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L299" i="8"/>
  <c r="O299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J292" i="8"/>
  <c r="C290" i="8"/>
  <c r="B286" i="8"/>
  <c r="D285" i="8"/>
  <c r="I285" i="8" s="1"/>
  <c r="L285" i="8" s="1"/>
  <c r="T312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Q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N312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R299" i="8"/>
  <c r="X299" i="8"/>
  <c r="U299" i="8"/>
  <c r="J299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O289" i="8"/>
  <c r="L286" i="8"/>
  <c r="X286" i="8"/>
  <c r="R286" i="8"/>
  <c r="O286" i="8"/>
  <c r="U286" i="8"/>
  <c r="V292" i="8"/>
  <c r="Q292" i="8"/>
  <c r="K292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P292" i="8"/>
  <c r="T292" i="8"/>
  <c r="S292" i="8"/>
  <c r="N292" i="8"/>
  <c r="L292" i="8"/>
  <c r="X292" i="8"/>
  <c r="W292" i="8"/>
  <c r="R292" i="8"/>
  <c r="M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V288" i="8" l="1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Y300" i="8" s="1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Z292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288" i="8" l="1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K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SUCI AGUSTINA</t>
        </r>
      </text>
    </comment>
    <comment ref="J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RAFI</t>
        </r>
      </text>
    </comment>
    <comment ref="O9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MAULAYA NUR A</t>
        </r>
      </text>
    </comment>
    <comment ref="K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KASANAH</t>
        </r>
      </text>
    </comment>
    <comment ref="K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ULFA R
DAMAYANTI</t>
        </r>
      </text>
    </comment>
    <comment ref="K10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VIVI MAHARANI
LAILA SAFIRA
OKTAVIA RAMADHANI</t>
        </r>
      </text>
    </comment>
    <comment ref="K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SILVI NISA'</t>
        </r>
      </text>
    </comment>
    <comment ref="J1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RIKO PRAMUJA</t>
        </r>
      </text>
    </comment>
    <comment ref="J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SAEFUL HUDA</t>
        </r>
      </text>
    </comment>
    <comment ref="R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DIMAS TRI ARI W</t>
        </r>
      </text>
    </comment>
    <comment ref="K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WIDYA RISA</t>
        </r>
      </text>
    </comment>
    <comment ref="S1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HIDAYAH</t>
        </r>
      </text>
    </comment>
    <comment ref="W1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HIDAYAH</t>
        </r>
      </text>
    </comment>
    <comment ref="J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DEDI EFENDI</t>
        </r>
      </text>
    </comment>
    <comment ref="O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KHARIMATUT T</t>
        </r>
      </text>
    </comment>
    <comment ref="J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EKO MUSLIHAN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LESTARI</t>
        </r>
      </text>
    </comment>
    <comment ref="J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M.SYAFIIL UMAM</t>
        </r>
      </text>
    </comment>
    <comment ref="K1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KAYATI</t>
        </r>
      </text>
    </comment>
    <comment ref="V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DIMAS TRI ARI W</t>
        </r>
      </text>
    </comment>
    <comment ref="J1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AGUNG SAPTA AJI</t>
        </r>
      </text>
    </comment>
    <comment ref="K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SEPTI NURAINI</t>
        </r>
      </text>
    </comment>
    <comment ref="O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KHARIROH</t>
        </r>
      </text>
    </comment>
    <comment ref="O1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ROHMIYATI</t>
        </r>
      </text>
    </comment>
    <comment ref="J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M.FATHUL HASYIM</t>
        </r>
      </text>
    </comment>
    <comment ref="K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ERNI LESTARI</t>
        </r>
      </text>
    </comment>
    <comment ref="O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ISMIATI</t>
        </r>
      </text>
    </comment>
    <comment ref="J1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SAID UMAR</t>
        </r>
      </text>
    </comment>
    <comment ref="K1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FAIZAH</t>
        </r>
      </text>
    </comment>
    <comment ref="N19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SHOFIYAN MAULANA</t>
        </r>
      </text>
    </comment>
    <comment ref="O20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FARA AYU ANITA</t>
        </r>
      </text>
    </comment>
    <comment ref="K2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KHUSWATUN KHASANAH</t>
        </r>
      </text>
    </comment>
    <comment ref="O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ALYARIHADATUL P</t>
        </r>
      </text>
    </comment>
    <comment ref="K2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SUSANA</t>
        </r>
      </text>
    </comment>
    <comment ref="J2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IMAM AGUS FAISAL</t>
        </r>
      </text>
    </comment>
    <comment ref="J2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NOVAL ARIF KURNIAWAN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O2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DELLA SINDY ELLY
RIZKA AULIA S</t>
        </r>
      </text>
    </comment>
    <comment ref="K3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AULIA NASMA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<sst xmlns="http://schemas.openxmlformats.org/spreadsheetml/2006/main" count="7298" uniqueCount="1705">
  <si>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</si>
  <si>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</si>
  <si>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</si>
  <si>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</si>
  <si>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</si>
  <si>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</si>
  <si>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</si>
  <si>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</si>
  <si>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</si>
  <si>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</si>
  <si>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</si>
  <si>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</si>
  <si>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</si>
  <si>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</si>
  <si>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</si>
  <si>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</si>
  <si>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</si>
  <si>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</si>
  <si>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</si>
  <si>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</si>
  <si>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</si>
  <si>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</si>
  <si>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</si>
  <si>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</si>
  <si>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</si>
  <si>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</si>
  <si>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</si>
  <si>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</si>
  <si>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</si>
  <si>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</si>
  <si>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</si>
  <si>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</si>
  <si>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</si>
  <si>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</si>
  <si>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</si>
  <si>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</si>
  <si>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</si>
  <si>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</si>
  <si>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</si>
  <si>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</si>
  <si>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</si>
  <si>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</si>
  <si>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</si>
  <si>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</si>
  <si>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</si>
  <si>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</si>
  <si>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</si>
  <si>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</si>
  <si>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</si>
  <si>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</si>
  <si>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</si>
  <si>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</si>
  <si>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</si>
  <si>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</si>
  <si>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</si>
  <si>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</si>
  <si>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</si>
  <si>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</si>
  <si>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</si>
  <si>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</si>
  <si>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</si>
  <si>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</si>
  <si>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</si>
  <si>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</si>
  <si>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</si>
  <si>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</si>
  <si>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</si>
  <si>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</si>
  <si>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</si>
  <si>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</si>
  <si>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</si>
  <si>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</si>
  <si>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</si>
  <si>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</si>
  <si>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</si>
  <si>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</si>
  <si>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</si>
  <si>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</si>
  <si>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</si>
  <si>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</si>
  <si>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</si>
  <si>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</si>
  <si>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</si>
  <si>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</si>
  <si>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</si>
  <si>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</si>
  <si>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</si>
  <si>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</si>
  <si>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</si>
  <si>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</si>
  <si>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</si>
  <si>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</si>
  <si>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</si>
  <si>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</si>
  <si>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</si>
  <si>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</si>
  <si>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</si>
  <si>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</si>
  <si>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</si>
  <si>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</si>
  <si>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</si>
  <si>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</si>
  <si>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</si>
  <si>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</si>
  <si>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</si>
  <si>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</si>
  <si>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</si>
  <si>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</si>
  <si>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</si>
  <si>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</si>
  <si>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</si>
  <si>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</si>
  <si>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</si>
  <si>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</si>
  <si>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</si>
  <si>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</si>
  <si>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</si>
  <si>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</si>
  <si>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</si>
  <si>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</si>
  <si>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</si>
  <si>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</si>
  <si>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</si>
  <si>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</si>
  <si>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</si>
  <si>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</si>
  <si>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</si>
  <si>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</si>
  <si>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</si>
  <si>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</si>
  <si>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</si>
  <si>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</si>
  <si>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</si>
  <si>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</si>
  <si>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</si>
  <si>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</si>
  <si>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</si>
  <si>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</si>
  <si>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</si>
  <si>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</si>
  <si>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</si>
  <si>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</si>
  <si>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</si>
  <si>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</si>
  <si>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</si>
  <si>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</si>
  <si>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</si>
  <si>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</si>
  <si>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</si>
  <si>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</si>
  <si>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</si>
  <si>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</si>
  <si>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</si>
  <si>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</si>
  <si>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</si>
  <si>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</si>
  <si>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</si>
  <si>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</si>
  <si>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</si>
  <si>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</si>
  <si>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</si>
  <si>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</si>
  <si>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</si>
  <si>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</si>
  <si>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</si>
  <si>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</si>
  <si>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</si>
  <si>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</si>
  <si>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</si>
  <si>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</si>
  <si>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</si>
  <si>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</si>
  <si>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</si>
  <si>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</si>
  <si>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</si>
  <si>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</si>
  <si>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</si>
  <si>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</si>
  <si>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</si>
  <si>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</si>
  <si>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</si>
  <si>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</si>
  <si>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</si>
  <si>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</si>
  <si>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</si>
  <si>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</si>
  <si>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</si>
  <si>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</si>
  <si>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</si>
  <si>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</si>
  <si>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</si>
  <si>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</si>
  <si>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</si>
  <si>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</si>
  <si>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</si>
  <si>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</si>
  <si>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</si>
  <si>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</si>
  <si>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</si>
  <si>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</si>
  <si>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</si>
  <si>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</si>
  <si>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</si>
  <si>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</si>
  <si>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</si>
  <si>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</si>
  <si>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</si>
  <si>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</si>
  <si>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</si>
  <si>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</si>
  <si>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</si>
  <si>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</si>
  <si>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</si>
  <si>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</si>
  <si>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</si>
  <si>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</si>
  <si>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</si>
  <si>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</si>
  <si>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</si>
  <si>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</si>
  <si>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</si>
  <si>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</si>
  <si>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</si>
  <si>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</si>
  <si>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</si>
  <si>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</si>
  <si>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</si>
  <si>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</si>
  <si>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</si>
  <si>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</si>
  <si>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</si>
  <si>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</si>
  <si>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</si>
  <si>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</si>
  <si>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</si>
  <si>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</si>
  <si>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</si>
  <si>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</si>
  <si>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</si>
  <si>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</si>
  <si>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</si>
  <si>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</si>
  <si>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</si>
  <si>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</si>
  <si>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</si>
  <si>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</si>
  <si>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</si>
  <si>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</si>
  <si>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</si>
  <si>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</si>
  <si>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</si>
  <si>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</si>
  <si>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</si>
  <si>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</si>
  <si>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</si>
  <si>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</si>
  <si>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</si>
  <si>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</si>
  <si>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</si>
  <si>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</si>
  <si>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</si>
  <si>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</si>
  <si>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</si>
  <si>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</si>
  <si>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</si>
  <si>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</si>
  <si>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</si>
  <si>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</si>
  <si>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</si>
  <si>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</si>
  <si>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</si>
  <si>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</si>
  <si>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</si>
  <si>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</si>
  <si>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</si>
  <si>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</si>
  <si>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</si>
  <si>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</si>
  <si>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</si>
  <si>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</si>
  <si>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</si>
  <si>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</si>
  <si>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</si>
  <si>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</si>
  <si>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</si>
  <si>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</si>
  <si>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</si>
  <si>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</si>
  <si>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</si>
  <si>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</si>
  <si>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</si>
  <si>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</si>
  <si>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</si>
  <si>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</si>
  <si>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</si>
  <si>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</si>
  <si>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</si>
  <si>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</si>
  <si>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</si>
  <si>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</si>
  <si>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</si>
  <si>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</si>
  <si>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</si>
  <si>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</si>
  <si>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</si>
  <si>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</si>
  <si>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</si>
  <si>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</si>
  <si>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</si>
  <si>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</si>
  <si>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</si>
  <si>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</si>
  <si>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</si>
  <si>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</si>
  <si>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</si>
  <si>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</si>
  <si>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</si>
  <si>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</si>
  <si>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</si>
  <si>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</si>
  <si>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</si>
  <si>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</si>
  <si>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</si>
  <si>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</si>
  <si>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</si>
  <si>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</si>
  <si>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</si>
  <si>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</si>
  <si>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</si>
  <si>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</si>
  <si>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</si>
  <si>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</si>
  <si>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</si>
  <si>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</si>
  <si>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</si>
  <si>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</si>
  <si>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</si>
  <si>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</si>
  <si>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</si>
  <si>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</si>
  <si>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</si>
  <si>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</si>
  <si>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</si>
  <si>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</si>
  <si>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</si>
  <si>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</si>
  <si>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</si>
  <si>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</si>
  <si>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</si>
  <si>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</si>
  <si>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</si>
  <si>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</si>
  <si>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</si>
  <si>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</si>
  <si>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</si>
  <si>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</si>
  <si>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</si>
  <si>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</si>
  <si>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</si>
  <si>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</si>
  <si>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</si>
  <si>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</si>
  <si>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</si>
  <si>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</si>
  <si>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</si>
  <si>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</si>
  <si>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</si>
  <si>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</si>
  <si>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</si>
  <si>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</si>
  <si>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</si>
  <si>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</si>
  <si>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</si>
  <si>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</si>
  <si>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</si>
  <si>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</si>
  <si>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</si>
  <si>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</si>
  <si>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</si>
  <si>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</si>
  <si>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</si>
  <si>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</si>
  <si>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</si>
  <si>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</si>
  <si>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</si>
  <si>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</si>
  <si>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</si>
  <si>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</si>
  <si>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</si>
  <si>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</si>
  <si>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</si>
  <si>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</si>
  <si>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</si>
  <si>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</si>
  <si>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</si>
  <si>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</si>
  <si>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</si>
  <si>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</si>
  <si>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</si>
  <si>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</si>
  <si>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</si>
  <si>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</si>
  <si>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</si>
  <si>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</si>
  <si>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</si>
  <si>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</si>
  <si>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</si>
  <si>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</si>
  <si>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</si>
  <si>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</si>
  <si>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</si>
  <si>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</si>
  <si>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</si>
  <si>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</si>
  <si>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</si>
  <si>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</si>
  <si>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</si>
  <si>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</si>
  <si>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</si>
  <si>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</si>
  <si>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</si>
  <si>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</si>
  <si>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</si>
  <si>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</si>
  <si>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</si>
  <si>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</si>
  <si>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</si>
  <si>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</si>
  <si>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</si>
  <si>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</si>
  <si>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</si>
  <si>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</si>
  <si>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</si>
  <si>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</si>
  <si>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</si>
  <si>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</si>
  <si>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</si>
  <si>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</si>
  <si>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</si>
  <si>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</si>
  <si>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</si>
  <si>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</si>
  <si>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</si>
  <si>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</si>
  <si>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</si>
  <si>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</si>
  <si>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</si>
  <si>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</si>
  <si>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</si>
  <si>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</si>
  <si>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</si>
  <si>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</si>
  <si>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</si>
  <si>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</si>
  <si>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</si>
  <si>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</si>
  <si>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</si>
  <si>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</si>
  <si>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</si>
  <si>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</si>
  <si>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</si>
  <si>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</si>
  <si>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</si>
  <si>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</si>
  <si>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</si>
  <si>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</si>
  <si>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</si>
  <si>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</si>
  <si>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</si>
  <si>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</si>
  <si>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</si>
  <si>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</si>
  <si>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</si>
  <si>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</si>
  <si>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</si>
  <si>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</si>
  <si>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</si>
  <si>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</si>
  <si>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</si>
  <si>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</si>
  <si>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</si>
  <si>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</si>
  <si>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</si>
  <si>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</si>
  <si>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</si>
  <si>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</si>
  <si>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</si>
  <si>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</si>
  <si>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</si>
  <si>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</si>
  <si>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</si>
  <si>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</si>
  <si>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</si>
  <si>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</si>
  <si>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</si>
  <si>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</si>
  <si>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</si>
  <si>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</si>
  <si>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</si>
  <si>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</si>
  <si>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</si>
  <si>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</si>
  <si>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</si>
  <si>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</si>
  <si>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</si>
  <si>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</si>
  <si>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</si>
  <si>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</si>
  <si>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</si>
  <si>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</si>
  <si>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</si>
  <si>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</si>
  <si>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</si>
  <si>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</si>
  <si>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</si>
  <si>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</si>
  <si>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</si>
  <si>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</si>
  <si>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</si>
  <si>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</si>
  <si>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</si>
  <si>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</si>
  <si>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</si>
  <si>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</si>
  <si>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</si>
  <si>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</si>
  <si>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</si>
  <si>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</si>
  <si>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</si>
  <si>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</si>
  <si>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</si>
  <si>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</si>
  <si>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</si>
  <si>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</si>
  <si>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</si>
  <si>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</si>
  <si>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</si>
  <si>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</si>
  <si>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</si>
  <si>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</si>
  <si>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</si>
  <si>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</si>
  <si>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</si>
  <si>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</si>
  <si>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</si>
  <si>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</si>
  <si>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</si>
  <si>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</si>
  <si>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</si>
  <si>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</si>
  <si>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</si>
  <si>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</si>
  <si>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</si>
  <si>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</si>
  <si>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</si>
  <si>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</si>
  <si>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</si>
  <si>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</si>
  <si>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</si>
  <si>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</si>
  <si>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</si>
  <si>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</si>
  <si>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</si>
  <si>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</si>
  <si>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</si>
  <si>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</si>
  <si>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</si>
  <si>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</si>
  <si>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</si>
  <si>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</si>
  <si>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</si>
  <si>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</si>
  <si>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</si>
  <si>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</si>
  <si>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</si>
  <si>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</si>
  <si>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</si>
  <si>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</si>
  <si>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</si>
  <si>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</si>
  <si>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</si>
  <si>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</si>
  <si>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</si>
  <si>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</si>
  <si>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</si>
  <si>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</si>
  <si>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</si>
  <si>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</si>
  <si>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</si>
  <si>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</si>
  <si>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</si>
  <si>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</si>
  <si>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</si>
  <si>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</si>
  <si>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</si>
  <si>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</si>
  <si>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</si>
  <si>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</si>
  <si>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</si>
  <si>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</si>
  <si>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</si>
  <si>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</si>
  <si>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</si>
  <si>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</si>
  <si>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</si>
  <si>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</si>
  <si>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</si>
  <si>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</si>
  <si>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</si>
  <si>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</si>
  <si>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</si>
  <si>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</si>
  <si>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</si>
  <si>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</si>
  <si>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</si>
  <si>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</si>
  <si>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</si>
  <si>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</si>
  <si>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</si>
  <si>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</si>
  <si>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</si>
  <si>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</si>
  <si>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</si>
  <si>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</si>
  <si>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</si>
  <si>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</si>
  <si>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</si>
  <si>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</si>
  <si>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</si>
  <si>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</si>
  <si>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</si>
  <si>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</si>
  <si>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</si>
  <si>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</si>
  <si>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</si>
  <si>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</si>
  <si>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</si>
  <si>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</si>
  <si>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</si>
  <si>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</si>
  <si>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</si>
  <si>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</si>
  <si>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</si>
  <si>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</si>
  <si>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</si>
  <si>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</si>
  <si>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</si>
  <si>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</si>
  <si>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</si>
  <si>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</si>
  <si>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</si>
  <si>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</si>
  <si>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</si>
  <si>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</si>
  <si>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</si>
  <si>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</si>
  <si>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</si>
  <si>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</si>
  <si>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</si>
  <si>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</si>
  <si>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</si>
  <si>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</si>
  <si>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</si>
  <si>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</si>
  <si>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</si>
  <si>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</si>
  <si>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</si>
  <si>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</si>
  <si>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</si>
  <si>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</si>
  <si>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</si>
  <si>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</si>
  <si>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</si>
  <si>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</si>
  <si>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</si>
  <si>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</si>
  <si>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</si>
  <si>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</si>
  <si>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</si>
  <si>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</si>
  <si>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</si>
  <si>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</si>
  <si>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</si>
  <si>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</si>
  <si>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</si>
  <si>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</si>
  <si>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</si>
  <si>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</si>
  <si>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</si>
  <si>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</si>
  <si>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</si>
  <si>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</si>
  <si>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</si>
  <si>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</si>
  <si>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</si>
  <si>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</si>
  <si>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</si>
  <si>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</si>
  <si>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</si>
  <si>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</si>
  <si>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</si>
  <si>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</si>
  <si>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</si>
  <si>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</si>
  <si>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</si>
  <si>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</si>
  <si>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</si>
  <si>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</si>
  <si>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</si>
  <si>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</si>
  <si>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</si>
  <si>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</si>
  <si>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</si>
  <si>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</si>
  <si>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</si>
  <si>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</si>
  <si>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</si>
  <si>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</si>
  <si>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</si>
  <si>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</si>
  <si>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</si>
  <si>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</si>
  <si>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</si>
  <si>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</si>
  <si>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</si>
  <si>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</si>
  <si>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</si>
  <si>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</si>
  <si>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</si>
  <si>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</si>
  <si>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</si>
  <si>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</si>
  <si>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</si>
  <si>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</si>
  <si>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</si>
  <si>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</si>
  <si>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</si>
  <si>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</si>
  <si>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</si>
  <si>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</si>
  <si>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</si>
  <si>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</si>
  <si>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</si>
  <si>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</si>
  <si>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</si>
  <si>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</si>
  <si>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</si>
  <si>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</si>
  <si>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</si>
  <si>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</si>
  <si>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</si>
  <si>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</si>
  <si>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</si>
  <si>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</si>
  <si>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</si>
  <si>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</si>
  <si>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</si>
  <si>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</si>
  <si>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</si>
  <si>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</si>
  <si>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</si>
  <si>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</si>
  <si>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</si>
  <si>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</si>
  <si>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</si>
  <si>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</si>
  <si>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</si>
  <si>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</si>
  <si>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</si>
  <si>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</si>
  <si>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</si>
  <si>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</si>
  <si>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</si>
  <si>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</si>
  <si>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</si>
  <si>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</si>
  <si>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</si>
  <si>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</si>
  <si>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</si>
  <si>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</si>
  <si>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</si>
  <si>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</si>
  <si>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</si>
  <si>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</si>
  <si>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</si>
  <si>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</si>
  <si>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</si>
  <si>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</si>
  <si>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</si>
  <si>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</si>
  <si>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</si>
  <si>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</si>
  <si>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</si>
  <si>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</si>
  <si>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</si>
  <si>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</si>
  <si>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</si>
  <si>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</si>
  <si>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</si>
  <si>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</si>
  <si>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</si>
  <si>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</si>
  <si>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</si>
  <si>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</si>
  <si>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</si>
  <si>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</si>
  <si>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</si>
  <si>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</si>
  <si>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</si>
  <si>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</si>
  <si>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</si>
  <si>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</si>
  <si>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</si>
  <si>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</si>
  <si>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</si>
  <si>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</si>
  <si>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</si>
  <si>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</si>
  <si>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</si>
  <si>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</si>
  <si>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</si>
  <si>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</si>
  <si>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</si>
  <si>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</si>
  <si>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</si>
  <si>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</si>
  <si>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</si>
  <si>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</si>
  <si>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</si>
  <si>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</si>
  <si>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</si>
  <si>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</si>
  <si>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</si>
  <si>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</si>
  <si>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</si>
  <si>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</si>
  <si>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</si>
  <si>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</si>
  <si>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</si>
  <si>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</si>
  <si>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</si>
  <si>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</si>
  <si>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</si>
  <si>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</si>
  <si>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</si>
  <si>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</si>
  <si>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</si>
  <si>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</si>
  <si>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</si>
  <si>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</si>
  <si>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</si>
  <si>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</si>
  <si>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</si>
  <si>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</si>
  <si>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</si>
  <si>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</si>
  <si>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</si>
  <si>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</si>
  <si>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</si>
  <si>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</si>
  <si>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</si>
  <si>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</si>
  <si>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</si>
  <si>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</si>
  <si>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</si>
  <si>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</si>
  <si>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</si>
  <si>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</si>
  <si>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</si>
  <si>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</si>
  <si>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</si>
  <si>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</si>
  <si>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</si>
  <si>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</si>
  <si>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</si>
  <si>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</si>
  <si>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</si>
  <si>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</si>
  <si>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</si>
  <si>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</si>
  <si>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</si>
  <si>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</si>
  <si>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</si>
  <si>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</si>
  <si>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</si>
  <si>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</si>
  <si>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</si>
  <si>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</si>
  <si>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</si>
  <si>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</si>
  <si>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</si>
  <si>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</si>
  <si>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</si>
  <si>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</si>
  <si>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</si>
  <si>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</si>
  <si>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</si>
  <si>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</si>
  <si>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</si>
  <si>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</si>
  <si>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</si>
  <si>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</si>
  <si>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</si>
  <si>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</si>
  <si>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</si>
  <si>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</si>
  <si>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</si>
  <si>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</si>
  <si>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</si>
  <si>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</si>
  <si>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</si>
  <si>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</si>
  <si>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</si>
  <si>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</si>
  <si>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</si>
  <si>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</si>
  <si>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</si>
  <si>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</si>
  <si>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</si>
  <si>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</si>
  <si>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</si>
  <si>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</si>
  <si>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</si>
  <si>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</si>
  <si>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</si>
  <si>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</si>
  <si>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</si>
  <si>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</si>
  <si>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</si>
  <si>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</si>
  <si>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</si>
  <si>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</si>
  <si>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</si>
  <si>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</si>
  <si>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</si>
  <si>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</si>
  <si>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</si>
  <si>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</si>
  <si>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</si>
  <si>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</si>
  <si>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</si>
  <si>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</si>
  <si>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</si>
  <si>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</si>
  <si>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</si>
  <si>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</si>
  <si>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</si>
  <si>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</si>
  <si>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</si>
  <si>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</si>
  <si>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</si>
  <si>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</si>
  <si>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</si>
  <si>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</si>
  <si>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</si>
  <si>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</si>
  <si>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</si>
  <si>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</si>
  <si>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</si>
  <si>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</si>
  <si>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</si>
  <si>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</si>
  <si>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</si>
  <si>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</si>
  <si>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</si>
  <si>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</si>
  <si>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</si>
  <si>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</si>
  <si>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</si>
  <si>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</si>
  <si>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</si>
  <si>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</si>
  <si>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</si>
  <si>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</si>
  <si>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</si>
  <si>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</si>
  <si>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</si>
  <si>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</si>
  <si>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</si>
  <si>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</si>
  <si>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</si>
  <si>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</si>
  <si>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</si>
  <si>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</si>
  <si>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</si>
  <si>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</si>
  <si>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</si>
  <si>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</si>
  <si>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</si>
  <si>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</si>
  <si>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</si>
  <si>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</si>
  <si>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</si>
  <si>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</si>
  <si>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</si>
  <si>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</si>
  <si>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</si>
  <si>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</si>
  <si>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</si>
  <si>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</si>
  <si>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</si>
  <si>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</si>
  <si>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</si>
  <si>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</si>
  <si>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</si>
  <si>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</si>
  <si>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</si>
  <si>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</si>
  <si>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</si>
  <si>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</si>
  <si>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</si>
  <si>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</si>
  <si>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</si>
  <si>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</si>
  <si>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</si>
  <si>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</si>
  <si>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</si>
  <si>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</si>
  <si>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</si>
  <si>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</si>
  <si>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</si>
  <si>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</si>
  <si>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</si>
  <si>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</si>
  <si>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</si>
  <si>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</si>
  <si>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</si>
  <si>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</si>
  <si>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</si>
  <si>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</si>
  <si>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</si>
  <si>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</si>
  <si>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</si>
  <si>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</si>
  <si>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</si>
  <si>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</si>
  <si>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</si>
  <si>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</si>
  <si>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</si>
  <si>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</si>
  <si>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</si>
  <si>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</si>
  <si>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</si>
  <si>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</si>
  <si>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</si>
  <si>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</si>
  <si>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</si>
  <si>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</si>
  <si>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</si>
  <si>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</si>
  <si>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</si>
  <si>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</si>
  <si>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</si>
  <si>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</si>
  <si>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</si>
  <si>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</si>
  <si>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</si>
  <si>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</si>
  <si>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</si>
  <si>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</si>
  <si>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</si>
  <si>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</si>
  <si>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</si>
  <si>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</si>
  <si>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</si>
  <si>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</si>
  <si>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</si>
  <si>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</si>
  <si>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</si>
  <si>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</si>
  <si>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</si>
  <si>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</si>
  <si>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</si>
  <si>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</si>
  <si>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</si>
  <si>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</si>
  <si>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</si>
  <si>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</si>
  <si>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</si>
  <si>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</si>
  <si>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</si>
  <si>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</si>
  <si>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</si>
  <si>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</si>
  <si>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</si>
  <si>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</si>
  <si>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</si>
  <si>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</si>
  <si>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</si>
  <si>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</si>
  <si>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</si>
  <si>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</si>
  <si>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</si>
  <si>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</si>
  <si>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</si>
  <si>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</si>
  <si>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</si>
  <si>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</si>
  <si>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</si>
  <si>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</si>
  <si>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</si>
  <si>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</si>
  <si>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</si>
  <si>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</si>
  <si>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</si>
  <si>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</si>
  <si>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</si>
  <si>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</si>
  <si>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</si>
  <si>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</si>
  <si>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</si>
  <si>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</si>
  <si>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</si>
  <si>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</si>
  <si>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</si>
  <si>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</si>
  <si>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</si>
  <si>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</si>
  <si>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</si>
  <si>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</si>
  <si>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</si>
  <si>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</si>
  <si>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</si>
  <si>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</si>
  <si>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</si>
  <si>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</si>
  <si>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</si>
  <si>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</si>
  <si>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</si>
  <si>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</si>
  <si>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</si>
  <si>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</si>
  <si>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</si>
  <si>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</si>
  <si>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</si>
  <si>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</si>
  <si>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</si>
  <si>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</si>
  <si>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</si>
  <si>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</si>
  <si>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</si>
  <si>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</si>
  <si>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</si>
  <si>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</si>
  <si>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</si>
  <si>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</si>
  <si>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</si>
  <si>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</si>
  <si>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</si>
  <si>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</si>
  <si>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</si>
  <si>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</si>
  <si>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</si>
  <si>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</si>
  <si>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</si>
  <si>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</si>
  <si>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</si>
  <si>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</si>
  <si>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</si>
  <si>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</si>
  <si>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</si>
  <si>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</si>
  <si>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</si>
  <si>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</si>
  <si>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</si>
  <si>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</si>
  <si>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</si>
  <si>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</si>
  <si>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</si>
  <si>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</si>
  <si>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</si>
  <si>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</si>
  <si>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</si>
  <si>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</si>
  <si>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</si>
  <si>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</si>
  <si>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</si>
  <si>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</si>
  <si>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</si>
  <si>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</si>
  <si>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</si>
  <si>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</si>
  <si>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</si>
  <si>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</si>
  <si>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</si>
  <si>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</si>
  <si>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</si>
  <si>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</si>
  <si>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</si>
  <si>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</si>
  <si>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</si>
  <si>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</si>
  <si>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</si>
  <si>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</si>
  <si>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</si>
  <si>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</si>
  <si>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</si>
  <si>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</si>
  <si>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</si>
  <si>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</si>
  <si>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</si>
  <si>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</si>
  <si>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</si>
  <si>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</si>
  <si>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</si>
  <si>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</si>
  <si>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</si>
  <si>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</si>
  <si>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</si>
  <si>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</si>
  <si>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</si>
  <si>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</si>
  <si>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</si>
  <si>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</si>
  <si>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</si>
  <si>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</si>
  <si>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</si>
  <si>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</si>
  <si>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</si>
  <si>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</si>
  <si>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</si>
  <si>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</si>
  <si>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</si>
  <si>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</si>
  <si>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</si>
  <si>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</si>
  <si>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</si>
  <si>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</si>
  <si>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</si>
  <si>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</si>
  <si>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</si>
  <si>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</si>
  <si>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</si>
  <si>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</si>
  <si>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</si>
  <si>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</si>
  <si>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</si>
  <si>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</si>
  <si>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</si>
  <si>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</si>
  <si>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</si>
  <si>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</si>
  <si>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</si>
  <si>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</si>
  <si>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</si>
  <si>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</si>
  <si>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</si>
  <si>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</si>
  <si>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</si>
  <si>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</si>
  <si>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</si>
  <si>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</si>
  <si>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</si>
  <si>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</si>
  <si>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</si>
  <si>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</si>
  <si>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</si>
  <si>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</si>
  <si>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</si>
  <si>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</si>
  <si>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</si>
  <si>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</si>
  <si>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</si>
  <si>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</si>
  <si>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</si>
  <si>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</si>
  <si>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</si>
  <si>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</si>
  <si>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</si>
  <si>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</si>
  <si>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</si>
  <si>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</si>
  <si>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</si>
  <si>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</si>
  <si>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</si>
  <si>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</si>
  <si>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</si>
  <si>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</si>
  <si>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</si>
  <si>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</si>
  <si>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</si>
  <si>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</si>
  <si>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</si>
  <si>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</si>
  <si>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</si>
  <si>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</si>
  <si>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</si>
  <si>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</si>
  <si>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</si>
  <si>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</si>
  <si>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</si>
  <si>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</si>
  <si>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</si>
  <si>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</si>
  <si>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</si>
  <si>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</si>
  <si>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</si>
  <si>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</si>
  <si>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</si>
  <si>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</si>
  <si>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</si>
  <si>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</si>
  <si>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</si>
  <si>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</si>
  <si>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</si>
  <si>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</si>
  <si>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</si>
  <si>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</si>
  <si>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</si>
  <si>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</si>
  <si>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</si>
  <si>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</si>
  <si>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</si>
  <si>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</si>
  <si>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</si>
  <si>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</si>
  <si>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</si>
  <si>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</si>
  <si>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</si>
  <si>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</si>
  <si>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</si>
  <si>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</si>
  <si>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</si>
  <si>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</si>
  <si>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</si>
  <si>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</si>
  <si>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</si>
  <si>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</si>
  <si>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</si>
  <si>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</si>
  <si>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</si>
  <si>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</si>
  <si>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</si>
  <si>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</si>
  <si>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</si>
  <si>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</si>
  <si>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</si>
  <si>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</si>
  <si>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</si>
  <si>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</si>
  <si>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</si>
  <si>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</si>
  <si>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</si>
  <si>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</si>
  <si>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</si>
  <si>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</si>
  <si>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</si>
  <si>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</si>
  <si>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</si>
  <si>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</si>
  <si>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</si>
  <si>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</si>
  <si>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</si>
  <si>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</si>
  <si>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</si>
  <si>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</si>
  <si>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</si>
  <si>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</si>
  <si>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</si>
  <si>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</si>
  <si>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</si>
  <si>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</si>
  <si>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</si>
  <si>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</si>
  <si>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</si>
  <si>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</si>
  <si>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</si>
  <si>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</si>
  <si>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</si>
  <si>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</si>
  <si>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</si>
  <si>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</si>
  <si>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</si>
  <si>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</si>
  <si>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</si>
  <si>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</si>
  <si>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</si>
  <si>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</si>
  <si>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</si>
  <si>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</si>
  <si>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</si>
  <si>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</si>
  <si>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</si>
  <si>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</si>
  <si>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</si>
  <si>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</si>
  <si>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</si>
  <si>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</si>
  <si>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</si>
  <si>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</si>
  <si>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</si>
  <si>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</si>
  <si>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</si>
  <si>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</si>
  <si>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</si>
  <si>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</si>
  <si>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</si>
  <si>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</si>
  <si>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</si>
  <si>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</si>
  <si>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</si>
  <si>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</si>
  <si>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</si>
  <si>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</si>
  <si>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</si>
  <si>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</si>
  <si>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</si>
  <si>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</si>
  <si>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</si>
  <si>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</si>
  <si>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</si>
  <si>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</si>
  <si>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</si>
  <si>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</si>
  <si>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</si>
  <si>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</si>
  <si>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</si>
  <si>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</si>
  <si>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</si>
  <si>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</si>
  <si>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</si>
  <si>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</si>
  <si>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</si>
  <si>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</si>
  <si>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</si>
  <si>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</si>
  <si>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</si>
  <si>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</si>
  <si>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</si>
  <si>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</si>
  <si>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</si>
  <si>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</si>
  <si>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</si>
  <si>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</si>
  <si>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</si>
  <si>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</si>
  <si>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</si>
  <si>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</si>
  <si>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</si>
  <si>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</si>
  <si>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</si>
  <si>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</si>
  <si>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</si>
  <si>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</si>
  <si>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</si>
  <si>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</si>
  <si>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</si>
  <si>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</si>
  <si>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</si>
  <si>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</si>
  <si>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</si>
  <si>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</si>
  <si>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</si>
  <si>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</si>
  <si>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</si>
  <si>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</si>
  <si>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</si>
  <si>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</si>
  <si>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</si>
  <si>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</si>
  <si>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</si>
  <si>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</si>
  <si>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</si>
  <si>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</si>
  <si>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</si>
  <si>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</si>
  <si>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</si>
  <si>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</si>
  <si>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</si>
  <si>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</si>
  <si>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</si>
  <si>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</si>
  <si>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</si>
  <si>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</si>
  <si>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</si>
  <si>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</si>
  <si>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</si>
  <si>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</si>
  <si>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</si>
  <si>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</si>
  <si>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</si>
  <si>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</si>
  <si>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</si>
  <si>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</si>
  <si>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</si>
  <si>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</si>
  <si>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</si>
  <si>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</si>
  <si>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</si>
  <si>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</si>
  <si>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</si>
  <si>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</si>
  <si>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</si>
  <si>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</si>
  <si>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</si>
  <si>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</si>
  <si>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</si>
  <si>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</si>
  <si>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</si>
  <si>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</si>
  <si>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</si>
  <si>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</si>
  <si>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</si>
  <si>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</si>
  <si>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</si>
  <si>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</si>
  <si>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</si>
  <si>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</si>
  <si>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</si>
  <si>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</si>
  <si>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</si>
  <si>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</si>
  <si>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</si>
  <si>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</si>
  <si>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</si>
  <si>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</si>
  <si>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</si>
  <si>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</si>
  <si>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</si>
  <si>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</si>
  <si>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</si>
  <si>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</si>
  <si>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</si>
  <si>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</si>
  <si>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</si>
  <si>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</si>
  <si>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</si>
  <si>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</si>
  <si>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</si>
  <si>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</si>
  <si>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</si>
  <si>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</si>
  <si>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</si>
  <si>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</si>
  <si>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</si>
  <si>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</si>
  <si>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</si>
  <si>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</si>
  <si>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</si>
  <si>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</si>
  <si>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</si>
  <si>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</si>
  <si>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</si>
  <si>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</si>
  <si>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</si>
  <si>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</si>
  <si>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</si>
  <si>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</si>
  <si>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</si>
  <si>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</si>
  <si>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</si>
  <si>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</si>
  <si>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</si>
  <si>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</si>
  <si>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</si>
  <si>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</si>
  <si>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</si>
  <si>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</si>
  <si>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</si>
  <si>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</si>
  <si>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</si>
  <si>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</si>
  <si>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</si>
  <si>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</si>
  <si>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</si>
  <si>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</si>
  <si>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</si>
  <si>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</si>
  <si>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</si>
  <si>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</si>
  <si>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</si>
  <si>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</si>
  <si>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</si>
  <si>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</si>
  <si>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</si>
  <si>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</si>
  <si>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</si>
  <si>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</si>
  <si>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</si>
  <si>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DEWI PUJI ASTUTI (CM), </t>
  </si>
  <si>
    <t>MISKHUT TOYIBAH (CM)</t>
  </si>
  <si>
    <t>NADA SILVIA (CM),</t>
  </si>
  <si>
    <t>SITI IDAYAH (CM),</t>
  </si>
  <si>
    <t>YATUL M (CM)</t>
  </si>
  <si>
    <t xml:space="preserve">UUN  (CM), </t>
  </si>
  <si>
    <t xml:space="preserve">SITI KHUSNIATI(CM), </t>
  </si>
  <si>
    <t>MUTMAINAH (CM)</t>
  </si>
  <si>
    <t>DINA PUJI LESTARI(CM)</t>
  </si>
  <si>
    <t>NUR ALIFAH (CM),</t>
  </si>
  <si>
    <t xml:space="preserve">DEWI ERNAWATI, ANIS CHOLIFAH (CM), </t>
  </si>
  <si>
    <t>MUNIAH (CM), MUJAHID (WN)</t>
  </si>
  <si>
    <t xml:space="preserve">SITI TRISNOWATI(CM), </t>
  </si>
  <si>
    <t xml:space="preserve">UMI KHOLISOH, SUSANTI (CM), </t>
  </si>
  <si>
    <t xml:space="preserve"> NOVIA DITA W (CM),</t>
  </si>
  <si>
    <t>Total Permanent Employee =17.3%</t>
  </si>
  <si>
    <t>Total Contract Employee=82.7%</t>
  </si>
  <si>
    <t>NUR (WN)</t>
  </si>
  <si>
    <t xml:space="preserve">SURYANINGSIH (CM), </t>
  </si>
  <si>
    <t>HERI (WN)</t>
  </si>
  <si>
    <t>AGUS (WN)</t>
  </si>
  <si>
    <t>DIMAS RAHAYU KRISTIYANI (CM)</t>
  </si>
  <si>
    <t>AKHSAN (WN)</t>
  </si>
  <si>
    <t>TUTIK WIDYANINGSIH (CM),</t>
  </si>
  <si>
    <t>DIAH, SOIM, TIA, UI, YULI (WN)</t>
  </si>
  <si>
    <t xml:space="preserve">RIBUT WINARTI (CM), </t>
  </si>
  <si>
    <t>FAJRUL (WN)</t>
  </si>
  <si>
    <t>AGUNG (WN)</t>
  </si>
  <si>
    <t>SRI EKO SUSILOWATI (CM),</t>
  </si>
  <si>
    <t>SAIKIN (WN)</t>
  </si>
  <si>
    <t>TITIK, ZUBAIDAH (WN)</t>
  </si>
  <si>
    <t>DWI (WN)</t>
  </si>
  <si>
    <t xml:space="preserve">ANJAR FITRIANA (CM), </t>
  </si>
  <si>
    <t>SALAMAH (WN)</t>
  </si>
  <si>
    <t>SEPTI MALA AMELIA (CM) ,</t>
  </si>
  <si>
    <t>JUMARSIH (WN)</t>
  </si>
  <si>
    <t>FAJAR ANDRI (CM), KASIROH (WN)</t>
  </si>
  <si>
    <t>ROCHYANTI (WN)</t>
  </si>
  <si>
    <t>EKO (WN)</t>
  </si>
  <si>
    <t>ZAHRA (WN)</t>
  </si>
  <si>
    <t>DATE : August 11, 2026</t>
  </si>
  <si>
    <t>Total Absence = 1 Persons</t>
  </si>
  <si>
    <t>RINI OKTAFIYAH (CM), FARIZI, SALIM (WN)</t>
  </si>
  <si>
    <t>MAKRUF (WN)</t>
  </si>
  <si>
    <t>SITI ROIFAH (CM),  SUJIATI, ZAZIN, MUNADHIROH (WN)</t>
  </si>
  <si>
    <t>KHAIRIN KURNIAWATI (CM), FALAHA (WN)</t>
  </si>
  <si>
    <t>ARINA, ZALFA  (WN), ARRISAA (S)</t>
  </si>
  <si>
    <t>SUNARYO (WN)</t>
  </si>
  <si>
    <t>NUR (OL), SULIS (WN)</t>
  </si>
  <si>
    <t xml:space="preserve"> SRI HANDAYANI. IKA SAFITRI  (CM),  NUR (S), RIZKI, WIDURI (WN)</t>
  </si>
  <si>
    <t>SITI, IDA (WN)</t>
  </si>
  <si>
    <t>NUR KHASANAH. LULUK CHOIRIYAH (CM), KISWATI, SUWANDI, WAHYU (WN)</t>
  </si>
  <si>
    <t>PUJI ASTUTI (CM), IZA, WAHYU(WN)</t>
  </si>
  <si>
    <t>ISNAINI (WN)</t>
  </si>
  <si>
    <t>ARYA (P)</t>
  </si>
  <si>
    <t>APRILIANA, LUTFI, ZOLA (WN)</t>
  </si>
  <si>
    <t>FIFIT (WN)</t>
  </si>
  <si>
    <t>JUMIATUN (WN)</t>
  </si>
  <si>
    <t>FAISAL (S), DIAH, IMROATUN, ZUHRI, NURUL (WN)</t>
  </si>
  <si>
    <t>SOFA (WN)</t>
  </si>
  <si>
    <t>RIZKI (WN)</t>
  </si>
  <si>
    <t>SUTRIMAN, TOMY (WN)</t>
  </si>
  <si>
    <t>NIKMATI (WN)</t>
  </si>
  <si>
    <t>MUAKHIROH (CM), SOFIA (WN)</t>
  </si>
  <si>
    <t>SITI, MARYAM (WN)</t>
  </si>
  <si>
    <t>NUR ANISAH (CM),</t>
  </si>
  <si>
    <t>ENI, MAUNAH, YULIANI (WN)</t>
  </si>
  <si>
    <t>SITI DAMILIA (CM), LINA (S0, MASKANAH, SISKA, WIRATNI (WN)</t>
  </si>
  <si>
    <t>FIKRI NUR NOVI AYU,SITI MAROH (CM), KAFKA (WN)</t>
  </si>
  <si>
    <t>DAVID A (CN)</t>
  </si>
  <si>
    <t>LISNA (WN), VISCA (S)</t>
  </si>
  <si>
    <t>FERI, MUTIAH (WN)</t>
  </si>
  <si>
    <t>SITI WAHYUNI (CM), AHMAD, NISFA, MELIYANA (WN)</t>
  </si>
  <si>
    <t>WINDA ZHAPUTRI (CM), MUSYAFAAH (CN)</t>
  </si>
  <si>
    <t>ZULFATUL UMAYAH (CM)  , JUMARNI (S)</t>
  </si>
  <si>
    <t>NUR CHASANAH (CM), NASWA (WN)</t>
  </si>
  <si>
    <t>SYAIFUL (WN)</t>
  </si>
  <si>
    <t>MEGAWATI (S)</t>
  </si>
  <si>
    <t>SITI MASLULAH (CM),  KURNIAWAN (WN)</t>
  </si>
  <si>
    <t>NUR, KHANIF (WN)</t>
  </si>
  <si>
    <t>SOFIAH (WN)</t>
  </si>
  <si>
    <t>AGUSTINA DEWI (CM), ISTIANAH (S)</t>
  </si>
  <si>
    <t>NOVI ISMA, ZULFA HIMMATUL (CM), LIANA (WN)</t>
  </si>
  <si>
    <t>ZUNITA (S)</t>
  </si>
  <si>
    <t>MARDHIYAH (CM). KAMILIYA, RITA (Wn)</t>
  </si>
  <si>
    <t>MUSODATUL LIFAAH. NUR EVIYANA  (CM), MUSTOFIAH (WN)</t>
  </si>
  <si>
    <t>KHUMAEROH (WN)</t>
  </si>
  <si>
    <t>KHOTIMATUS SA'DIYAH (CM) UHYIDIN (Wn)</t>
  </si>
  <si>
    <t>KHOIRUNISA (S)</t>
  </si>
  <si>
    <t>LUSY (S), FIFIN, ULIL (WN)</t>
  </si>
  <si>
    <t>FITRI SUSIANINGSIH, HANI PRAMUDITA SARI(CM), SITI, MIFTAHUL, WAHYU (WN)</t>
  </si>
  <si>
    <t>AMRU (WN)</t>
  </si>
  <si>
    <t>ALI, IHSAN (WN)</t>
  </si>
  <si>
    <t>ANIS, ASEH (WN), SUYATI(P)</t>
  </si>
  <si>
    <t>ISTIKAROH (S)</t>
  </si>
  <si>
    <t>IKA, SITI (WN)</t>
  </si>
  <si>
    <t>FENTI, IIFA, RUMISIH, YULIATI, (WN)</t>
  </si>
  <si>
    <t>AGUNG, SLAMET, TOMAS (WN)</t>
  </si>
  <si>
    <t>INDAH, NAJWATUN (WN)</t>
  </si>
  <si>
    <t>ADY (WN)</t>
  </si>
  <si>
    <t>SAEFUDIN (WN)</t>
  </si>
  <si>
    <t>ZAENURI (WN)</t>
  </si>
  <si>
    <t>BAGAS (P)</t>
  </si>
  <si>
    <t>ANIS M (WN)</t>
  </si>
  <si>
    <t>TOIF (P)</t>
  </si>
  <si>
    <t>MIFTAHUL, MULYO (P)</t>
  </si>
  <si>
    <t>MUSLIMIN (WN)</t>
  </si>
  <si>
    <t>WAHYU (S)</t>
  </si>
  <si>
    <t>ANDRYA, FADLILAH, LAILATUL, NOVI, RAYI, SILVIA (WN)</t>
  </si>
  <si>
    <t>ISRI NASIFAH. LEILA WAHYU TRIYANTI , SAPUTRI HANDAYANI  (CM), FIRA, TITIK (P), DUROTUN, INDAH, MILKHATUN, MUFLIHAH (WN). TRI (CN)</t>
  </si>
  <si>
    <t>DINA, IMA (WN)</t>
  </si>
  <si>
    <t>INDAH, LILIK, YUSUF, NAELI, SONIA (WN)</t>
  </si>
  <si>
    <t>WULAN (WN)</t>
  </si>
  <si>
    <t xml:space="preserve">LAILATUN NISHFAH (CM), </t>
  </si>
  <si>
    <t>ENDANG SETYOWATI, CIKITA MEISA. UMI KULSU  (CM), ARTIYA, NURUL (P). AYU, KRISTINANI (S)</t>
  </si>
  <si>
    <t>ASTRIYA (P)</t>
  </si>
  <si>
    <t>SAVID 9CN)</t>
  </si>
  <si>
    <t>RIZA (S)</t>
  </si>
  <si>
    <t>Total Out = 10 Persons</t>
  </si>
  <si>
    <t>Total In =  28 Persons</t>
  </si>
  <si>
    <r>
      <t xml:space="preserve">2026/08/11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</si>
  <si>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187 Persons</t>
  </si>
  <si>
    <t>Total Absence = 48 Persons</t>
  </si>
  <si>
    <t>Total Persen Absence = 2.8 %</t>
  </si>
  <si>
    <t>Total Absence = 236 Persons</t>
  </si>
  <si>
    <t>Total Persen Hadir = 97.2 %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</si>
</sst>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X317" activePane="bottomRight" state="frozen"/>
      <selection pane="topRight" activeCell="L1" sqref="L1"/>
      <selection pane="bottomLeft" activeCell="A9" sqref="A9"/>
      <selection pane="bottomRight" activeCell="BD320" sqref="BD320"/>
    </sheetView>
  </sheetViews>
  <sheetFormatPr defaultColWidth="8" defaultRowHeight="15.75"/>
  <cols>
    <col min="1" max="1" width="3.75" style="507" customWidth="1"/>
    <col min="2" max="2" width="24.7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6.6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6"/>
    </row>
    <row r="2" spans="1:57" s="707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1619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33"/>
      <c r="B5" s="934" t="s">
        <v>3</v>
      </c>
      <c r="C5" s="918" t="s">
        <v>4</v>
      </c>
      <c r="D5" s="935"/>
      <c r="E5" s="935"/>
      <c r="F5" s="919"/>
      <c r="G5" s="714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2" t="s">
        <v>1462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9" t="s">
        <v>5</v>
      </c>
      <c r="BD5" s="715" t="s">
        <v>11</v>
      </c>
      <c r="BE5" s="706"/>
    </row>
    <row r="6" spans="1:57" s="707" customFormat="1" ht="12.75">
      <c r="A6" s="933"/>
      <c r="B6" s="934"/>
      <c r="C6" s="920"/>
      <c r="D6" s="936"/>
      <c r="E6" s="936"/>
      <c r="F6" s="921"/>
      <c r="G6" s="716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2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80"/>
      <c r="BD6" s="717"/>
      <c r="BE6" s="706"/>
    </row>
    <row r="7" spans="1:57" s="707" customFormat="1" ht="12.75">
      <c r="A7" s="933"/>
      <c r="B7" s="934"/>
      <c r="C7" s="916" t="s">
        <v>20</v>
      </c>
      <c r="D7" s="917"/>
      <c r="E7" s="916" t="s">
        <v>21</v>
      </c>
      <c r="F7" s="917"/>
      <c r="G7" s="716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2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8" t="s">
        <v>16</v>
      </c>
      <c r="AX7" s="719" t="s">
        <v>22</v>
      </c>
      <c r="AY7" s="916" t="s">
        <v>20</v>
      </c>
      <c r="AZ7" s="917"/>
      <c r="BA7" s="916" t="s">
        <v>21</v>
      </c>
      <c r="BB7" s="917"/>
      <c r="BC7" s="880"/>
      <c r="BD7" s="720"/>
      <c r="BE7" s="706"/>
    </row>
    <row r="8" spans="1:57" s="707" customFormat="1" ht="13.5" thickBot="1">
      <c r="A8" s="933"/>
      <c r="B8" s="934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7</v>
      </c>
      <c r="F23" s="546">
        <v>3</v>
      </c>
      <c r="G23" s="729">
        <v>10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10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7</v>
      </c>
      <c r="BB23" s="546">
        <v>3</v>
      </c>
      <c r="BC23" s="734">
        <v>10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6</v>
      </c>
      <c r="BB24" s="546">
        <v>2</v>
      </c>
      <c r="BC24" s="734">
        <v>8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1580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7</v>
      </c>
      <c r="BC33" s="734">
        <v>8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15</v>
      </c>
      <c r="E34" s="546">
        <v>1</v>
      </c>
      <c r="F34" s="546">
        <v>5</v>
      </c>
      <c r="G34" s="729">
        <v>22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22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0</v>
      </c>
      <c r="AY34" s="546">
        <v>1</v>
      </c>
      <c r="AZ34" s="546">
        <v>15</v>
      </c>
      <c r="BA34" s="546">
        <v>1</v>
      </c>
      <c r="BB34" s="546">
        <v>5</v>
      </c>
      <c r="BC34" s="734">
        <v>22</v>
      </c>
      <c r="BD34" s="761"/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10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51</v>
      </c>
      <c r="E40" s="546">
        <v>36</v>
      </c>
      <c r="F40" s="546">
        <v>26</v>
      </c>
      <c r="G40" s="546">
        <v>139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139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0</v>
      </c>
      <c r="AY40" s="69">
        <v>26</v>
      </c>
      <c r="AZ40" s="69">
        <v>50</v>
      </c>
      <c r="BA40" s="69">
        <v>36</v>
      </c>
      <c r="BB40" s="69">
        <v>26</v>
      </c>
      <c r="BC40" s="69">
        <v>138</v>
      </c>
      <c r="BD40" s="754" t="s">
        <v>1620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19</v>
      </c>
      <c r="G42" s="729">
        <v>75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75</v>
      </c>
      <c r="Y42" s="900">
        <v>2</v>
      </c>
      <c r="Z42" s="900"/>
      <c r="AA42" s="900"/>
      <c r="AB42" s="900"/>
      <c r="AC42" s="900"/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3</v>
      </c>
      <c r="AX42" s="733">
        <v>0</v>
      </c>
      <c r="AY42" s="546">
        <v>14</v>
      </c>
      <c r="AZ42" s="546">
        <v>35</v>
      </c>
      <c r="BA42" s="546">
        <v>4</v>
      </c>
      <c r="BB42" s="546">
        <v>19</v>
      </c>
      <c r="BC42" s="734">
        <v>72</v>
      </c>
      <c r="BD42" s="745" t="s">
        <v>1621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>
        <v>1</v>
      </c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1</v>
      </c>
      <c r="AY48" s="546">
        <v>0</v>
      </c>
      <c r="AZ48" s="546">
        <v>0</v>
      </c>
      <c r="BA48" s="546">
        <v>2</v>
      </c>
      <c r="BB48" s="546">
        <v>1</v>
      </c>
      <c r="BC48" s="734">
        <v>3</v>
      </c>
      <c r="BD48" s="761" t="s">
        <v>1622</v>
      </c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3</v>
      </c>
      <c r="AC49" s="900"/>
      <c r="AD49" s="900"/>
      <c r="AE49" s="900"/>
      <c r="AF49" s="900"/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4</v>
      </c>
      <c r="AY49" s="546">
        <v>0</v>
      </c>
      <c r="AZ49" s="546">
        <v>0</v>
      </c>
      <c r="BA49" s="546">
        <v>31</v>
      </c>
      <c r="BB49" s="546">
        <v>115</v>
      </c>
      <c r="BC49" s="734">
        <v>146</v>
      </c>
      <c r="BD49" s="757" t="s">
        <v>1623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34</v>
      </c>
      <c r="F51" s="546">
        <v>110</v>
      </c>
      <c r="G51" s="729">
        <v>146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146</v>
      </c>
      <c r="Y51" s="900"/>
      <c r="Z51" s="900"/>
      <c r="AA51" s="900"/>
      <c r="AB51" s="900">
        <v>2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3</v>
      </c>
      <c r="AY51" s="546">
        <v>2</v>
      </c>
      <c r="AZ51" s="546">
        <v>0</v>
      </c>
      <c r="BA51" s="546">
        <v>34</v>
      </c>
      <c r="BB51" s="546">
        <v>107</v>
      </c>
      <c r="BC51" s="734">
        <v>143</v>
      </c>
      <c r="BD51" s="757" t="s">
        <v>1624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41</v>
      </c>
      <c r="G53" s="729">
        <v>63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63</v>
      </c>
      <c r="Y53" s="900"/>
      <c r="Z53" s="900"/>
      <c r="AA53" s="900"/>
      <c r="AB53" s="900">
        <v>2</v>
      </c>
      <c r="AC53" s="900"/>
      <c r="AD53" s="900"/>
      <c r="AE53" s="900"/>
      <c r="AF53" s="900">
        <v>1</v>
      </c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3</v>
      </c>
      <c r="AY53" s="546">
        <v>0</v>
      </c>
      <c r="AZ53" s="546">
        <v>0</v>
      </c>
      <c r="BA53" s="546">
        <v>22</v>
      </c>
      <c r="BB53" s="546">
        <v>38</v>
      </c>
      <c r="BC53" s="734">
        <v>60</v>
      </c>
      <c r="BD53" s="757" t="s">
        <v>1625</v>
      </c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69</v>
      </c>
      <c r="G55" s="729">
        <v>106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106</v>
      </c>
      <c r="Y55" s="900"/>
      <c r="Z55" s="900"/>
      <c r="AA55" s="900"/>
      <c r="AB55" s="900">
        <v>2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2</v>
      </c>
      <c r="AY55" s="546">
        <v>0</v>
      </c>
      <c r="AZ55" s="546">
        <v>0</v>
      </c>
      <c r="BA55" s="546">
        <v>37</v>
      </c>
      <c r="BB55" s="546">
        <v>67</v>
      </c>
      <c r="BC55" s="734">
        <v>104</v>
      </c>
      <c r="BD55" s="757"/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16</v>
      </c>
      <c r="F58" s="546">
        <v>62</v>
      </c>
      <c r="G58" s="729">
        <v>79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79</v>
      </c>
      <c r="Y58" s="900"/>
      <c r="Z58" s="900"/>
      <c r="AA58" s="900"/>
      <c r="AB58" s="900">
        <v>4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4</v>
      </c>
      <c r="AY58" s="546">
        <v>0</v>
      </c>
      <c r="AZ58" s="546">
        <v>1</v>
      </c>
      <c r="BA58" s="546">
        <v>16</v>
      </c>
      <c r="BB58" s="546">
        <v>58</v>
      </c>
      <c r="BC58" s="734">
        <v>75</v>
      </c>
      <c r="BD58" s="757" t="s">
        <v>1603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36</v>
      </c>
      <c r="G60" s="729">
        <v>43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43</v>
      </c>
      <c r="Y60" s="900"/>
      <c r="Z60" s="900"/>
      <c r="AA60" s="900"/>
      <c r="AB60" s="900">
        <v>1</v>
      </c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1</v>
      </c>
      <c r="AY60" s="546">
        <v>0</v>
      </c>
      <c r="AZ60" s="546">
        <v>0</v>
      </c>
      <c r="BA60" s="546">
        <v>7</v>
      </c>
      <c r="BB60" s="546">
        <v>35</v>
      </c>
      <c r="BC60" s="734">
        <v>42</v>
      </c>
      <c r="BD60" s="758"/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>
        <v>1</v>
      </c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1</v>
      </c>
      <c r="AY62" s="546">
        <v>0</v>
      </c>
      <c r="AZ62" s="546">
        <v>3</v>
      </c>
      <c r="BA62" s="546">
        <v>2</v>
      </c>
      <c r="BB62" s="546">
        <v>0</v>
      </c>
      <c r="BC62" s="734">
        <v>5</v>
      </c>
      <c r="BD62" s="745" t="s">
        <v>1626</v>
      </c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/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0</v>
      </c>
      <c r="AX63" s="733">
        <v>0</v>
      </c>
      <c r="AY63" s="546">
        <v>0</v>
      </c>
      <c r="AZ63" s="546">
        <v>17</v>
      </c>
      <c r="BA63" s="546">
        <v>4</v>
      </c>
      <c r="BB63" s="546">
        <v>13</v>
      </c>
      <c r="BC63" s="734">
        <v>34</v>
      </c>
      <c r="BD63" s="745"/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0</v>
      </c>
      <c r="AY66" s="546">
        <v>2</v>
      </c>
      <c r="AZ66" s="546">
        <v>19</v>
      </c>
      <c r="BA66" s="546">
        <v>1</v>
      </c>
      <c r="BB66" s="546">
        <v>15</v>
      </c>
      <c r="BC66" s="734">
        <v>37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0</v>
      </c>
      <c r="AY69" s="546">
        <v>1</v>
      </c>
      <c r="AZ69" s="546">
        <v>7</v>
      </c>
      <c r="BA69" s="546">
        <v>2</v>
      </c>
      <c r="BB69" s="546">
        <v>6</v>
      </c>
      <c r="BC69" s="718">
        <v>16</v>
      </c>
      <c r="BD69" s="728"/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2</v>
      </c>
      <c r="G72" s="729">
        <v>18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18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2</v>
      </c>
      <c r="BC72" s="734">
        <v>18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20</v>
      </c>
      <c r="Y75" s="900"/>
      <c r="Z75" s="900"/>
      <c r="AA75" s="900"/>
      <c r="AB75" s="900">
        <v>1</v>
      </c>
      <c r="AC75" s="900"/>
      <c r="AD75" s="900"/>
      <c r="AE75" s="900"/>
      <c r="AF75" s="900"/>
      <c r="AG75" s="900"/>
      <c r="AH75" s="900"/>
      <c r="AI75" s="900"/>
      <c r="AJ75" s="900">
        <v>1</v>
      </c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0</v>
      </c>
      <c r="AX75" s="733">
        <v>2</v>
      </c>
      <c r="AY75" s="546">
        <v>2</v>
      </c>
      <c r="AZ75" s="546">
        <v>10</v>
      </c>
      <c r="BA75" s="546">
        <v>0</v>
      </c>
      <c r="BB75" s="546">
        <v>6</v>
      </c>
      <c r="BC75" s="734">
        <v>18</v>
      </c>
      <c r="BD75" s="745" t="s">
        <v>1627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30</v>
      </c>
      <c r="G77" s="729">
        <v>38</v>
      </c>
      <c r="H77" s="900"/>
      <c r="I77" s="900"/>
      <c r="J77" s="900"/>
      <c r="K77" s="900"/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38</v>
      </c>
      <c r="Y77" s="728"/>
      <c r="Z77" s="728"/>
      <c r="AA77" s="900"/>
      <c r="AB77" s="900"/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0</v>
      </c>
      <c r="AY77" s="546">
        <v>0</v>
      </c>
      <c r="AZ77" s="546">
        <v>2</v>
      </c>
      <c r="BA77" s="546">
        <v>6</v>
      </c>
      <c r="BB77" s="546">
        <v>30</v>
      </c>
      <c r="BC77" s="734">
        <v>38</v>
      </c>
      <c r="BD77" s="745"/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4</v>
      </c>
      <c r="F78" s="546">
        <v>33</v>
      </c>
      <c r="G78" s="729">
        <v>38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38</v>
      </c>
      <c r="Y78" s="728"/>
      <c r="Z78" s="728"/>
      <c r="AA78" s="900"/>
      <c r="AB78" s="900"/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0</v>
      </c>
      <c r="AY78" s="546">
        <v>0</v>
      </c>
      <c r="AZ78" s="546">
        <v>1</v>
      </c>
      <c r="BA78" s="546">
        <v>4</v>
      </c>
      <c r="BB78" s="546">
        <v>33</v>
      </c>
      <c r="BC78" s="734">
        <v>38</v>
      </c>
      <c r="BD78" s="745"/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7</v>
      </c>
      <c r="F79" s="546">
        <v>26</v>
      </c>
      <c r="G79" s="729">
        <v>37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37</v>
      </c>
      <c r="Y79" s="728"/>
      <c r="Z79" s="728"/>
      <c r="AA79" s="900">
        <v>1</v>
      </c>
      <c r="AB79" s="900"/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1</v>
      </c>
      <c r="AY79" s="546">
        <v>2</v>
      </c>
      <c r="AZ79" s="546">
        <v>2</v>
      </c>
      <c r="BA79" s="546">
        <v>6</v>
      </c>
      <c r="BB79" s="546">
        <v>26</v>
      </c>
      <c r="BC79" s="734">
        <v>36</v>
      </c>
      <c r="BD79" s="745" t="s">
        <v>1599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32</v>
      </c>
      <c r="BC80" s="734">
        <v>37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1</v>
      </c>
      <c r="F81" s="546">
        <v>30</v>
      </c>
      <c r="G81" s="729">
        <v>39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39</v>
      </c>
      <c r="Y81" s="728"/>
      <c r="Z81" s="728"/>
      <c r="AA81" s="900"/>
      <c r="AB81" s="900">
        <v>2</v>
      </c>
      <c r="AC81" s="728"/>
      <c r="AD81" s="728"/>
      <c r="AE81" s="728"/>
      <c r="AF81" s="900">
        <v>1</v>
      </c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5</v>
      </c>
      <c r="AY81" s="546">
        <v>2</v>
      </c>
      <c r="AZ81" s="546">
        <v>6</v>
      </c>
      <c r="BA81" s="546">
        <v>1</v>
      </c>
      <c r="BB81" s="546">
        <v>25</v>
      </c>
      <c r="BC81" s="718">
        <v>34</v>
      </c>
      <c r="BD81" s="746" t="s">
        <v>1628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7</v>
      </c>
      <c r="F82" s="546">
        <v>22</v>
      </c>
      <c r="G82" s="729">
        <v>39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39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7</v>
      </c>
      <c r="BB82" s="546">
        <v>20</v>
      </c>
      <c r="BC82" s="734">
        <v>37</v>
      </c>
      <c r="BD82" s="745" t="s">
        <v>1589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6</v>
      </c>
      <c r="F83" s="546">
        <v>29</v>
      </c>
      <c r="G83" s="729">
        <v>41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41</v>
      </c>
      <c r="Y83" s="728"/>
      <c r="Z83" s="728"/>
      <c r="AA83" s="900"/>
      <c r="AB83" s="900"/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0</v>
      </c>
      <c r="AY83" s="546">
        <v>0</v>
      </c>
      <c r="AZ83" s="546">
        <v>6</v>
      </c>
      <c r="BA83" s="546">
        <v>6</v>
      </c>
      <c r="BB83" s="546">
        <v>29</v>
      </c>
      <c r="BC83" s="718">
        <v>41</v>
      </c>
      <c r="BD83" s="745"/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18</v>
      </c>
      <c r="G84" s="729">
        <v>37</v>
      </c>
      <c r="H84" s="739"/>
      <c r="I84" s="900"/>
      <c r="J84" s="900"/>
      <c r="K84" s="900">
        <v>1</v>
      </c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38</v>
      </c>
      <c r="Y84" s="728"/>
      <c r="Z84" s="728"/>
      <c r="AA84" s="900"/>
      <c r="AB84" s="900">
        <v>2</v>
      </c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2</v>
      </c>
      <c r="AY84" s="546">
        <v>0</v>
      </c>
      <c r="AZ84" s="546">
        <v>10</v>
      </c>
      <c r="BA84" s="546">
        <v>9</v>
      </c>
      <c r="BB84" s="546">
        <v>17</v>
      </c>
      <c r="BC84" s="734">
        <v>36</v>
      </c>
      <c r="BD84" s="745" t="s">
        <v>1629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4</v>
      </c>
      <c r="F85" s="546">
        <v>22</v>
      </c>
      <c r="G85" s="729">
        <v>36</v>
      </c>
      <c r="H85" s="739"/>
      <c r="I85" s="900"/>
      <c r="J85" s="900">
        <v>1</v>
      </c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37</v>
      </c>
      <c r="Y85" s="728"/>
      <c r="Z85" s="728"/>
      <c r="AA85" s="900"/>
      <c r="AB85" s="900"/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0</v>
      </c>
      <c r="AY85" s="546">
        <v>2</v>
      </c>
      <c r="AZ85" s="546">
        <v>8</v>
      </c>
      <c r="BA85" s="546">
        <v>5</v>
      </c>
      <c r="BB85" s="546">
        <v>22</v>
      </c>
      <c r="BC85" s="734">
        <v>37</v>
      </c>
      <c r="BD85" s="745"/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11</v>
      </c>
      <c r="F86" s="546">
        <v>19</v>
      </c>
      <c r="G86" s="729">
        <v>38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38</v>
      </c>
      <c r="Y86" s="728"/>
      <c r="Z86" s="728"/>
      <c r="AA86" s="900"/>
      <c r="AB86" s="900">
        <v>3</v>
      </c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2</v>
      </c>
      <c r="AW86" s="729">
        <v>0</v>
      </c>
      <c r="AX86" s="733">
        <v>5</v>
      </c>
      <c r="AY86" s="546">
        <v>1</v>
      </c>
      <c r="AZ86" s="546">
        <v>7</v>
      </c>
      <c r="BA86" s="546">
        <v>11</v>
      </c>
      <c r="BB86" s="546">
        <v>14</v>
      </c>
      <c r="BC86" s="734">
        <v>33</v>
      </c>
      <c r="BD86" s="745" t="s">
        <v>1630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23</v>
      </c>
      <c r="G87" s="729">
        <v>37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37</v>
      </c>
      <c r="Y87" s="728"/>
      <c r="Z87" s="728"/>
      <c r="AA87" s="900"/>
      <c r="AB87" s="900">
        <v>2</v>
      </c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3</v>
      </c>
      <c r="AY87" s="546">
        <v>2</v>
      </c>
      <c r="AZ87" s="546">
        <v>6</v>
      </c>
      <c r="BA87" s="546">
        <v>6</v>
      </c>
      <c r="BB87" s="546">
        <v>20</v>
      </c>
      <c r="BC87" s="734">
        <v>34</v>
      </c>
      <c r="BD87" s="745" t="s">
        <v>1631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25</v>
      </c>
      <c r="G88" s="729">
        <v>39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39</v>
      </c>
      <c r="Y88" s="728"/>
      <c r="Z88" s="728"/>
      <c r="AA88" s="900"/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0</v>
      </c>
      <c r="AY88" s="546">
        <v>1</v>
      </c>
      <c r="AZ88" s="546">
        <v>11</v>
      </c>
      <c r="BA88" s="546">
        <v>2</v>
      </c>
      <c r="BB88" s="546">
        <v>25</v>
      </c>
      <c r="BC88" s="734">
        <v>39</v>
      </c>
      <c r="BD88" s="745"/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5</v>
      </c>
      <c r="F89" s="546">
        <v>25</v>
      </c>
      <c r="G89" s="729">
        <v>39</v>
      </c>
      <c r="H89" s="739"/>
      <c r="I89" s="900"/>
      <c r="J89" s="900"/>
      <c r="K89" s="730"/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v>39</v>
      </c>
      <c r="Y89" s="728"/>
      <c r="Z89" s="728"/>
      <c r="AA89" s="900"/>
      <c r="AB89" s="900">
        <v>2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2</v>
      </c>
      <c r="AY89" s="546">
        <v>1</v>
      </c>
      <c r="AZ89" s="546">
        <v>8</v>
      </c>
      <c r="BA89" s="546">
        <v>5</v>
      </c>
      <c r="BB89" s="546">
        <v>23</v>
      </c>
      <c r="BC89" s="734">
        <v>37</v>
      </c>
      <c r="BD89" s="745" t="s">
        <v>1632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4</v>
      </c>
      <c r="F90" s="546">
        <v>23</v>
      </c>
      <c r="G90" s="729">
        <v>36</v>
      </c>
      <c r="H90" s="739"/>
      <c r="I90" s="900"/>
      <c r="J90" s="900"/>
      <c r="K90" s="730"/>
      <c r="L90" s="900"/>
      <c r="M90" s="900"/>
      <c r="N90" s="900"/>
      <c r="O90" s="900">
        <v>1</v>
      </c>
      <c r="P90" s="762"/>
      <c r="Q90" s="737"/>
      <c r="R90" s="737"/>
      <c r="S90" s="737"/>
      <c r="T90" s="737"/>
      <c r="U90" s="737"/>
      <c r="V90" s="737"/>
      <c r="W90" s="737"/>
      <c r="X90" s="732">
        <v>35</v>
      </c>
      <c r="Y90" s="728"/>
      <c r="Z90" s="728"/>
      <c r="AA90" s="900"/>
      <c r="AB90" s="900"/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0</v>
      </c>
      <c r="AY90" s="546">
        <v>0</v>
      </c>
      <c r="AZ90" s="546">
        <v>9</v>
      </c>
      <c r="BA90" s="546">
        <v>4</v>
      </c>
      <c r="BB90" s="546">
        <v>22</v>
      </c>
      <c r="BC90" s="734">
        <v>35</v>
      </c>
      <c r="BD90" s="745"/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23</v>
      </c>
      <c r="G91" s="729">
        <v>39</v>
      </c>
      <c r="H91" s="910"/>
      <c r="I91" s="900"/>
      <c r="J91" s="900"/>
      <c r="K91" s="730">
        <v>1</v>
      </c>
      <c r="L91" s="744"/>
      <c r="M91" s="744"/>
      <c r="N91" s="900"/>
      <c r="O91" s="900"/>
      <c r="P91" s="913"/>
      <c r="Q91" s="737"/>
      <c r="R91" s="737"/>
      <c r="S91" s="737"/>
      <c r="T91" s="718"/>
      <c r="U91" s="718"/>
      <c r="V91" s="737"/>
      <c r="W91" s="737"/>
      <c r="X91" s="732">
        <v>40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>
        <v>1</v>
      </c>
      <c r="AW91" s="729">
        <v>0</v>
      </c>
      <c r="AX91" s="733">
        <v>1</v>
      </c>
      <c r="AY91" s="546">
        <v>0</v>
      </c>
      <c r="AZ91" s="546">
        <v>7</v>
      </c>
      <c r="BA91" s="546">
        <v>9</v>
      </c>
      <c r="BB91" s="546">
        <v>23</v>
      </c>
      <c r="BC91" s="734">
        <v>39</v>
      </c>
      <c r="BD91" s="745" t="s">
        <v>1597</v>
      </c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18</v>
      </c>
      <c r="G92" s="729">
        <v>39</v>
      </c>
      <c r="H92" s="910"/>
      <c r="I92" s="730"/>
      <c r="J92" s="730"/>
      <c r="K92" s="730">
        <v>2</v>
      </c>
      <c r="L92" s="747"/>
      <c r="M92" s="747"/>
      <c r="N92" s="730"/>
      <c r="O92" s="730"/>
      <c r="P92" s="913"/>
      <c r="Q92" s="737"/>
      <c r="R92" s="737"/>
      <c r="S92" s="737"/>
      <c r="T92" s="718"/>
      <c r="U92" s="718"/>
      <c r="V92" s="737"/>
      <c r="W92" s="737"/>
      <c r="X92" s="732">
        <v>41</v>
      </c>
      <c r="Y92" s="728"/>
      <c r="Z92" s="728"/>
      <c r="AA92" s="900">
        <v>1</v>
      </c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1</v>
      </c>
      <c r="AY92" s="546">
        <v>0</v>
      </c>
      <c r="AZ92" s="546">
        <v>7</v>
      </c>
      <c r="BA92" s="546">
        <v>13</v>
      </c>
      <c r="BB92" s="546">
        <v>20</v>
      </c>
      <c r="BC92" s="734">
        <v>40</v>
      </c>
      <c r="BD92" s="745" t="s">
        <v>1598</v>
      </c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10"/>
      <c r="I93" s="730"/>
      <c r="J93" s="730"/>
      <c r="K93" s="730"/>
      <c r="L93" s="747"/>
      <c r="M93" s="747"/>
      <c r="N93" s="730"/>
      <c r="O93" s="730"/>
      <c r="P93" s="913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1</v>
      </c>
      <c r="AY93" s="546">
        <v>1</v>
      </c>
      <c r="AZ93" s="546">
        <v>15</v>
      </c>
      <c r="BA93" s="546">
        <v>10</v>
      </c>
      <c r="BB93" s="546">
        <v>14</v>
      </c>
      <c r="BC93" s="734">
        <v>40</v>
      </c>
      <c r="BD93" s="745" t="s">
        <v>1604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7</v>
      </c>
      <c r="F94" s="546">
        <v>22</v>
      </c>
      <c r="G94" s="729">
        <v>38</v>
      </c>
      <c r="H94" s="910"/>
      <c r="I94" s="730"/>
      <c r="J94" s="730"/>
      <c r="K94" s="730"/>
      <c r="L94" s="747"/>
      <c r="M94" s="747"/>
      <c r="N94" s="730"/>
      <c r="O94" s="730"/>
      <c r="P94" s="913"/>
      <c r="Q94" s="718"/>
      <c r="R94" s="737"/>
      <c r="S94" s="737"/>
      <c r="T94" s="718"/>
      <c r="U94" s="718"/>
      <c r="V94" s="737"/>
      <c r="W94" s="737"/>
      <c r="X94" s="732">
        <v>38</v>
      </c>
      <c r="Y94" s="728"/>
      <c r="Z94" s="728"/>
      <c r="AA94" s="900">
        <v>1</v>
      </c>
      <c r="AB94" s="900"/>
      <c r="AC94" s="728"/>
      <c r="AD94" s="728"/>
      <c r="AE94" s="728"/>
      <c r="AF94" s="900"/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1</v>
      </c>
      <c r="AY94" s="546">
        <v>0</v>
      </c>
      <c r="AZ94" s="546">
        <v>9</v>
      </c>
      <c r="BA94" s="546">
        <v>6</v>
      </c>
      <c r="BB94" s="546">
        <v>22</v>
      </c>
      <c r="BC94" s="734">
        <v>37</v>
      </c>
      <c r="BD94" s="745" t="s">
        <v>1633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26</v>
      </c>
      <c r="G95" s="729">
        <v>39</v>
      </c>
      <c r="H95" s="910"/>
      <c r="I95" s="730"/>
      <c r="J95" s="730"/>
      <c r="K95" s="730"/>
      <c r="L95" s="747"/>
      <c r="M95" s="730"/>
      <c r="N95" s="730"/>
      <c r="O95" s="730"/>
      <c r="P95" s="913"/>
      <c r="Q95" s="737"/>
      <c r="R95" s="737"/>
      <c r="S95" s="737"/>
      <c r="T95" s="718"/>
      <c r="U95" s="718"/>
      <c r="V95" s="737"/>
      <c r="W95" s="737"/>
      <c r="X95" s="732">
        <v>39</v>
      </c>
      <c r="Y95" s="728"/>
      <c r="Z95" s="728"/>
      <c r="AA95" s="900"/>
      <c r="AB95" s="900"/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0</v>
      </c>
      <c r="AY95" s="546">
        <v>2</v>
      </c>
      <c r="AZ95" s="546">
        <v>3</v>
      </c>
      <c r="BA95" s="546">
        <v>8</v>
      </c>
      <c r="BB95" s="546">
        <v>26</v>
      </c>
      <c r="BC95" s="734">
        <v>39</v>
      </c>
      <c r="BD95" s="745"/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5</v>
      </c>
      <c r="F96" s="546">
        <v>22</v>
      </c>
      <c r="G96" s="729">
        <v>35</v>
      </c>
      <c r="H96" s="910"/>
      <c r="I96" s="730"/>
      <c r="J96" s="730"/>
      <c r="K96" s="730"/>
      <c r="L96" s="747"/>
      <c r="M96" s="747"/>
      <c r="N96" s="730"/>
      <c r="O96" s="730"/>
      <c r="P96" s="913"/>
      <c r="Q96" s="737"/>
      <c r="R96" s="765"/>
      <c r="S96" s="765"/>
      <c r="T96" s="718"/>
      <c r="U96" s="718"/>
      <c r="V96" s="737"/>
      <c r="W96" s="737"/>
      <c r="X96" s="732">
        <v>35</v>
      </c>
      <c r="Y96" s="728"/>
      <c r="Z96" s="728"/>
      <c r="AA96" s="900"/>
      <c r="AB96" s="900">
        <v>3</v>
      </c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3</v>
      </c>
      <c r="AY96" s="546">
        <v>1</v>
      </c>
      <c r="AZ96" s="546">
        <v>7</v>
      </c>
      <c r="BA96" s="546">
        <v>5</v>
      </c>
      <c r="BB96" s="546">
        <v>19</v>
      </c>
      <c r="BC96" s="734">
        <v>32</v>
      </c>
      <c r="BD96" s="758" t="s">
        <v>1634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3</v>
      </c>
      <c r="F97" s="546">
        <v>29</v>
      </c>
      <c r="G97" s="729">
        <v>38</v>
      </c>
      <c r="H97" s="910"/>
      <c r="I97" s="747"/>
      <c r="J97" s="730"/>
      <c r="K97" s="730"/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38</v>
      </c>
      <c r="Y97" s="728"/>
      <c r="Z97" s="728"/>
      <c r="AA97" s="900">
        <v>1</v>
      </c>
      <c r="AB97" s="900"/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1</v>
      </c>
      <c r="AY97" s="546">
        <v>0</v>
      </c>
      <c r="AZ97" s="546">
        <v>6</v>
      </c>
      <c r="BA97" s="546">
        <v>2</v>
      </c>
      <c r="BB97" s="546">
        <v>29</v>
      </c>
      <c r="BC97" s="734">
        <v>37</v>
      </c>
      <c r="BD97" s="758" t="s">
        <v>1635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10"/>
      <c r="I98" s="747"/>
      <c r="J98" s="730"/>
      <c r="K98" s="730"/>
      <c r="L98" s="730"/>
      <c r="M98" s="747"/>
      <c r="N98" s="730"/>
      <c r="O98" s="730"/>
      <c r="P98" s="913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>
        <v>1</v>
      </c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1</v>
      </c>
      <c r="AY98" s="546">
        <v>3</v>
      </c>
      <c r="AZ98" s="546">
        <v>4</v>
      </c>
      <c r="BA98" s="546">
        <v>2</v>
      </c>
      <c r="BB98" s="546">
        <v>29</v>
      </c>
      <c r="BC98" s="734">
        <v>38</v>
      </c>
      <c r="BD98" s="758" t="s">
        <v>1636</v>
      </c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30</v>
      </c>
      <c r="G99" s="729">
        <v>41</v>
      </c>
      <c r="H99" s="910"/>
      <c r="I99" s="747"/>
      <c r="J99" s="730"/>
      <c r="K99" s="730"/>
      <c r="L99" s="747"/>
      <c r="M99" s="747"/>
      <c r="N99" s="730"/>
      <c r="O99" s="730"/>
      <c r="P99" s="913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/>
      <c r="AB99" s="900">
        <v>1</v>
      </c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1</v>
      </c>
      <c r="BB99" s="546">
        <v>29</v>
      </c>
      <c r="BC99" s="734">
        <v>40</v>
      </c>
      <c r="BD99" s="758" t="s">
        <v>1605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5</v>
      </c>
      <c r="F100" s="546">
        <v>27</v>
      </c>
      <c r="G100" s="729">
        <v>42</v>
      </c>
      <c r="H100" s="910"/>
      <c r="I100" s="747"/>
      <c r="J100" s="730"/>
      <c r="K100" s="730">
        <v>3</v>
      </c>
      <c r="L100" s="747"/>
      <c r="M100" s="730"/>
      <c r="N100" s="730"/>
      <c r="O100" s="730"/>
      <c r="P100" s="913"/>
      <c r="Q100" s="718"/>
      <c r="R100" s="737"/>
      <c r="S100" s="737"/>
      <c r="T100" s="766"/>
      <c r="U100" s="766"/>
      <c r="V100" s="765"/>
      <c r="W100" s="765"/>
      <c r="X100" s="732">
        <v>45</v>
      </c>
      <c r="Y100" s="728"/>
      <c r="Z100" s="728"/>
      <c r="AA100" s="900"/>
      <c r="AB100" s="900">
        <v>4</v>
      </c>
      <c r="AC100" s="728"/>
      <c r="AD100" s="728"/>
      <c r="AE100" s="728"/>
      <c r="AF100" s="900">
        <v>1</v>
      </c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5</v>
      </c>
      <c r="AY100" s="546">
        <v>0</v>
      </c>
      <c r="AZ100" s="546">
        <v>10</v>
      </c>
      <c r="BA100" s="546">
        <v>5</v>
      </c>
      <c r="BB100" s="546">
        <v>25</v>
      </c>
      <c r="BC100" s="718">
        <v>40</v>
      </c>
      <c r="BD100" s="746" t="s">
        <v>1637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14</v>
      </c>
      <c r="G101" s="869">
        <v>39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39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19</v>
      </c>
      <c r="BA101" s="546">
        <v>5</v>
      </c>
      <c r="BB101" s="546">
        <v>14</v>
      </c>
      <c r="BC101" s="874">
        <v>39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9</v>
      </c>
      <c r="F102" s="546">
        <v>12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>
        <v>1</v>
      </c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2</v>
      </c>
      <c r="AY102" s="546">
        <v>0</v>
      </c>
      <c r="AZ102" s="546">
        <v>19</v>
      </c>
      <c r="BA102" s="546">
        <v>8</v>
      </c>
      <c r="BB102" s="546">
        <v>11</v>
      </c>
      <c r="BC102" s="718">
        <v>38</v>
      </c>
      <c r="BD102" s="758" t="s">
        <v>1590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8">
        <v>38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11</v>
      </c>
      <c r="F104" s="546">
        <v>17</v>
      </c>
      <c r="G104" s="718">
        <v>38</v>
      </c>
      <c r="H104" s="900"/>
      <c r="I104" s="900"/>
      <c r="J104" s="900"/>
      <c r="K104" s="900">
        <v>1</v>
      </c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39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11</v>
      </c>
      <c r="BB104" s="546">
        <v>17</v>
      </c>
      <c r="BC104" s="718">
        <v>38</v>
      </c>
      <c r="BD104" s="746" t="s">
        <v>1582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>
        <v>1</v>
      </c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1</v>
      </c>
      <c r="AY105" s="546">
        <v>0</v>
      </c>
      <c r="AZ105" s="546">
        <v>6</v>
      </c>
      <c r="BA105" s="546">
        <v>6</v>
      </c>
      <c r="BB105" s="546">
        <v>28</v>
      </c>
      <c r="BC105" s="718">
        <v>40</v>
      </c>
      <c r="BD105" s="875" t="s">
        <v>1638</v>
      </c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3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4</v>
      </c>
      <c r="F107" s="546">
        <v>26</v>
      </c>
      <c r="G107" s="729">
        <v>39</v>
      </c>
      <c r="H107" s="739"/>
      <c r="I107" s="730"/>
      <c r="J107" s="730">
        <v>1</v>
      </c>
      <c r="K107" s="730"/>
      <c r="L107" s="730"/>
      <c r="M107" s="730"/>
      <c r="N107" s="730"/>
      <c r="O107" s="730"/>
      <c r="P107" s="913"/>
      <c r="Q107" s="737"/>
      <c r="R107" s="737"/>
      <c r="S107" s="737"/>
      <c r="T107" s="718"/>
      <c r="U107" s="737"/>
      <c r="V107" s="737"/>
      <c r="W107" s="737"/>
      <c r="X107" s="732">
        <v>40</v>
      </c>
      <c r="Y107" s="728"/>
      <c r="Z107" s="728"/>
      <c r="AA107" s="900">
        <v>1</v>
      </c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1</v>
      </c>
      <c r="AY107" s="546">
        <v>0</v>
      </c>
      <c r="AZ107" s="546">
        <v>9</v>
      </c>
      <c r="BA107" s="546">
        <v>4</v>
      </c>
      <c r="BB107" s="546">
        <v>26</v>
      </c>
      <c r="BC107" s="734">
        <v>39</v>
      </c>
      <c r="BD107" s="745" t="s">
        <v>1606</v>
      </c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4</v>
      </c>
      <c r="F108" s="546">
        <v>26</v>
      </c>
      <c r="G108" s="729">
        <v>37</v>
      </c>
      <c r="H108" s="739"/>
      <c r="I108" s="730"/>
      <c r="J108" s="730">
        <v>1</v>
      </c>
      <c r="K108" s="730"/>
      <c r="L108" s="730"/>
      <c r="M108" s="730"/>
      <c r="N108" s="730"/>
      <c r="O108" s="730"/>
      <c r="P108" s="913"/>
      <c r="Q108" s="718"/>
      <c r="R108" s="765"/>
      <c r="S108" s="737"/>
      <c r="T108" s="718"/>
      <c r="U108" s="718"/>
      <c r="V108" s="737"/>
      <c r="W108" s="737"/>
      <c r="X108" s="732">
        <v>38</v>
      </c>
      <c r="Y108" s="728"/>
      <c r="Z108" s="728"/>
      <c r="AA108" s="900"/>
      <c r="AB108" s="900"/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1</v>
      </c>
      <c r="AY108" s="546">
        <v>0</v>
      </c>
      <c r="AZ108" s="546">
        <v>7</v>
      </c>
      <c r="BA108" s="546">
        <v>5</v>
      </c>
      <c r="BB108" s="546">
        <v>25</v>
      </c>
      <c r="BC108" s="734">
        <v>37</v>
      </c>
      <c r="BD108" s="745" t="s">
        <v>1607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15</v>
      </c>
      <c r="G109" s="729">
        <v>37</v>
      </c>
      <c r="H109" s="739"/>
      <c r="I109" s="730"/>
      <c r="J109" s="730"/>
      <c r="K109" s="730"/>
      <c r="L109" s="730"/>
      <c r="M109" s="730"/>
      <c r="N109" s="730"/>
      <c r="O109" s="730"/>
      <c r="P109" s="913"/>
      <c r="Q109" s="718"/>
      <c r="R109" s="737"/>
      <c r="S109" s="737"/>
      <c r="T109" s="718"/>
      <c r="U109" s="718"/>
      <c r="V109" s="737"/>
      <c r="W109" s="737"/>
      <c r="X109" s="732">
        <v>37</v>
      </c>
      <c r="Y109" s="728"/>
      <c r="Z109" s="728"/>
      <c r="AA109" s="900"/>
      <c r="AB109" s="900">
        <v>1</v>
      </c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15</v>
      </c>
      <c r="BB109" s="546">
        <v>14</v>
      </c>
      <c r="BC109" s="734">
        <v>36</v>
      </c>
      <c r="BD109" s="745" t="s">
        <v>1608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/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0</v>
      </c>
      <c r="AY110" s="546">
        <v>2</v>
      </c>
      <c r="AZ110" s="546">
        <v>6</v>
      </c>
      <c r="BA110" s="546">
        <v>5</v>
      </c>
      <c r="BB110" s="546">
        <v>21</v>
      </c>
      <c r="BC110" s="734">
        <v>34</v>
      </c>
      <c r="BD110" s="745"/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23</v>
      </c>
      <c r="G111" s="729">
        <v>38</v>
      </c>
      <c r="H111" s="739"/>
      <c r="I111" s="730"/>
      <c r="J111" s="730"/>
      <c r="K111" s="730"/>
      <c r="L111" s="730"/>
      <c r="M111" s="730"/>
      <c r="N111" s="730"/>
      <c r="O111" s="730"/>
      <c r="P111" s="913"/>
      <c r="Q111" s="718"/>
      <c r="R111" s="737"/>
      <c r="S111" s="765"/>
      <c r="T111" s="718"/>
      <c r="U111" s="718"/>
      <c r="V111" s="737"/>
      <c r="W111" s="737"/>
      <c r="X111" s="732">
        <v>38</v>
      </c>
      <c r="Y111" s="728"/>
      <c r="Z111" s="728"/>
      <c r="AA111" s="900"/>
      <c r="AB111" s="900"/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0</v>
      </c>
      <c r="AY111" s="546">
        <v>1</v>
      </c>
      <c r="AZ111" s="546">
        <v>7</v>
      </c>
      <c r="BA111" s="546">
        <v>7</v>
      </c>
      <c r="BB111" s="546">
        <v>23</v>
      </c>
      <c r="BC111" s="734">
        <v>38</v>
      </c>
      <c r="BD111" s="745"/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20</v>
      </c>
      <c r="G112" s="729">
        <v>36</v>
      </c>
      <c r="H112" s="739"/>
      <c r="I112" s="730"/>
      <c r="J112" s="730"/>
      <c r="K112" s="730"/>
      <c r="L112" s="730"/>
      <c r="M112" s="730"/>
      <c r="N112" s="730"/>
      <c r="O112" s="730"/>
      <c r="P112" s="913"/>
      <c r="Q112" s="718"/>
      <c r="R112" s="737"/>
      <c r="S112" s="737"/>
      <c r="T112" s="718"/>
      <c r="U112" s="718"/>
      <c r="V112" s="737"/>
      <c r="W112" s="737"/>
      <c r="X112" s="732">
        <v>36</v>
      </c>
      <c r="Y112" s="728"/>
      <c r="Z112" s="728"/>
      <c r="AA112" s="900">
        <v>1</v>
      </c>
      <c r="AB112" s="900"/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1</v>
      </c>
      <c r="AY112" s="546">
        <v>0</v>
      </c>
      <c r="AZ112" s="546">
        <v>6</v>
      </c>
      <c r="BA112" s="546">
        <v>9</v>
      </c>
      <c r="BB112" s="546">
        <v>20</v>
      </c>
      <c r="BC112" s="734">
        <v>35</v>
      </c>
      <c r="BD112" s="745" t="s">
        <v>1639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3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>
        <v>2</v>
      </c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2</v>
      </c>
      <c r="AY113" s="546">
        <v>0</v>
      </c>
      <c r="AZ113" s="546">
        <v>0</v>
      </c>
      <c r="BA113" s="546">
        <v>2</v>
      </c>
      <c r="BB113" s="546">
        <v>1</v>
      </c>
      <c r="BC113" s="734">
        <v>3</v>
      </c>
      <c r="BD113" s="745" t="s">
        <v>1640</v>
      </c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3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20</v>
      </c>
      <c r="G115" s="729">
        <v>35</v>
      </c>
      <c r="H115" s="739"/>
      <c r="I115" s="730"/>
      <c r="J115" s="730"/>
      <c r="K115" s="730"/>
      <c r="L115" s="730"/>
      <c r="M115" s="730"/>
      <c r="N115" s="730"/>
      <c r="O115" s="730"/>
      <c r="P115" s="913"/>
      <c r="Q115" s="737"/>
      <c r="R115" s="765"/>
      <c r="S115" s="765"/>
      <c r="T115" s="718"/>
      <c r="U115" s="718"/>
      <c r="V115" s="737"/>
      <c r="W115" s="737"/>
      <c r="X115" s="732">
        <v>35</v>
      </c>
      <c r="Y115" s="728"/>
      <c r="Z115" s="728"/>
      <c r="AA115" s="900"/>
      <c r="AB115" s="900">
        <v>1</v>
      </c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1</v>
      </c>
      <c r="AY115" s="546">
        <v>0</v>
      </c>
      <c r="AZ115" s="546">
        <v>7</v>
      </c>
      <c r="BA115" s="546">
        <v>8</v>
      </c>
      <c r="BB115" s="546">
        <v>19</v>
      </c>
      <c r="BC115" s="734">
        <v>34</v>
      </c>
      <c r="BD115" s="758" t="s">
        <v>1641</v>
      </c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3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/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1</v>
      </c>
      <c r="AY116" s="546">
        <v>0</v>
      </c>
      <c r="AZ116" s="546">
        <v>7</v>
      </c>
      <c r="BA116" s="546">
        <v>4</v>
      </c>
      <c r="BB116" s="546">
        <v>24</v>
      </c>
      <c r="BC116" s="734">
        <v>35</v>
      </c>
      <c r="BD116" s="745" t="s">
        <v>1584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0</v>
      </c>
      <c r="F117" s="546">
        <v>24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3"/>
      <c r="Q117" s="737"/>
      <c r="R117" s="765">
        <v>1</v>
      </c>
      <c r="S117" s="737"/>
      <c r="T117" s="718"/>
      <c r="U117" s="718"/>
      <c r="V117" s="737"/>
      <c r="W117" s="737"/>
      <c r="X117" s="732">
        <v>38</v>
      </c>
      <c r="Y117" s="728"/>
      <c r="Z117" s="728"/>
      <c r="AA117" s="900"/>
      <c r="AB117" s="900"/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0</v>
      </c>
      <c r="AY117" s="546">
        <v>0</v>
      </c>
      <c r="AZ117" s="546">
        <v>13</v>
      </c>
      <c r="BA117" s="546">
        <v>1</v>
      </c>
      <c r="BB117" s="546">
        <v>24</v>
      </c>
      <c r="BC117" s="734">
        <v>38</v>
      </c>
      <c r="BD117" s="745"/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24</v>
      </c>
      <c r="G118" s="729">
        <v>36</v>
      </c>
      <c r="H118" s="739"/>
      <c r="I118" s="730"/>
      <c r="J118" s="730"/>
      <c r="K118" s="730"/>
      <c r="L118" s="730"/>
      <c r="M118" s="730"/>
      <c r="N118" s="730"/>
      <c r="O118" s="730"/>
      <c r="P118" s="913"/>
      <c r="Q118" s="737"/>
      <c r="R118" s="765"/>
      <c r="S118" s="737"/>
      <c r="T118" s="718"/>
      <c r="U118" s="718"/>
      <c r="V118" s="737"/>
      <c r="W118" s="737"/>
      <c r="X118" s="732">
        <v>36</v>
      </c>
      <c r="Y118" s="728"/>
      <c r="Z118" s="728"/>
      <c r="AA118" s="900"/>
      <c r="AB118" s="900">
        <v>1</v>
      </c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2</v>
      </c>
      <c r="AY118" s="546">
        <v>1</v>
      </c>
      <c r="AZ118" s="546">
        <v>7</v>
      </c>
      <c r="BA118" s="546">
        <v>4</v>
      </c>
      <c r="BB118" s="546">
        <v>22</v>
      </c>
      <c r="BC118" s="718">
        <v>34</v>
      </c>
      <c r="BD118" s="746" t="s">
        <v>1642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24</v>
      </c>
      <c r="G119" s="729">
        <v>36</v>
      </c>
      <c r="H119" s="739"/>
      <c r="I119" s="730"/>
      <c r="J119" s="730"/>
      <c r="K119" s="730">
        <v>1</v>
      </c>
      <c r="L119" s="730"/>
      <c r="M119" s="730"/>
      <c r="N119" s="730"/>
      <c r="O119" s="730"/>
      <c r="P119" s="913"/>
      <c r="Q119" s="737"/>
      <c r="R119" s="737"/>
      <c r="S119" s="737"/>
      <c r="T119" s="718"/>
      <c r="U119" s="718"/>
      <c r="V119" s="737"/>
      <c r="W119" s="737"/>
      <c r="X119" s="732">
        <v>37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2</v>
      </c>
      <c r="AY119" s="546">
        <v>0</v>
      </c>
      <c r="AZ119" s="546">
        <v>7</v>
      </c>
      <c r="BA119" s="546">
        <v>5</v>
      </c>
      <c r="BB119" s="546">
        <v>23</v>
      </c>
      <c r="BC119" s="734">
        <v>35</v>
      </c>
      <c r="BD119" s="745" t="s">
        <v>1592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23</v>
      </c>
      <c r="G120" s="729">
        <v>37</v>
      </c>
      <c r="H120" s="739"/>
      <c r="I120" s="730"/>
      <c r="J120" s="730"/>
      <c r="K120" s="730"/>
      <c r="L120" s="730"/>
      <c r="M120" s="730"/>
      <c r="N120" s="730"/>
      <c r="O120" s="730"/>
      <c r="P120" s="913"/>
      <c r="Q120" s="718"/>
      <c r="R120" s="765"/>
      <c r="S120" s="737"/>
      <c r="T120" s="718"/>
      <c r="U120" s="718"/>
      <c r="V120" s="737"/>
      <c r="W120" s="737"/>
      <c r="X120" s="732">
        <v>37</v>
      </c>
      <c r="Y120" s="728"/>
      <c r="Z120" s="728"/>
      <c r="AA120" s="900"/>
      <c r="AB120" s="900">
        <v>2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2</v>
      </c>
      <c r="AY120" s="546">
        <v>1</v>
      </c>
      <c r="AZ120" s="546">
        <v>9</v>
      </c>
      <c r="BA120" s="546">
        <v>4</v>
      </c>
      <c r="BB120" s="546">
        <v>21</v>
      </c>
      <c r="BC120" s="734">
        <v>35</v>
      </c>
      <c r="BD120" s="745" t="s">
        <v>1643</v>
      </c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8</v>
      </c>
      <c r="F121" s="546">
        <v>24</v>
      </c>
      <c r="G121" s="729">
        <v>37</v>
      </c>
      <c r="H121" s="739"/>
      <c r="I121" s="730"/>
      <c r="J121" s="730"/>
      <c r="K121" s="730"/>
      <c r="L121" s="730"/>
      <c r="M121" s="730"/>
      <c r="N121" s="730"/>
      <c r="O121" s="730"/>
      <c r="P121" s="913"/>
      <c r="Q121" s="737"/>
      <c r="R121" s="737"/>
      <c r="S121" s="737"/>
      <c r="T121" s="718"/>
      <c r="U121" s="737"/>
      <c r="V121" s="737"/>
      <c r="W121" s="737"/>
      <c r="X121" s="732">
        <v>37</v>
      </c>
      <c r="Y121" s="728"/>
      <c r="Z121" s="728"/>
      <c r="AA121" s="900"/>
      <c r="AB121" s="900"/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0</v>
      </c>
      <c r="AY121" s="546">
        <v>0</v>
      </c>
      <c r="AZ121" s="546">
        <v>5</v>
      </c>
      <c r="BA121" s="546">
        <v>8</v>
      </c>
      <c r="BB121" s="546">
        <v>24</v>
      </c>
      <c r="BC121" s="734">
        <v>37</v>
      </c>
      <c r="BD121" s="745"/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9</v>
      </c>
      <c r="F122" s="546">
        <v>14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3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>
        <v>1</v>
      </c>
      <c r="AW122" s="729">
        <v>0</v>
      </c>
      <c r="AX122" s="733">
        <v>1</v>
      </c>
      <c r="AY122" s="546">
        <v>0</v>
      </c>
      <c r="AZ122" s="546">
        <v>16</v>
      </c>
      <c r="BA122" s="546">
        <v>9</v>
      </c>
      <c r="BB122" s="546">
        <v>13</v>
      </c>
      <c r="BC122" s="734">
        <v>38</v>
      </c>
      <c r="BD122" s="745" t="s">
        <v>1644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7</v>
      </c>
      <c r="F123" s="546">
        <v>20</v>
      </c>
      <c r="G123" s="729">
        <v>38</v>
      </c>
      <c r="H123" s="739"/>
      <c r="I123" s="730"/>
      <c r="J123" s="730"/>
      <c r="K123" s="730"/>
      <c r="L123" s="730"/>
      <c r="M123" s="730"/>
      <c r="N123" s="730"/>
      <c r="O123" s="730"/>
      <c r="P123" s="913"/>
      <c r="Q123" s="737"/>
      <c r="R123" s="765"/>
      <c r="S123" s="737"/>
      <c r="T123" s="718"/>
      <c r="U123" s="718"/>
      <c r="V123" s="737"/>
      <c r="W123" s="737"/>
      <c r="X123" s="732">
        <v>38</v>
      </c>
      <c r="Y123" s="728"/>
      <c r="Z123" s="728"/>
      <c r="AA123" s="900"/>
      <c r="AB123" s="900">
        <v>3</v>
      </c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3</v>
      </c>
      <c r="AY123" s="546">
        <v>1</v>
      </c>
      <c r="AZ123" s="546">
        <v>10</v>
      </c>
      <c r="BA123" s="546">
        <v>7</v>
      </c>
      <c r="BB123" s="546">
        <v>17</v>
      </c>
      <c r="BC123" s="734">
        <v>35</v>
      </c>
      <c r="BD123" s="745" t="s">
        <v>1645</v>
      </c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3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/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0</v>
      </c>
      <c r="AY124" s="546">
        <v>1</v>
      </c>
      <c r="AZ124" s="546">
        <v>7</v>
      </c>
      <c r="BA124" s="546">
        <v>8</v>
      </c>
      <c r="BB124" s="546">
        <v>21</v>
      </c>
      <c r="BC124" s="734">
        <v>37</v>
      </c>
      <c r="BD124" s="758"/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3</v>
      </c>
      <c r="F125" s="546">
        <v>31</v>
      </c>
      <c r="G125" s="729">
        <v>39</v>
      </c>
      <c r="H125" s="739"/>
      <c r="I125" s="730"/>
      <c r="J125" s="730"/>
      <c r="K125" s="730"/>
      <c r="L125" s="730"/>
      <c r="M125" s="730"/>
      <c r="N125" s="730"/>
      <c r="O125" s="730"/>
      <c r="P125" s="913"/>
      <c r="Q125" s="718"/>
      <c r="R125" s="765"/>
      <c r="S125" s="765">
        <v>1</v>
      </c>
      <c r="T125" s="766"/>
      <c r="U125" s="766"/>
      <c r="V125" s="765"/>
      <c r="W125" s="765"/>
      <c r="X125" s="732">
        <v>40</v>
      </c>
      <c r="Y125" s="728"/>
      <c r="Z125" s="728"/>
      <c r="AA125" s="900"/>
      <c r="AB125" s="900">
        <v>3</v>
      </c>
      <c r="AC125" s="728"/>
      <c r="AD125" s="728"/>
      <c r="AE125" s="728"/>
      <c r="AF125" s="900">
        <v>1</v>
      </c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5</v>
      </c>
      <c r="AY125" s="546">
        <v>0</v>
      </c>
      <c r="AZ125" s="546">
        <v>5</v>
      </c>
      <c r="BA125" s="546">
        <v>3</v>
      </c>
      <c r="BB125" s="546">
        <v>27</v>
      </c>
      <c r="BC125" s="734">
        <v>35</v>
      </c>
      <c r="BD125" s="745" t="s">
        <v>1646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11</v>
      </c>
      <c r="F126" s="546">
        <v>20</v>
      </c>
      <c r="G126" s="729">
        <v>34</v>
      </c>
      <c r="H126" s="739"/>
      <c r="I126" s="730"/>
      <c r="J126" s="730"/>
      <c r="K126" s="730"/>
      <c r="L126" s="730"/>
      <c r="M126" s="730"/>
      <c r="N126" s="730"/>
      <c r="O126" s="730"/>
      <c r="P126" s="913"/>
      <c r="Q126" s="765"/>
      <c r="R126" s="765"/>
      <c r="S126" s="765"/>
      <c r="T126" s="766"/>
      <c r="U126" s="766"/>
      <c r="V126" s="765"/>
      <c r="W126" s="765"/>
      <c r="X126" s="732">
        <v>34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11</v>
      </c>
      <c r="BB126" s="546">
        <v>20</v>
      </c>
      <c r="BC126" s="734">
        <v>34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9">
        <v>36</v>
      </c>
      <c r="H127" s="739"/>
      <c r="I127" s="730"/>
      <c r="J127" s="730"/>
      <c r="K127" s="730"/>
      <c r="L127" s="730"/>
      <c r="M127" s="730"/>
      <c r="N127" s="730"/>
      <c r="O127" s="730"/>
      <c r="P127" s="913"/>
      <c r="Q127" s="718"/>
      <c r="R127" s="765"/>
      <c r="S127" s="737"/>
      <c r="T127" s="766"/>
      <c r="U127" s="766"/>
      <c r="V127" s="765"/>
      <c r="W127" s="765"/>
      <c r="X127" s="732">
        <v>36</v>
      </c>
      <c r="Y127" s="728"/>
      <c r="Z127" s="728"/>
      <c r="AA127" s="900"/>
      <c r="AB127" s="900"/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0</v>
      </c>
      <c r="AY127" s="546">
        <v>0</v>
      </c>
      <c r="AZ127" s="546">
        <v>5</v>
      </c>
      <c r="BA127" s="546">
        <v>5</v>
      </c>
      <c r="BB127" s="546">
        <v>26</v>
      </c>
      <c r="BC127" s="734">
        <v>36</v>
      </c>
      <c r="BD127" s="745"/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3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>
        <v>1</v>
      </c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2</v>
      </c>
      <c r="AW128" s="729">
        <v>0</v>
      </c>
      <c r="AX128" s="733">
        <v>3</v>
      </c>
      <c r="AY128" s="546">
        <v>4</v>
      </c>
      <c r="AZ128" s="546">
        <v>7</v>
      </c>
      <c r="BA128" s="546">
        <v>5</v>
      </c>
      <c r="BB128" s="546">
        <v>17</v>
      </c>
      <c r="BC128" s="734">
        <v>33</v>
      </c>
      <c r="BD128" s="745" t="s">
        <v>1647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28</v>
      </c>
      <c r="G129" s="729">
        <v>37</v>
      </c>
      <c r="H129" s="739"/>
      <c r="I129" s="730"/>
      <c r="J129" s="730"/>
      <c r="K129" s="730"/>
      <c r="L129" s="730"/>
      <c r="M129" s="730"/>
      <c r="N129" s="730"/>
      <c r="O129" s="730"/>
      <c r="P129" s="913"/>
      <c r="Q129" s="718"/>
      <c r="R129" s="765"/>
      <c r="S129" s="765"/>
      <c r="T129" s="766"/>
      <c r="U129" s="766"/>
      <c r="V129" s="765"/>
      <c r="W129" s="765">
        <v>1</v>
      </c>
      <c r="X129" s="732">
        <v>36</v>
      </c>
      <c r="Y129" s="728"/>
      <c r="Z129" s="728"/>
      <c r="AA129" s="900"/>
      <c r="AB129" s="900"/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0</v>
      </c>
      <c r="AY129" s="546">
        <v>0</v>
      </c>
      <c r="AZ129" s="546">
        <v>5</v>
      </c>
      <c r="BA129" s="546">
        <v>4</v>
      </c>
      <c r="BB129" s="546">
        <v>27</v>
      </c>
      <c r="BC129" s="734">
        <v>36</v>
      </c>
      <c r="BD129" s="758"/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3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>
        <v>1</v>
      </c>
      <c r="AR130" s="764"/>
      <c r="AS130" s="764"/>
      <c r="AT130" s="764"/>
      <c r="AU130" s="764"/>
      <c r="AV130" s="730"/>
      <c r="AW130" s="729">
        <v>0</v>
      </c>
      <c r="AX130" s="733">
        <v>1</v>
      </c>
      <c r="AY130" s="546">
        <v>3</v>
      </c>
      <c r="AZ130" s="546">
        <v>7</v>
      </c>
      <c r="BA130" s="546">
        <v>6</v>
      </c>
      <c r="BB130" s="546">
        <v>19</v>
      </c>
      <c r="BC130" s="718">
        <v>35</v>
      </c>
      <c r="BD130" s="746" t="s">
        <v>1648</v>
      </c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4</v>
      </c>
      <c r="F131" s="546">
        <v>20</v>
      </c>
      <c r="G131" s="729">
        <v>36</v>
      </c>
      <c r="H131" s="739"/>
      <c r="I131" s="730"/>
      <c r="J131" s="730"/>
      <c r="K131" s="730"/>
      <c r="L131" s="730"/>
      <c r="M131" s="730"/>
      <c r="N131" s="730"/>
      <c r="O131" s="730"/>
      <c r="P131" s="913"/>
      <c r="Q131" s="765"/>
      <c r="R131" s="765"/>
      <c r="S131" s="765"/>
      <c r="T131" s="766"/>
      <c r="U131" s="766"/>
      <c r="V131" s="765"/>
      <c r="W131" s="765"/>
      <c r="X131" s="732">
        <v>36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4</v>
      </c>
      <c r="BB131" s="546">
        <v>20</v>
      </c>
      <c r="BC131" s="734">
        <v>36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3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38</v>
      </c>
      <c r="Y133" s="728"/>
      <c r="Z133" s="728"/>
      <c r="AA133" s="900"/>
      <c r="AB133" s="900"/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0</v>
      </c>
      <c r="AY133" s="546">
        <v>3</v>
      </c>
      <c r="AZ133" s="546">
        <v>3</v>
      </c>
      <c r="BA133" s="546">
        <v>2</v>
      </c>
      <c r="BB133" s="546">
        <v>30</v>
      </c>
      <c r="BC133" s="734">
        <v>38</v>
      </c>
      <c r="BD133" s="745"/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4</v>
      </c>
      <c r="F134" s="546">
        <v>30</v>
      </c>
      <c r="G134" s="729">
        <v>36</v>
      </c>
      <c r="H134" s="910"/>
      <c r="I134" s="730"/>
      <c r="J134" s="730">
        <v>1</v>
      </c>
      <c r="K134" s="730"/>
      <c r="L134" s="730"/>
      <c r="M134" s="730"/>
      <c r="N134" s="730"/>
      <c r="O134" s="730">
        <v>1</v>
      </c>
      <c r="P134" s="913"/>
      <c r="Q134" s="718"/>
      <c r="R134" s="765"/>
      <c r="S134" s="765"/>
      <c r="T134" s="766"/>
      <c r="U134" s="766"/>
      <c r="V134" s="766"/>
      <c r="W134" s="765"/>
      <c r="X134" s="732">
        <v>36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0</v>
      </c>
      <c r="AY134" s="546">
        <v>0</v>
      </c>
      <c r="AZ134" s="546">
        <v>2</v>
      </c>
      <c r="BA134" s="546">
        <v>5</v>
      </c>
      <c r="BB134" s="546">
        <v>29</v>
      </c>
      <c r="BC134" s="734">
        <v>36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2</v>
      </c>
      <c r="F135" s="546">
        <v>27</v>
      </c>
      <c r="G135" s="729">
        <v>38</v>
      </c>
      <c r="H135" s="910"/>
      <c r="I135" s="747"/>
      <c r="J135" s="730">
        <v>1</v>
      </c>
      <c r="K135" s="730">
        <v>1</v>
      </c>
      <c r="L135" s="730"/>
      <c r="M135" s="730"/>
      <c r="N135" s="730"/>
      <c r="O135" s="730"/>
      <c r="P135" s="913"/>
      <c r="Q135" s="718"/>
      <c r="R135" s="765"/>
      <c r="S135" s="765"/>
      <c r="T135" s="766"/>
      <c r="U135" s="766"/>
      <c r="V135" s="765"/>
      <c r="W135" s="765"/>
      <c r="X135" s="732">
        <v>40</v>
      </c>
      <c r="Y135" s="728"/>
      <c r="Z135" s="728"/>
      <c r="AA135" s="900"/>
      <c r="AB135" s="900">
        <v>1</v>
      </c>
      <c r="AC135" s="728"/>
      <c r="AD135" s="728"/>
      <c r="AE135" s="728"/>
      <c r="AF135" s="900">
        <v>1</v>
      </c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2</v>
      </c>
      <c r="AY135" s="546">
        <v>0</v>
      </c>
      <c r="AZ135" s="546">
        <v>9</v>
      </c>
      <c r="BA135" s="546">
        <v>3</v>
      </c>
      <c r="BB135" s="546">
        <v>26</v>
      </c>
      <c r="BC135" s="734">
        <v>38</v>
      </c>
      <c r="BD135" s="745" t="s">
        <v>1649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4</v>
      </c>
      <c r="F136" s="546">
        <v>23</v>
      </c>
      <c r="G136" s="729">
        <v>35</v>
      </c>
      <c r="H136" s="910"/>
      <c r="I136" s="747"/>
      <c r="J136" s="730">
        <v>1</v>
      </c>
      <c r="K136" s="730"/>
      <c r="L136" s="730"/>
      <c r="M136" s="730"/>
      <c r="N136" s="730"/>
      <c r="O136" s="730"/>
      <c r="P136" s="913"/>
      <c r="Q136" s="765"/>
      <c r="R136" s="765"/>
      <c r="S136" s="765"/>
      <c r="T136" s="766"/>
      <c r="U136" s="765"/>
      <c r="V136" s="765"/>
      <c r="W136" s="765"/>
      <c r="X136" s="732">
        <v>36</v>
      </c>
      <c r="Y136" s="728"/>
      <c r="Z136" s="728"/>
      <c r="AA136" s="900">
        <v>1</v>
      </c>
      <c r="AB136" s="900">
        <v>1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2</v>
      </c>
      <c r="AY136" s="546">
        <v>3</v>
      </c>
      <c r="AZ136" s="546">
        <v>5</v>
      </c>
      <c r="BA136" s="546">
        <v>4</v>
      </c>
      <c r="BB136" s="546">
        <v>22</v>
      </c>
      <c r="BC136" s="734">
        <v>34</v>
      </c>
      <c r="BD136" s="745" t="s">
        <v>1650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25</v>
      </c>
      <c r="G137" s="729">
        <v>35</v>
      </c>
      <c r="H137" s="910"/>
      <c r="I137" s="747"/>
      <c r="J137" s="730"/>
      <c r="K137" s="730"/>
      <c r="L137" s="730"/>
      <c r="M137" s="730"/>
      <c r="N137" s="730"/>
      <c r="O137" s="730"/>
      <c r="P137" s="913"/>
      <c r="Q137" s="718"/>
      <c r="R137" s="765"/>
      <c r="S137" s="765"/>
      <c r="T137" s="766"/>
      <c r="U137" s="766"/>
      <c r="V137" s="765"/>
      <c r="W137" s="765"/>
      <c r="X137" s="732">
        <v>35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1</v>
      </c>
      <c r="AY137" s="546">
        <v>0</v>
      </c>
      <c r="AZ137" s="546">
        <v>4</v>
      </c>
      <c r="BA137" s="546">
        <v>6</v>
      </c>
      <c r="BB137" s="546">
        <v>24</v>
      </c>
      <c r="BC137" s="734">
        <v>34</v>
      </c>
      <c r="BD137" s="745" t="s">
        <v>1587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27</v>
      </c>
      <c r="G138" s="729">
        <v>38</v>
      </c>
      <c r="H138" s="910"/>
      <c r="I138" s="747"/>
      <c r="J138" s="730"/>
      <c r="K138" s="730"/>
      <c r="L138" s="730"/>
      <c r="M138" s="730"/>
      <c r="N138" s="730"/>
      <c r="O138" s="730"/>
      <c r="P138" s="913"/>
      <c r="Q138" s="718"/>
      <c r="R138" s="765"/>
      <c r="S138" s="765"/>
      <c r="T138" s="766"/>
      <c r="U138" s="766"/>
      <c r="V138" s="765"/>
      <c r="W138" s="765"/>
      <c r="X138" s="732">
        <v>38</v>
      </c>
      <c r="Y138" s="728"/>
      <c r="Z138" s="728"/>
      <c r="AA138" s="900">
        <v>1</v>
      </c>
      <c r="AB138" s="900">
        <v>2</v>
      </c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4</v>
      </c>
      <c r="AY138" s="546">
        <v>1</v>
      </c>
      <c r="AZ138" s="546">
        <v>4</v>
      </c>
      <c r="BA138" s="546">
        <v>5</v>
      </c>
      <c r="BB138" s="546">
        <v>24</v>
      </c>
      <c r="BC138" s="734">
        <v>34</v>
      </c>
      <c r="BD138" s="745" t="s">
        <v>1651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2</v>
      </c>
      <c r="F139" s="546">
        <v>27</v>
      </c>
      <c r="G139" s="729">
        <v>36</v>
      </c>
      <c r="H139" s="870"/>
      <c r="I139" s="750"/>
      <c r="J139" s="778"/>
      <c r="K139" s="778"/>
      <c r="L139" s="730"/>
      <c r="M139" s="730"/>
      <c r="N139" s="730"/>
      <c r="O139" s="730"/>
      <c r="P139" s="913"/>
      <c r="Q139" s="718"/>
      <c r="R139" s="765"/>
      <c r="S139" s="765"/>
      <c r="T139" s="766"/>
      <c r="U139" s="766"/>
      <c r="V139" s="765"/>
      <c r="W139" s="765"/>
      <c r="X139" s="732">
        <v>36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0</v>
      </c>
      <c r="AY139" s="546">
        <v>0</v>
      </c>
      <c r="AZ139" s="546">
        <v>7</v>
      </c>
      <c r="BA139" s="546">
        <v>2</v>
      </c>
      <c r="BB139" s="546">
        <v>27</v>
      </c>
      <c r="BC139" s="734">
        <v>36</v>
      </c>
      <c r="BD139" s="745"/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3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3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4">
        <v>36</v>
      </c>
      <c r="BD141" s="745" t="s">
        <v>1600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3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1579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5</v>
      </c>
      <c r="F143" s="546">
        <v>32</v>
      </c>
      <c r="G143" s="729">
        <v>37</v>
      </c>
      <c r="H143" s="900"/>
      <c r="I143" s="900"/>
      <c r="J143" s="900"/>
      <c r="K143" s="900">
        <v>1</v>
      </c>
      <c r="L143" s="730"/>
      <c r="M143" s="730"/>
      <c r="N143" s="730"/>
      <c r="O143" s="730"/>
      <c r="P143" s="913"/>
      <c r="Q143" s="718"/>
      <c r="R143" s="765"/>
      <c r="S143" s="765"/>
      <c r="T143" s="766"/>
      <c r="U143" s="766"/>
      <c r="V143" s="765"/>
      <c r="W143" s="765"/>
      <c r="X143" s="732">
        <v>38</v>
      </c>
      <c r="Y143" s="728"/>
      <c r="Z143" s="728"/>
      <c r="AA143" s="900"/>
      <c r="AB143" s="900">
        <v>2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2</v>
      </c>
      <c r="AY143" s="546">
        <v>0</v>
      </c>
      <c r="AZ143" s="546">
        <v>0</v>
      </c>
      <c r="BA143" s="546">
        <v>5</v>
      </c>
      <c r="BB143" s="546">
        <v>31</v>
      </c>
      <c r="BC143" s="734">
        <v>36</v>
      </c>
      <c r="BD143" s="745" t="s">
        <v>1609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17</v>
      </c>
      <c r="F144" s="546">
        <v>17</v>
      </c>
      <c r="G144" s="729">
        <v>36</v>
      </c>
      <c r="H144" s="739"/>
      <c r="I144" s="730"/>
      <c r="J144" s="730"/>
      <c r="K144" s="730"/>
      <c r="L144" s="730"/>
      <c r="M144" s="730"/>
      <c r="N144" s="730"/>
      <c r="O144" s="730"/>
      <c r="P144" s="913"/>
      <c r="Q144" s="718"/>
      <c r="R144" s="765"/>
      <c r="S144" s="765"/>
      <c r="T144" s="766"/>
      <c r="U144" s="766"/>
      <c r="V144" s="765">
        <v>1</v>
      </c>
      <c r="W144" s="765"/>
      <c r="X144" s="732">
        <v>35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16</v>
      </c>
      <c r="BB144" s="546">
        <v>17</v>
      </c>
      <c r="BC144" s="734">
        <v>35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3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>
        <v>1</v>
      </c>
      <c r="AS145" s="764"/>
      <c r="AT145" s="764"/>
      <c r="AU145" s="764"/>
      <c r="AV145" s="730">
        <v>1</v>
      </c>
      <c r="AW145" s="729">
        <v>0</v>
      </c>
      <c r="AX145" s="733">
        <v>2</v>
      </c>
      <c r="AY145" s="546">
        <v>0</v>
      </c>
      <c r="AZ145" s="546">
        <v>4</v>
      </c>
      <c r="BA145" s="546">
        <v>3</v>
      </c>
      <c r="BB145" s="546">
        <v>28</v>
      </c>
      <c r="BC145" s="734">
        <v>35</v>
      </c>
      <c r="BD145" s="745" t="s">
        <v>1652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3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>
        <v>1</v>
      </c>
      <c r="AC146" s="728"/>
      <c r="AD146" s="728"/>
      <c r="AE146" s="728"/>
      <c r="AF146" s="900"/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30</v>
      </c>
      <c r="BC146" s="734">
        <v>35</v>
      </c>
      <c r="BD146" s="745" t="s">
        <v>1610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12</v>
      </c>
      <c r="F147" s="546">
        <v>18</v>
      </c>
      <c r="G147" s="729">
        <v>34</v>
      </c>
      <c r="H147" s="739"/>
      <c r="I147" s="730"/>
      <c r="J147" s="730"/>
      <c r="K147" s="730"/>
      <c r="L147" s="730"/>
      <c r="M147" s="730"/>
      <c r="N147" s="730"/>
      <c r="O147" s="730"/>
      <c r="P147" s="913"/>
      <c r="Q147" s="718"/>
      <c r="R147" s="765"/>
      <c r="S147" s="765"/>
      <c r="T147" s="766"/>
      <c r="U147" s="766"/>
      <c r="V147" s="765"/>
      <c r="W147" s="765"/>
      <c r="X147" s="732">
        <v>34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0</v>
      </c>
      <c r="AY147" s="546">
        <v>1</v>
      </c>
      <c r="AZ147" s="546">
        <v>3</v>
      </c>
      <c r="BA147" s="546">
        <v>12</v>
      </c>
      <c r="BB147" s="546">
        <v>18</v>
      </c>
      <c r="BC147" s="734">
        <v>34</v>
      </c>
      <c r="BD147" s="745"/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25</v>
      </c>
      <c r="G148" s="729">
        <v>37</v>
      </c>
      <c r="H148" s="739"/>
      <c r="I148" s="730"/>
      <c r="J148" s="730"/>
      <c r="K148" s="730"/>
      <c r="L148" s="730"/>
      <c r="M148" s="730"/>
      <c r="N148" s="730"/>
      <c r="O148" s="730"/>
      <c r="P148" s="913"/>
      <c r="Q148" s="718"/>
      <c r="R148" s="765"/>
      <c r="S148" s="765"/>
      <c r="T148" s="766"/>
      <c r="U148" s="766"/>
      <c r="V148" s="765"/>
      <c r="W148" s="765"/>
      <c r="X148" s="732">
        <v>37</v>
      </c>
      <c r="Y148" s="728"/>
      <c r="Z148" s="728"/>
      <c r="AA148" s="900"/>
      <c r="AB148" s="900"/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0</v>
      </c>
      <c r="AY148" s="546">
        <v>0</v>
      </c>
      <c r="AZ148" s="546">
        <v>5</v>
      </c>
      <c r="BA148" s="546">
        <v>7</v>
      </c>
      <c r="BB148" s="546">
        <v>25</v>
      </c>
      <c r="BC148" s="734">
        <v>37</v>
      </c>
      <c r="BD148" s="745"/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3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24</v>
      </c>
      <c r="G150" s="729">
        <v>33</v>
      </c>
      <c r="H150" s="739"/>
      <c r="I150" s="730"/>
      <c r="J150" s="730"/>
      <c r="K150" s="730"/>
      <c r="L150" s="730"/>
      <c r="M150" s="730"/>
      <c r="N150" s="730"/>
      <c r="O150" s="730"/>
      <c r="P150" s="913"/>
      <c r="Q150" s="718"/>
      <c r="R150" s="737"/>
      <c r="S150" s="737"/>
      <c r="T150" s="766"/>
      <c r="U150" s="766"/>
      <c r="V150" s="765"/>
      <c r="W150" s="737"/>
      <c r="X150" s="732">
        <v>33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24</v>
      </c>
      <c r="BC150" s="734">
        <v>33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9">
        <v>37</v>
      </c>
      <c r="H151" s="739"/>
      <c r="I151" s="730"/>
      <c r="J151" s="730"/>
      <c r="K151" s="730"/>
      <c r="L151" s="730"/>
      <c r="M151" s="730"/>
      <c r="N151" s="730"/>
      <c r="O151" s="730"/>
      <c r="P151" s="913"/>
      <c r="Q151" s="718"/>
      <c r="R151" s="737"/>
      <c r="S151" s="737"/>
      <c r="T151" s="718"/>
      <c r="U151" s="718"/>
      <c r="V151" s="737"/>
      <c r="W151" s="737"/>
      <c r="X151" s="732">
        <v>37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4">
        <v>37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3</v>
      </c>
      <c r="E152" s="546">
        <v>6</v>
      </c>
      <c r="F152" s="546">
        <v>25</v>
      </c>
      <c r="G152" s="729">
        <v>36</v>
      </c>
      <c r="H152" s="739"/>
      <c r="I152" s="730"/>
      <c r="J152" s="730"/>
      <c r="K152" s="730"/>
      <c r="L152" s="730"/>
      <c r="M152" s="730"/>
      <c r="N152" s="730"/>
      <c r="O152" s="730"/>
      <c r="P152" s="913"/>
      <c r="Q152" s="718"/>
      <c r="R152" s="765"/>
      <c r="S152" s="737"/>
      <c r="T152" s="718"/>
      <c r="U152" s="718"/>
      <c r="V152" s="737"/>
      <c r="W152" s="737"/>
      <c r="X152" s="732">
        <v>36</v>
      </c>
      <c r="Y152" s="728"/>
      <c r="Z152" s="728"/>
      <c r="AA152" s="900"/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0</v>
      </c>
      <c r="AY152" s="546">
        <v>2</v>
      </c>
      <c r="AZ152" s="546">
        <v>3</v>
      </c>
      <c r="BA152" s="546">
        <v>6</v>
      </c>
      <c r="BB152" s="546">
        <v>25</v>
      </c>
      <c r="BC152" s="734">
        <v>36</v>
      </c>
      <c r="BD152" s="758"/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9">
        <v>34</v>
      </c>
      <c r="H153" s="739"/>
      <c r="I153" s="730"/>
      <c r="J153" s="730"/>
      <c r="K153" s="730"/>
      <c r="L153" s="730"/>
      <c r="M153" s="730"/>
      <c r="N153" s="730"/>
      <c r="O153" s="730"/>
      <c r="P153" s="913"/>
      <c r="Q153" s="737"/>
      <c r="R153" s="737"/>
      <c r="S153" s="765"/>
      <c r="T153" s="718"/>
      <c r="U153" s="718"/>
      <c r="V153" s="737"/>
      <c r="W153" s="737"/>
      <c r="X153" s="732">
        <v>34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4">
        <v>34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12</v>
      </c>
      <c r="F154" s="546">
        <v>17</v>
      </c>
      <c r="G154" s="729">
        <v>34</v>
      </c>
      <c r="H154" s="739"/>
      <c r="I154" s="730"/>
      <c r="J154" s="730">
        <v>1</v>
      </c>
      <c r="K154" s="730"/>
      <c r="L154" s="730"/>
      <c r="M154" s="730"/>
      <c r="N154" s="730"/>
      <c r="O154" s="730"/>
      <c r="P154" s="913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/>
      <c r="AB154" s="900"/>
      <c r="AC154" s="728"/>
      <c r="AD154" s="728"/>
      <c r="AE154" s="728"/>
      <c r="AF154" s="900">
        <v>1</v>
      </c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2</v>
      </c>
      <c r="AY154" s="546">
        <v>1</v>
      </c>
      <c r="AZ154" s="546">
        <v>4</v>
      </c>
      <c r="BA154" s="546">
        <v>13</v>
      </c>
      <c r="BB154" s="546">
        <v>15</v>
      </c>
      <c r="BC154" s="734">
        <v>33</v>
      </c>
      <c r="BD154" s="745" t="s">
        <v>1653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9">
        <v>35</v>
      </c>
      <c r="H155" s="739"/>
      <c r="I155" s="730"/>
      <c r="J155" s="730"/>
      <c r="K155" s="730"/>
      <c r="L155" s="730"/>
      <c r="M155" s="730"/>
      <c r="N155" s="730"/>
      <c r="O155" s="730"/>
      <c r="P155" s="913"/>
      <c r="Q155" s="718"/>
      <c r="R155" s="765"/>
      <c r="S155" s="765"/>
      <c r="T155" s="766"/>
      <c r="U155" s="766"/>
      <c r="V155" s="765"/>
      <c r="W155" s="765"/>
      <c r="X155" s="732">
        <v>35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4">
        <v>35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22</v>
      </c>
      <c r="G156" s="729">
        <v>36</v>
      </c>
      <c r="H156" s="739"/>
      <c r="I156" s="730"/>
      <c r="J156" s="730"/>
      <c r="K156" s="730">
        <v>1</v>
      </c>
      <c r="L156" s="730"/>
      <c r="M156" s="730"/>
      <c r="N156" s="730"/>
      <c r="O156" s="730">
        <v>1</v>
      </c>
      <c r="P156" s="913"/>
      <c r="Q156" s="718"/>
      <c r="R156" s="765"/>
      <c r="S156" s="765"/>
      <c r="T156" s="766"/>
      <c r="U156" s="766"/>
      <c r="V156" s="765"/>
      <c r="W156" s="765"/>
      <c r="X156" s="732">
        <v>36</v>
      </c>
      <c r="Y156" s="728"/>
      <c r="Z156" s="728"/>
      <c r="AA156" s="900"/>
      <c r="AB156" s="900">
        <v>1</v>
      </c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2</v>
      </c>
      <c r="AY156" s="546">
        <v>0</v>
      </c>
      <c r="AZ156" s="546">
        <v>9</v>
      </c>
      <c r="BA156" s="546">
        <v>5</v>
      </c>
      <c r="BB156" s="546">
        <v>20</v>
      </c>
      <c r="BC156" s="734">
        <v>34</v>
      </c>
      <c r="BD156" s="758" t="s">
        <v>1654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3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5</v>
      </c>
      <c r="F158" s="546">
        <v>9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3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>
        <v>1</v>
      </c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1</v>
      </c>
      <c r="AY158" s="546">
        <v>0</v>
      </c>
      <c r="AZ158" s="546">
        <v>22</v>
      </c>
      <c r="BA158" s="546">
        <v>4</v>
      </c>
      <c r="BB158" s="546">
        <v>9</v>
      </c>
      <c r="BC158" s="734">
        <v>35</v>
      </c>
      <c r="BD158" s="758" t="s">
        <v>1601</v>
      </c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4</v>
      </c>
      <c r="F159" s="546">
        <v>19</v>
      </c>
      <c r="G159" s="729">
        <v>38</v>
      </c>
      <c r="H159" s="739"/>
      <c r="I159" s="730"/>
      <c r="J159" s="730"/>
      <c r="K159" s="730"/>
      <c r="L159" s="730"/>
      <c r="M159" s="730"/>
      <c r="N159" s="730"/>
      <c r="O159" s="730"/>
      <c r="P159" s="913"/>
      <c r="Q159" s="737"/>
      <c r="R159" s="765"/>
      <c r="S159" s="737"/>
      <c r="T159" s="766"/>
      <c r="U159" s="766"/>
      <c r="V159" s="765"/>
      <c r="W159" s="765"/>
      <c r="X159" s="732">
        <v>38</v>
      </c>
      <c r="Y159" s="728"/>
      <c r="Z159" s="728"/>
      <c r="AA159" s="900">
        <v>1</v>
      </c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1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 t="s">
        <v>1655</v>
      </c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3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3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>
        <v>1</v>
      </c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2</v>
      </c>
      <c r="AY161" s="546">
        <v>1</v>
      </c>
      <c r="AZ161" s="546">
        <v>7</v>
      </c>
      <c r="BA161" s="546">
        <v>3</v>
      </c>
      <c r="BB161" s="546">
        <v>25</v>
      </c>
      <c r="BC161" s="734">
        <v>36</v>
      </c>
      <c r="BD161" s="758" t="s">
        <v>1656</v>
      </c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3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/>
      <c r="L163" s="730"/>
      <c r="M163" s="730"/>
      <c r="N163" s="730"/>
      <c r="O163" s="730"/>
      <c r="P163" s="913"/>
      <c r="Q163" s="718"/>
      <c r="R163" s="765"/>
      <c r="S163" s="765"/>
      <c r="T163" s="766"/>
      <c r="U163" s="766"/>
      <c r="V163" s="765"/>
      <c r="W163" s="765"/>
      <c r="X163" s="732">
        <v>35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22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3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/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0</v>
      </c>
      <c r="AY164" s="546">
        <v>0</v>
      </c>
      <c r="AZ164" s="546">
        <v>4</v>
      </c>
      <c r="BA164" s="546">
        <v>9</v>
      </c>
      <c r="BB164" s="546">
        <v>22</v>
      </c>
      <c r="BC164" s="734">
        <v>35</v>
      </c>
      <c r="BD164" s="758"/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3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3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14</v>
      </c>
      <c r="G167" s="729">
        <v>34</v>
      </c>
      <c r="H167" s="739"/>
      <c r="I167" s="730"/>
      <c r="J167" s="730"/>
      <c r="K167" s="730"/>
      <c r="L167" s="730"/>
      <c r="M167" s="730"/>
      <c r="N167" s="730"/>
      <c r="O167" s="730">
        <v>1</v>
      </c>
      <c r="P167" s="913"/>
      <c r="Q167" s="718"/>
      <c r="R167" s="765"/>
      <c r="S167" s="765"/>
      <c r="T167" s="766"/>
      <c r="U167" s="766"/>
      <c r="V167" s="765"/>
      <c r="W167" s="765"/>
      <c r="X167" s="732">
        <v>33</v>
      </c>
      <c r="Y167" s="728"/>
      <c r="Z167" s="728"/>
      <c r="AA167" s="900"/>
      <c r="AB167" s="900"/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1</v>
      </c>
      <c r="AY167" s="546">
        <v>0</v>
      </c>
      <c r="AZ167" s="546">
        <v>7</v>
      </c>
      <c r="BA167" s="546">
        <v>13</v>
      </c>
      <c r="BB167" s="546">
        <v>12</v>
      </c>
      <c r="BC167" s="734">
        <v>32</v>
      </c>
      <c r="BD167" s="758" t="s">
        <v>1611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3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>
        <v>1</v>
      </c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1</v>
      </c>
      <c r="AY168" s="546">
        <v>0</v>
      </c>
      <c r="AZ168" s="546">
        <v>7</v>
      </c>
      <c r="BA168" s="546">
        <v>11</v>
      </c>
      <c r="BB168" s="546">
        <v>16</v>
      </c>
      <c r="BC168" s="734">
        <v>34</v>
      </c>
      <c r="BD168" s="758" t="s">
        <v>1612</v>
      </c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3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3</v>
      </c>
      <c r="F170" s="546">
        <v>28</v>
      </c>
      <c r="G170" s="729">
        <v>38</v>
      </c>
      <c r="H170" s="739"/>
      <c r="I170" s="730"/>
      <c r="J170" s="730"/>
      <c r="K170" s="730"/>
      <c r="L170" s="730"/>
      <c r="M170" s="730"/>
      <c r="N170" s="730"/>
      <c r="O170" s="730"/>
      <c r="P170" s="913"/>
      <c r="Q170" s="718"/>
      <c r="R170" s="737"/>
      <c r="S170" s="765"/>
      <c r="T170" s="766"/>
      <c r="U170" s="766"/>
      <c r="V170" s="765"/>
      <c r="W170" s="765"/>
      <c r="X170" s="732">
        <v>38</v>
      </c>
      <c r="Y170" s="728"/>
      <c r="Z170" s="728"/>
      <c r="AA170" s="900">
        <v>1</v>
      </c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2</v>
      </c>
      <c r="AY170" s="546">
        <v>2</v>
      </c>
      <c r="AZ170" s="546">
        <v>5</v>
      </c>
      <c r="BA170" s="546">
        <v>2</v>
      </c>
      <c r="BB170" s="546">
        <v>27</v>
      </c>
      <c r="BC170" s="734">
        <v>36</v>
      </c>
      <c r="BD170" s="758" t="s">
        <v>1657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7</v>
      </c>
      <c r="F172" s="546">
        <v>22</v>
      </c>
      <c r="G172" s="729">
        <v>38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38</v>
      </c>
      <c r="Y172" s="728"/>
      <c r="Z172" s="728"/>
      <c r="AA172" s="900"/>
      <c r="AB172" s="900">
        <v>2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2</v>
      </c>
      <c r="AY172" s="546">
        <v>1</v>
      </c>
      <c r="AZ172" s="546">
        <v>8</v>
      </c>
      <c r="BA172" s="546">
        <v>7</v>
      </c>
      <c r="BB172" s="546">
        <v>20</v>
      </c>
      <c r="BC172" s="734">
        <v>36</v>
      </c>
      <c r="BD172" s="758" t="s">
        <v>1658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/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0</v>
      </c>
      <c r="AY174" s="546">
        <v>6</v>
      </c>
      <c r="AZ174" s="546">
        <v>6</v>
      </c>
      <c r="BA174" s="546">
        <v>5</v>
      </c>
      <c r="BB174" s="546">
        <v>19</v>
      </c>
      <c r="BC174" s="734">
        <v>36</v>
      </c>
      <c r="BD174" s="758"/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>
        <v>1</v>
      </c>
      <c r="K175" s="730">
        <v>1</v>
      </c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42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7</v>
      </c>
      <c r="BA175" s="546">
        <v>5</v>
      </c>
      <c r="BB175" s="546">
        <v>28</v>
      </c>
      <c r="BC175" s="734">
        <v>42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/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1</v>
      </c>
      <c r="AY176" s="546">
        <v>2</v>
      </c>
      <c r="AZ176" s="546">
        <v>5</v>
      </c>
      <c r="BA176" s="546">
        <v>5</v>
      </c>
      <c r="BB176" s="546">
        <v>26</v>
      </c>
      <c r="BC176" s="734">
        <v>38</v>
      </c>
      <c r="BD176" s="758" t="s">
        <v>1613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9">
        <v>38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38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22</v>
      </c>
      <c r="BC177" s="734">
        <v>38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12</v>
      </c>
      <c r="BB179" s="546">
        <v>14</v>
      </c>
      <c r="BC179" s="734">
        <v>38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>
        <v>1</v>
      </c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1</v>
      </c>
      <c r="AY180" s="546">
        <v>4</v>
      </c>
      <c r="AZ180" s="546">
        <v>12</v>
      </c>
      <c r="BA180" s="546">
        <v>0</v>
      </c>
      <c r="BB180" s="546">
        <v>22</v>
      </c>
      <c r="BC180" s="734">
        <v>38</v>
      </c>
      <c r="BD180" s="758" t="s">
        <v>1659</v>
      </c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12</v>
      </c>
      <c r="F181" s="546">
        <v>24</v>
      </c>
      <c r="G181" s="729">
        <v>41</v>
      </c>
      <c r="H181" s="739"/>
      <c r="I181" s="730"/>
      <c r="J181" s="730"/>
      <c r="K181" s="730"/>
      <c r="L181" s="730"/>
      <c r="M181" s="730"/>
      <c r="N181" s="730"/>
      <c r="O181" s="730">
        <v>1</v>
      </c>
      <c r="P181" s="762"/>
      <c r="Q181" s="737"/>
      <c r="R181" s="737"/>
      <c r="S181" s="767"/>
      <c r="T181" s="765"/>
      <c r="U181" s="765"/>
      <c r="V181" s="765"/>
      <c r="W181" s="765"/>
      <c r="X181" s="732">
        <v>40</v>
      </c>
      <c r="Y181" s="728"/>
      <c r="Z181" s="728"/>
      <c r="AA181" s="900"/>
      <c r="AB181" s="900"/>
      <c r="AC181" s="728"/>
      <c r="AD181" s="728"/>
      <c r="AE181" s="728"/>
      <c r="AF181" s="900">
        <v>1</v>
      </c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2</v>
      </c>
      <c r="AY181" s="546">
        <v>1</v>
      </c>
      <c r="AZ181" s="546">
        <v>4</v>
      </c>
      <c r="BA181" s="546">
        <v>12</v>
      </c>
      <c r="BB181" s="546">
        <v>21</v>
      </c>
      <c r="BC181" s="734">
        <v>38</v>
      </c>
      <c r="BD181" s="758" t="s">
        <v>1660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27</v>
      </c>
      <c r="G182" s="729">
        <v>40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40</v>
      </c>
      <c r="Y182" s="728"/>
      <c r="Z182" s="728"/>
      <c r="AA182" s="900"/>
      <c r="AB182" s="900">
        <v>1</v>
      </c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3</v>
      </c>
      <c r="AY182" s="546">
        <v>0</v>
      </c>
      <c r="AZ182" s="546">
        <v>7</v>
      </c>
      <c r="BA182" s="546">
        <v>6</v>
      </c>
      <c r="BB182" s="546">
        <v>24</v>
      </c>
      <c r="BC182" s="734">
        <v>37</v>
      </c>
      <c r="BD182" s="758" t="s">
        <v>1661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>
        <v>1</v>
      </c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/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1662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0</v>
      </c>
      <c r="F185" s="546">
        <v>30</v>
      </c>
      <c r="G185" s="718">
        <v>39</v>
      </c>
      <c r="H185" s="900"/>
      <c r="I185" s="900"/>
      <c r="J185" s="900">
        <v>1</v>
      </c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40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1</v>
      </c>
      <c r="AZ185" s="546">
        <v>8</v>
      </c>
      <c r="BA185" s="546">
        <v>1</v>
      </c>
      <c r="BB185" s="546">
        <v>30</v>
      </c>
      <c r="BC185" s="718">
        <v>40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6</v>
      </c>
      <c r="F186" s="546">
        <v>30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0</v>
      </c>
      <c r="AY186" s="546">
        <v>2</v>
      </c>
      <c r="AZ186" s="546">
        <v>2</v>
      </c>
      <c r="BA186" s="546">
        <v>6</v>
      </c>
      <c r="BB186" s="546">
        <v>30</v>
      </c>
      <c r="BC186" s="718">
        <v>40</v>
      </c>
      <c r="BD186" s="758"/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28</v>
      </c>
      <c r="G188" s="718">
        <v>40</v>
      </c>
      <c r="H188" s="900"/>
      <c r="I188" s="900"/>
      <c r="J188" s="900"/>
      <c r="K188" s="900">
        <v>1</v>
      </c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41</v>
      </c>
      <c r="Y188" s="728"/>
      <c r="Z188" s="728"/>
      <c r="AA188" s="900"/>
      <c r="AB188" s="900">
        <v>2</v>
      </c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3</v>
      </c>
      <c r="AY188" s="546">
        <v>3</v>
      </c>
      <c r="AZ188" s="546">
        <v>4</v>
      </c>
      <c r="BA188" s="546">
        <v>5</v>
      </c>
      <c r="BB188" s="546">
        <v>26</v>
      </c>
      <c r="BC188" s="718">
        <v>38</v>
      </c>
      <c r="BD188" s="746" t="s">
        <v>1663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25</v>
      </c>
      <c r="G190" s="729">
        <v>40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40</v>
      </c>
      <c r="Y190" s="728"/>
      <c r="Z190" s="728"/>
      <c r="AA190" s="900"/>
      <c r="AB190" s="900">
        <v>1</v>
      </c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2</v>
      </c>
      <c r="AW190" s="729">
        <v>0</v>
      </c>
      <c r="AX190" s="733">
        <v>3</v>
      </c>
      <c r="AY190" s="546">
        <v>7</v>
      </c>
      <c r="AZ190" s="546">
        <v>6</v>
      </c>
      <c r="BA190" s="546">
        <v>2</v>
      </c>
      <c r="BB190" s="546">
        <v>22</v>
      </c>
      <c r="BC190" s="734">
        <v>37</v>
      </c>
      <c r="BD190" s="758" t="s">
        <v>1664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0</v>
      </c>
      <c r="AY191" s="546">
        <v>0</v>
      </c>
      <c r="AZ191" s="546">
        <v>2</v>
      </c>
      <c r="BA191" s="546">
        <v>3</v>
      </c>
      <c r="BB191" s="546">
        <v>33</v>
      </c>
      <c r="BC191" s="734">
        <v>38</v>
      </c>
      <c r="BD191" s="758"/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1</v>
      </c>
      <c r="F192" s="546">
        <v>29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37</v>
      </c>
      <c r="Y192" s="728"/>
      <c r="Z192" s="728"/>
      <c r="AA192" s="900"/>
      <c r="AB192" s="900">
        <v>1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1</v>
      </c>
      <c r="AY192" s="546">
        <v>3</v>
      </c>
      <c r="AZ192" s="546">
        <v>4</v>
      </c>
      <c r="BA192" s="546">
        <v>1</v>
      </c>
      <c r="BB192" s="546">
        <v>28</v>
      </c>
      <c r="BC192" s="734">
        <v>36</v>
      </c>
      <c r="BD192" s="758" t="s">
        <v>1614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>
        <v>1</v>
      </c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/>
      <c r="AW193" s="729">
        <v>0</v>
      </c>
      <c r="AX193" s="733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4">
        <v>37</v>
      </c>
      <c r="BD193" s="758" t="s">
        <v>1665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32</v>
      </c>
      <c r="G195" s="729">
        <v>36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36</v>
      </c>
      <c r="Y195" s="728"/>
      <c r="Z195" s="728"/>
      <c r="AA195" s="900">
        <v>1</v>
      </c>
      <c r="AB195" s="900"/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2</v>
      </c>
      <c r="AY195" s="546">
        <v>0</v>
      </c>
      <c r="AZ195" s="546">
        <v>1</v>
      </c>
      <c r="BA195" s="546">
        <v>2</v>
      </c>
      <c r="BB195" s="546">
        <v>31</v>
      </c>
      <c r="BC195" s="734">
        <v>34</v>
      </c>
      <c r="BD195" s="758" t="s">
        <v>1666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24</v>
      </c>
      <c r="G196" s="729">
        <v>37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37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/>
      <c r="AW196" s="729">
        <v>0</v>
      </c>
      <c r="AX196" s="733">
        <v>0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/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11</v>
      </c>
      <c r="F197" s="546">
        <v>24</v>
      </c>
      <c r="G197" s="729">
        <v>38</v>
      </c>
      <c r="H197" s="739"/>
      <c r="I197" s="730"/>
      <c r="J197" s="730"/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38</v>
      </c>
      <c r="Y197" s="728"/>
      <c r="Z197" s="728"/>
      <c r="AA197" s="900"/>
      <c r="AB197" s="900"/>
      <c r="AC197" s="728"/>
      <c r="AD197" s="728"/>
      <c r="AE197" s="728"/>
      <c r="AF197" s="900">
        <v>1</v>
      </c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1</v>
      </c>
      <c r="AY197" s="546">
        <v>1</v>
      </c>
      <c r="AZ197" s="546">
        <v>2</v>
      </c>
      <c r="BA197" s="546">
        <v>11</v>
      </c>
      <c r="BB197" s="546">
        <v>23</v>
      </c>
      <c r="BC197" s="734">
        <v>37</v>
      </c>
      <c r="BD197" s="758" t="s">
        <v>1667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13</v>
      </c>
      <c r="F198" s="546">
        <v>25</v>
      </c>
      <c r="G198" s="729">
        <v>39</v>
      </c>
      <c r="H198" s="739"/>
      <c r="I198" s="730"/>
      <c r="J198" s="730"/>
      <c r="K198" s="730"/>
      <c r="L198" s="730"/>
      <c r="M198" s="730"/>
      <c r="N198" s="730">
        <v>1</v>
      </c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38</v>
      </c>
      <c r="Y198" s="728"/>
      <c r="Z198" s="728"/>
      <c r="AA198" s="900"/>
      <c r="AB198" s="900">
        <v>2</v>
      </c>
      <c r="AC198" s="728"/>
      <c r="AD198" s="728"/>
      <c r="AE198" s="728"/>
      <c r="AF198" s="900">
        <v>1</v>
      </c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3</v>
      </c>
      <c r="AY198" s="546">
        <v>0</v>
      </c>
      <c r="AZ198" s="546">
        <v>1</v>
      </c>
      <c r="BA198" s="546">
        <v>12</v>
      </c>
      <c r="BB198" s="546">
        <v>22</v>
      </c>
      <c r="BC198" s="734">
        <v>35</v>
      </c>
      <c r="BD198" s="758" t="s">
        <v>1668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33</v>
      </c>
      <c r="G199" s="729">
        <v>38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38</v>
      </c>
      <c r="Y199" s="728"/>
      <c r="Z199" s="728"/>
      <c r="AA199" s="900"/>
      <c r="AB199" s="900"/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0</v>
      </c>
      <c r="AY199" s="546">
        <v>0</v>
      </c>
      <c r="AZ199" s="546">
        <v>4</v>
      </c>
      <c r="BA199" s="546">
        <v>1</v>
      </c>
      <c r="BB199" s="546">
        <v>33</v>
      </c>
      <c r="BC199" s="734">
        <v>38</v>
      </c>
      <c r="BD199" s="758"/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29</v>
      </c>
      <c r="G200" s="729">
        <v>39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39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28</v>
      </c>
      <c r="BC200" s="734">
        <v>38</v>
      </c>
      <c r="BD200" s="758" t="s">
        <v>1583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4</v>
      </c>
      <c r="F201" s="546">
        <v>31</v>
      </c>
      <c r="G201" s="729">
        <v>37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37</v>
      </c>
      <c r="Y201" s="728"/>
      <c r="Z201" s="728"/>
      <c r="AA201" s="900"/>
      <c r="AB201" s="900">
        <v>3</v>
      </c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5</v>
      </c>
      <c r="AY201" s="546">
        <v>0</v>
      </c>
      <c r="AZ201" s="546">
        <v>2</v>
      </c>
      <c r="BA201" s="546">
        <v>4</v>
      </c>
      <c r="BB201" s="546">
        <v>26</v>
      </c>
      <c r="BC201" s="734">
        <v>32</v>
      </c>
      <c r="BD201" s="758" t="s">
        <v>1669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36</v>
      </c>
      <c r="G202" s="729">
        <v>39</v>
      </c>
      <c r="H202" s="739"/>
      <c r="I202" s="730"/>
      <c r="J202" s="730"/>
      <c r="K202" s="730"/>
      <c r="L202" s="730"/>
      <c r="M202" s="730"/>
      <c r="N202" s="730"/>
      <c r="O202" s="730">
        <v>1</v>
      </c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/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0</v>
      </c>
      <c r="AY202" s="546">
        <v>1</v>
      </c>
      <c r="AZ202" s="546">
        <v>1</v>
      </c>
      <c r="BA202" s="546">
        <v>1</v>
      </c>
      <c r="BB202" s="546">
        <v>35</v>
      </c>
      <c r="BC202" s="734">
        <v>38</v>
      </c>
      <c r="BD202" s="758"/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31</v>
      </c>
      <c r="G203" s="729">
        <v>36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36</v>
      </c>
      <c r="Y203" s="728"/>
      <c r="Z203" s="728"/>
      <c r="AA203" s="900"/>
      <c r="AB203" s="900">
        <v>1</v>
      </c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2</v>
      </c>
      <c r="AY203" s="546">
        <v>0</v>
      </c>
      <c r="AZ203" s="546">
        <v>2</v>
      </c>
      <c r="BA203" s="546">
        <v>3</v>
      </c>
      <c r="BB203" s="546">
        <v>29</v>
      </c>
      <c r="BC203" s="734">
        <v>34</v>
      </c>
      <c r="BD203" s="758" t="s">
        <v>1615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/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0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/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9</v>
      </c>
      <c r="F205" s="546">
        <v>24</v>
      </c>
      <c r="G205" s="729">
        <v>37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37</v>
      </c>
      <c r="Y205" s="728"/>
      <c r="Z205" s="728"/>
      <c r="AA205" s="900">
        <v>1</v>
      </c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1</v>
      </c>
      <c r="AY205" s="546">
        <v>1</v>
      </c>
      <c r="AZ205" s="546">
        <v>3</v>
      </c>
      <c r="BA205" s="546">
        <v>8</v>
      </c>
      <c r="BB205" s="546">
        <v>24</v>
      </c>
      <c r="BC205" s="734">
        <v>36</v>
      </c>
      <c r="BD205" s="758" t="s">
        <v>1670</v>
      </c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22</v>
      </c>
      <c r="G206" s="729">
        <v>38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38</v>
      </c>
      <c r="Y206" s="728"/>
      <c r="Z206" s="728"/>
      <c r="AA206" s="900">
        <v>2</v>
      </c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2</v>
      </c>
      <c r="AY206" s="546">
        <v>0</v>
      </c>
      <c r="AZ206" s="546">
        <v>1</v>
      </c>
      <c r="BA206" s="546">
        <v>13</v>
      </c>
      <c r="BB206" s="546">
        <v>22</v>
      </c>
      <c r="BC206" s="734">
        <v>36</v>
      </c>
      <c r="BD206" s="758" t="s">
        <v>1671</v>
      </c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0</v>
      </c>
      <c r="BA207" s="546">
        <v>11</v>
      </c>
      <c r="BB207" s="546">
        <v>27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9">
        <v>39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>
        <v>1</v>
      </c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1</v>
      </c>
      <c r="AY208" s="546">
        <v>0</v>
      </c>
      <c r="AZ208" s="546">
        <v>0</v>
      </c>
      <c r="BA208" s="546">
        <v>16</v>
      </c>
      <c r="BB208" s="546">
        <v>22</v>
      </c>
      <c r="BC208" s="718">
        <v>38</v>
      </c>
      <c r="BD208" s="758" t="s">
        <v>1596</v>
      </c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4">
        <v>38</v>
      </c>
      <c r="BD209" s="758" t="s">
        <v>1602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7</v>
      </c>
      <c r="F210" s="546">
        <v>30</v>
      </c>
      <c r="G210" s="729">
        <v>39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39</v>
      </c>
      <c r="Y210" s="728"/>
      <c r="Z210" s="728"/>
      <c r="AA210" s="900"/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1</v>
      </c>
      <c r="AY210" s="546">
        <v>0</v>
      </c>
      <c r="AZ210" s="546">
        <v>2</v>
      </c>
      <c r="BA210" s="546">
        <v>7</v>
      </c>
      <c r="BB210" s="546">
        <v>29</v>
      </c>
      <c r="BC210" s="734">
        <v>38</v>
      </c>
      <c r="BD210" s="758" t="s">
        <v>1585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109</v>
      </c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0</v>
      </c>
      <c r="AY212" s="546">
        <v>0</v>
      </c>
      <c r="AZ212" s="546">
        <v>10</v>
      </c>
      <c r="BA212" s="546">
        <v>7</v>
      </c>
      <c r="BB212" s="546">
        <v>92</v>
      </c>
      <c r="BC212" s="734">
        <v>109</v>
      </c>
      <c r="BD212" s="758"/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146</v>
      </c>
      <c r="G215" s="729">
        <v>164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164</v>
      </c>
      <c r="Y215" s="900"/>
      <c r="Z215" s="900"/>
      <c r="AA215" s="900"/>
      <c r="AB215" s="900">
        <v>4</v>
      </c>
      <c r="AC215" s="900"/>
      <c r="AD215" s="900"/>
      <c r="AE215" s="900"/>
      <c r="AF215" s="900"/>
      <c r="AG215" s="900"/>
      <c r="AH215" s="900"/>
      <c r="AI215" s="900"/>
      <c r="AJ215" s="900">
        <v>1</v>
      </c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5</v>
      </c>
      <c r="AY215" s="546">
        <v>0</v>
      </c>
      <c r="AZ215" s="546">
        <v>0</v>
      </c>
      <c r="BA215" s="546">
        <v>18</v>
      </c>
      <c r="BB215" s="546">
        <v>141</v>
      </c>
      <c r="BC215" s="734">
        <v>159</v>
      </c>
      <c r="BD215" s="758" t="s">
        <v>1672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83</v>
      </c>
      <c r="G217" s="729">
        <v>89</v>
      </c>
      <c r="H217" s="900"/>
      <c r="I217" s="900"/>
      <c r="J217" s="900"/>
      <c r="K217" s="900">
        <v>1</v>
      </c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90</v>
      </c>
      <c r="Y217" s="900"/>
      <c r="Z217" s="900"/>
      <c r="AA217" s="900"/>
      <c r="AB217" s="900"/>
      <c r="AC217" s="900"/>
      <c r="AD217" s="900"/>
      <c r="AE217" s="900"/>
      <c r="AF217" s="900">
        <v>1</v>
      </c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1</v>
      </c>
      <c r="AY217" s="546">
        <v>0</v>
      </c>
      <c r="AZ217" s="546">
        <v>4</v>
      </c>
      <c r="BA217" s="546">
        <v>2</v>
      </c>
      <c r="BB217" s="546">
        <v>83</v>
      </c>
      <c r="BC217" s="734">
        <v>89</v>
      </c>
      <c r="BD217" s="758" t="s">
        <v>1673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167</v>
      </c>
      <c r="G220" s="729">
        <v>180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180</v>
      </c>
      <c r="Y220" s="900"/>
      <c r="Z220" s="900"/>
      <c r="AA220" s="900"/>
      <c r="AB220" s="900">
        <v>5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5</v>
      </c>
      <c r="AY220" s="546">
        <v>0</v>
      </c>
      <c r="AZ220" s="546">
        <v>1</v>
      </c>
      <c r="BA220" s="546">
        <v>12</v>
      </c>
      <c r="BB220" s="546">
        <v>162</v>
      </c>
      <c r="BC220" s="734">
        <v>175</v>
      </c>
      <c r="BD220" s="758"/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3</v>
      </c>
      <c r="BB223" s="546">
        <v>24</v>
      </c>
      <c r="BC223" s="734">
        <v>37</v>
      </c>
      <c r="BD223" s="758" t="s">
        <v>1588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18</v>
      </c>
      <c r="F226" s="546">
        <v>97</v>
      </c>
      <c r="G226" s="729">
        <v>118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118</v>
      </c>
      <c r="Y226" s="900"/>
      <c r="Z226" s="900"/>
      <c r="AA226" s="900"/>
      <c r="AB226" s="900">
        <v>2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/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2</v>
      </c>
      <c r="AY226" s="546">
        <v>0</v>
      </c>
      <c r="AZ226" s="546">
        <v>3</v>
      </c>
      <c r="BA226" s="546">
        <v>18</v>
      </c>
      <c r="BB226" s="546">
        <v>95</v>
      </c>
      <c r="BC226" s="734">
        <v>116</v>
      </c>
      <c r="BD226" s="758" t="s">
        <v>1674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1</v>
      </c>
      <c r="F228" s="546">
        <v>40</v>
      </c>
      <c r="G228" s="729">
        <v>51</v>
      </c>
      <c r="H228" s="900"/>
      <c r="I228" s="900"/>
      <c r="J228" s="900"/>
      <c r="K228" s="900"/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51</v>
      </c>
      <c r="Y228" s="900"/>
      <c r="Z228" s="900"/>
      <c r="AA228" s="900"/>
      <c r="AB228" s="900">
        <v>3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3</v>
      </c>
      <c r="AY228" s="546">
        <v>0</v>
      </c>
      <c r="AZ228" s="546">
        <v>10</v>
      </c>
      <c r="BA228" s="546">
        <v>1</v>
      </c>
      <c r="BB228" s="546">
        <v>37</v>
      </c>
      <c r="BC228" s="734">
        <v>48</v>
      </c>
      <c r="BD228" s="758" t="s">
        <v>1675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10</v>
      </c>
      <c r="F231" s="546">
        <v>92</v>
      </c>
      <c r="G231" s="729">
        <v>102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102</v>
      </c>
      <c r="Y231" s="900"/>
      <c r="Z231" s="900"/>
      <c r="AA231" s="900"/>
      <c r="AB231" s="900">
        <v>3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3</v>
      </c>
      <c r="AY231" s="546">
        <v>0</v>
      </c>
      <c r="AZ231" s="546">
        <v>0</v>
      </c>
      <c r="BA231" s="546">
        <v>10</v>
      </c>
      <c r="BB231" s="546">
        <v>89</v>
      </c>
      <c r="BC231" s="734">
        <v>99</v>
      </c>
      <c r="BD231" s="758" t="s">
        <v>1676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10</v>
      </c>
      <c r="F234" s="546">
        <v>148</v>
      </c>
      <c r="G234" s="729">
        <v>158</v>
      </c>
      <c r="H234" s="900"/>
      <c r="I234" s="900"/>
      <c r="J234" s="900"/>
      <c r="K234" s="900"/>
      <c r="L234" s="900"/>
      <c r="M234" s="900"/>
      <c r="N234" s="900"/>
      <c r="O234" s="900">
        <v>1</v>
      </c>
      <c r="P234" s="737"/>
      <c r="Q234" s="737"/>
      <c r="R234" s="737"/>
      <c r="S234" s="737"/>
      <c r="T234" s="737"/>
      <c r="U234" s="737"/>
      <c r="V234" s="737"/>
      <c r="W234" s="737"/>
      <c r="X234" s="732">
        <v>157</v>
      </c>
      <c r="Y234" s="900"/>
      <c r="Z234" s="900"/>
      <c r="AA234" s="900"/>
      <c r="AB234" s="900">
        <v>5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5</v>
      </c>
      <c r="AY234" s="546">
        <v>0</v>
      </c>
      <c r="AZ234" s="546">
        <v>0</v>
      </c>
      <c r="BA234" s="546">
        <v>10</v>
      </c>
      <c r="BB234" s="546">
        <v>142</v>
      </c>
      <c r="BC234" s="734">
        <v>152</v>
      </c>
      <c r="BD234" s="758" t="s">
        <v>1677</v>
      </c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47</v>
      </c>
      <c r="G236" s="729">
        <v>59</v>
      </c>
      <c r="H236" s="900"/>
      <c r="I236" s="900"/>
      <c r="J236" s="900"/>
      <c r="K236" s="900">
        <v>1</v>
      </c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60</v>
      </c>
      <c r="Y236" s="900"/>
      <c r="Z236" s="900"/>
      <c r="AA236" s="900"/>
      <c r="AB236" s="900">
        <v>1</v>
      </c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1</v>
      </c>
      <c r="AY236" s="546">
        <v>0</v>
      </c>
      <c r="AZ236" s="546">
        <v>6</v>
      </c>
      <c r="BA236" s="546">
        <v>6</v>
      </c>
      <c r="BB236" s="546">
        <v>47</v>
      </c>
      <c r="BC236" s="734">
        <v>59</v>
      </c>
      <c r="BD236" s="758" t="s">
        <v>1616</v>
      </c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>
        <v>1</v>
      </c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1</v>
      </c>
      <c r="AX241" s="733">
        <v>0</v>
      </c>
      <c r="AY241" s="546">
        <v>7</v>
      </c>
      <c r="AZ241" s="546">
        <v>0</v>
      </c>
      <c r="BA241" s="546">
        <v>6</v>
      </c>
      <c r="BB241" s="546">
        <v>0</v>
      </c>
      <c r="BC241" s="718">
        <v>13</v>
      </c>
      <c r="BD241" s="876" t="s">
        <v>1617</v>
      </c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1678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0</v>
      </c>
      <c r="AY245" s="546">
        <v>8</v>
      </c>
      <c r="AZ245" s="546">
        <v>0</v>
      </c>
      <c r="BA245" s="546">
        <v>9</v>
      </c>
      <c r="BB245" s="546">
        <v>0</v>
      </c>
      <c r="BC245" s="734">
        <v>17</v>
      </c>
      <c r="BD245" s="758"/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>
        <v>1</v>
      </c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1</v>
      </c>
      <c r="AY247" s="546">
        <v>1</v>
      </c>
      <c r="AZ247" s="546">
        <v>0</v>
      </c>
      <c r="BA247" s="546">
        <v>0</v>
      </c>
      <c r="BB247" s="546">
        <v>0</v>
      </c>
      <c r="BC247" s="718">
        <v>1</v>
      </c>
      <c r="BD247" s="759" t="s">
        <v>1679</v>
      </c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2</v>
      </c>
      <c r="F250" s="546">
        <v>0</v>
      </c>
      <c r="G250" s="729">
        <v>7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7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2</v>
      </c>
      <c r="BB250" s="546">
        <v>0</v>
      </c>
      <c r="BC250" s="718">
        <v>7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>
        <v>1</v>
      </c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1</v>
      </c>
      <c r="AX254" s="733">
        <v>0</v>
      </c>
      <c r="AY254" s="546">
        <v>5</v>
      </c>
      <c r="AZ254" s="546">
        <v>0</v>
      </c>
      <c r="BA254" s="546">
        <v>3</v>
      </c>
      <c r="BB254" s="546">
        <v>0</v>
      </c>
      <c r="BC254" s="734">
        <v>8</v>
      </c>
      <c r="BD254" s="758" t="s">
        <v>1680</v>
      </c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6</v>
      </c>
      <c r="F260" s="546">
        <v>0</v>
      </c>
      <c r="G260" s="729">
        <v>7</v>
      </c>
      <c r="H260" s="900"/>
      <c r="I260" s="900"/>
      <c r="J260" s="900">
        <v>1</v>
      </c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>
        <v>1</v>
      </c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1</v>
      </c>
      <c r="AY260" s="546">
        <v>1</v>
      </c>
      <c r="AZ260" s="546">
        <v>0</v>
      </c>
      <c r="BA260" s="546">
        <v>6</v>
      </c>
      <c r="BB260" s="546">
        <v>0</v>
      </c>
      <c r="BC260" s="734">
        <v>7</v>
      </c>
      <c r="BD260" s="758" t="s">
        <v>1681</v>
      </c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259</v>
      </c>
      <c r="D262" s="546">
        <v>1032</v>
      </c>
      <c r="E262" s="546">
        <v>1102</v>
      </c>
      <c r="F262" s="546">
        <v>4673</v>
      </c>
      <c r="G262" s="546">
        <v>7066</v>
      </c>
      <c r="H262" s="546">
        <v>0</v>
      </c>
      <c r="I262" s="546">
        <v>0</v>
      </c>
      <c r="J262" s="546">
        <v>10</v>
      </c>
      <c r="K262" s="546">
        <v>16</v>
      </c>
      <c r="L262" s="546">
        <v>0</v>
      </c>
      <c r="M262" s="546">
        <v>0</v>
      </c>
      <c r="N262" s="546">
        <v>1</v>
      </c>
      <c r="O262" s="546">
        <v>7</v>
      </c>
      <c r="P262" s="546">
        <v>0</v>
      </c>
      <c r="Q262" s="546">
        <v>0</v>
      </c>
      <c r="R262" s="546">
        <v>1</v>
      </c>
      <c r="S262" s="546">
        <v>1</v>
      </c>
      <c r="T262" s="546">
        <v>0</v>
      </c>
      <c r="U262" s="546">
        <v>0</v>
      </c>
      <c r="V262" s="546">
        <v>1</v>
      </c>
      <c r="W262" s="546">
        <v>1</v>
      </c>
      <c r="X262" s="101">
        <v>7084</v>
      </c>
      <c r="Y262" s="101">
        <v>5</v>
      </c>
      <c r="Z262" s="101">
        <v>0</v>
      </c>
      <c r="AA262" s="101">
        <v>22</v>
      </c>
      <c r="AB262" s="101">
        <v>95</v>
      </c>
      <c r="AC262" s="101">
        <v>0</v>
      </c>
      <c r="AD262" s="101">
        <v>0</v>
      </c>
      <c r="AE262" s="101">
        <v>0</v>
      </c>
      <c r="AF262" s="101">
        <v>12</v>
      </c>
      <c r="AG262" s="101">
        <v>0</v>
      </c>
      <c r="AH262" s="101">
        <v>0</v>
      </c>
      <c r="AI262" s="101">
        <v>1</v>
      </c>
      <c r="AJ262" s="101">
        <v>2</v>
      </c>
      <c r="AK262" s="101">
        <v>0</v>
      </c>
      <c r="AL262" s="101">
        <v>0</v>
      </c>
      <c r="AM262" s="101">
        <v>0</v>
      </c>
      <c r="AN262" s="101">
        <v>0</v>
      </c>
      <c r="AO262" s="101">
        <v>0</v>
      </c>
      <c r="AP262" s="101">
        <v>0</v>
      </c>
      <c r="AQ262" s="101">
        <v>1</v>
      </c>
      <c r="AR262" s="101">
        <v>1</v>
      </c>
      <c r="AS262" s="101">
        <v>0</v>
      </c>
      <c r="AT262" s="101">
        <v>1</v>
      </c>
      <c r="AU262" s="101">
        <v>0</v>
      </c>
      <c r="AV262" s="101">
        <v>47</v>
      </c>
      <c r="AW262" s="773">
        <v>6</v>
      </c>
      <c r="AX262" s="774">
        <v>181</v>
      </c>
      <c r="AY262" s="775">
        <v>254</v>
      </c>
      <c r="AZ262" s="775">
        <v>1031</v>
      </c>
      <c r="BA262" s="775">
        <v>1087</v>
      </c>
      <c r="BB262" s="775">
        <v>4525</v>
      </c>
      <c r="BC262" s="773">
        <v>6897</v>
      </c>
      <c r="BD262" s="754" t="s">
        <v>1700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>
        <v>1</v>
      </c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1</v>
      </c>
      <c r="AX264" s="733">
        <v>0</v>
      </c>
      <c r="AY264" s="546">
        <v>4</v>
      </c>
      <c r="AZ264" s="546">
        <v>8</v>
      </c>
      <c r="BA264" s="546">
        <v>1</v>
      </c>
      <c r="BB264" s="546">
        <v>0</v>
      </c>
      <c r="BC264" s="912">
        <v>13</v>
      </c>
      <c r="BD264" s="758" t="s">
        <v>1682</v>
      </c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2</v>
      </c>
      <c r="F265" s="546">
        <v>6</v>
      </c>
      <c r="G265" s="729">
        <v>16</v>
      </c>
      <c r="H265" s="900"/>
      <c r="I265" s="900"/>
      <c r="J265" s="900">
        <v>1</v>
      </c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17</v>
      </c>
      <c r="Y265" s="900"/>
      <c r="Z265" s="900"/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/>
      <c r="AU265" s="730"/>
      <c r="AV265" s="730"/>
      <c r="AW265" s="729">
        <v>0</v>
      </c>
      <c r="AX265" s="733">
        <v>0</v>
      </c>
      <c r="AY265" s="546">
        <v>1</v>
      </c>
      <c r="AZ265" s="546">
        <v>7</v>
      </c>
      <c r="BA265" s="546">
        <v>3</v>
      </c>
      <c r="BB265" s="546">
        <v>6</v>
      </c>
      <c r="BC265" s="912">
        <v>17</v>
      </c>
      <c r="BD265" s="758"/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2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0</v>
      </c>
      <c r="AY267" s="546">
        <v>2</v>
      </c>
      <c r="AZ267" s="546">
        <v>9</v>
      </c>
      <c r="BA267" s="546">
        <v>0</v>
      </c>
      <c r="BB267" s="546">
        <v>1</v>
      </c>
      <c r="BC267" s="912"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2">
        <v>8</v>
      </c>
      <c r="BD268" s="758" t="s">
        <v>1586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2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>
        <v>1</v>
      </c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1</v>
      </c>
      <c r="AY270" s="546">
        <v>0</v>
      </c>
      <c r="AZ270" s="546">
        <v>0</v>
      </c>
      <c r="BA270" s="546">
        <v>1</v>
      </c>
      <c r="BB270" s="546">
        <v>2</v>
      </c>
      <c r="BC270" s="734">
        <v>3</v>
      </c>
      <c r="BD270" s="761" t="s">
        <v>1683</v>
      </c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2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>
        <v>2</v>
      </c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2</v>
      </c>
      <c r="AY276" s="546">
        <v>0</v>
      </c>
      <c r="AZ276" s="546">
        <v>1</v>
      </c>
      <c r="BA276" s="546">
        <v>10</v>
      </c>
      <c r="BB276" s="546">
        <v>0</v>
      </c>
      <c r="BC276" s="912">
        <v>11</v>
      </c>
      <c r="BD276" s="758" t="s">
        <v>1684</v>
      </c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2">
        <v>14</v>
      </c>
      <c r="BD277" s="758" t="s">
        <v>1591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2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>
        <v>1</v>
      </c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1</v>
      </c>
      <c r="AY279" s="546">
        <v>0</v>
      </c>
      <c r="AZ279" s="546">
        <v>0</v>
      </c>
      <c r="BA279" s="546">
        <v>14</v>
      </c>
      <c r="BB279" s="546">
        <v>1</v>
      </c>
      <c r="BC279" s="912">
        <v>15</v>
      </c>
      <c r="BD279" s="758" t="s">
        <v>1685</v>
      </c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2">
        <v>17</v>
      </c>
      <c r="BD280" s="758" t="s">
        <v>1581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2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2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2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2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>
        <v>1</v>
      </c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1</v>
      </c>
      <c r="AY286" s="546">
        <v>0</v>
      </c>
      <c r="AZ286" s="546">
        <v>0</v>
      </c>
      <c r="BA286" s="546">
        <v>3</v>
      </c>
      <c r="BB286" s="546">
        <v>4</v>
      </c>
      <c r="BC286" s="912">
        <v>7</v>
      </c>
      <c r="BD286" s="758" t="s">
        <v>1686</v>
      </c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2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9</v>
      </c>
      <c r="F288" s="546">
        <v>1</v>
      </c>
      <c r="G288" s="729">
        <v>10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10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0</v>
      </c>
      <c r="AY288" s="546">
        <v>0</v>
      </c>
      <c r="AZ288" s="546">
        <v>0</v>
      </c>
      <c r="BA288" s="546">
        <v>9</v>
      </c>
      <c r="BB288" s="546">
        <v>1</v>
      </c>
      <c r="BC288" s="912">
        <v>10</v>
      </c>
      <c r="BD288" s="758"/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9</v>
      </c>
      <c r="G289" s="729">
        <v>16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16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9</v>
      </c>
      <c r="BC289" s="912">
        <v>16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134</v>
      </c>
      <c r="G291" s="729">
        <v>173</v>
      </c>
      <c r="H291" s="900"/>
      <c r="I291" s="900"/>
      <c r="J291" s="900"/>
      <c r="K291" s="900"/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173</v>
      </c>
      <c r="Y291" s="900"/>
      <c r="Z291" s="900"/>
      <c r="AA291" s="900"/>
      <c r="AB291" s="900">
        <v>6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6</v>
      </c>
      <c r="AY291" s="546">
        <v>0</v>
      </c>
      <c r="AZ291" s="546">
        <v>2</v>
      </c>
      <c r="BA291" s="546">
        <v>37</v>
      </c>
      <c r="BB291" s="546">
        <v>128</v>
      </c>
      <c r="BC291" s="912">
        <v>167</v>
      </c>
      <c r="BD291" s="776" t="s">
        <v>1687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2"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0</v>
      </c>
      <c r="AY293" s="546">
        <v>0</v>
      </c>
      <c r="AZ293" s="546">
        <v>1</v>
      </c>
      <c r="BA293" s="546">
        <v>18</v>
      </c>
      <c r="BB293" s="546">
        <v>47</v>
      </c>
      <c r="BC293" s="912">
        <v>66</v>
      </c>
      <c r="BD293" s="758"/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0</v>
      </c>
      <c r="AY294" s="546">
        <v>0</v>
      </c>
      <c r="AZ294" s="546">
        <v>0</v>
      </c>
      <c r="BA294" s="546">
        <v>7</v>
      </c>
      <c r="BB294" s="546">
        <v>23</v>
      </c>
      <c r="BC294" s="912">
        <v>30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2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2</v>
      </c>
      <c r="F296" s="546">
        <v>0</v>
      </c>
      <c r="G296" s="729">
        <v>2</v>
      </c>
      <c r="H296" s="900"/>
      <c r="I296" s="900"/>
      <c r="J296" s="900"/>
      <c r="K296" s="900"/>
      <c r="L296" s="900"/>
      <c r="M296" s="900"/>
      <c r="N296" s="900"/>
      <c r="O296" s="900">
        <v>2</v>
      </c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2</v>
      </c>
      <c r="BB296" s="546">
        <v>-2</v>
      </c>
      <c r="BC296" s="912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2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5</v>
      </c>
      <c r="G298" s="729">
        <v>9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9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5</v>
      </c>
      <c r="BC298" s="912">
        <v>9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177</v>
      </c>
      <c r="G299" s="729">
        <v>187</v>
      </c>
      <c r="H299" s="900"/>
      <c r="I299" s="900"/>
      <c r="J299" s="900"/>
      <c r="K299" s="900"/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187</v>
      </c>
      <c r="Y299" s="900"/>
      <c r="Z299" s="900"/>
      <c r="AA299" s="900"/>
      <c r="AB299" s="900">
        <v>4</v>
      </c>
      <c r="AC299" s="900"/>
      <c r="AD299" s="900"/>
      <c r="AE299" s="900"/>
      <c r="AF299" s="900">
        <v>2</v>
      </c>
      <c r="AG299" s="900"/>
      <c r="AH299" s="900"/>
      <c r="AI299" s="900"/>
      <c r="AJ299" s="900"/>
      <c r="AK299" s="900"/>
      <c r="AL299" s="900"/>
      <c r="AM299" s="900"/>
      <c r="AN299" s="900">
        <v>1</v>
      </c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10</v>
      </c>
      <c r="AY299" s="546">
        <v>0</v>
      </c>
      <c r="AZ299" s="546">
        <v>0</v>
      </c>
      <c r="BA299" s="546">
        <v>10</v>
      </c>
      <c r="BB299" s="546">
        <v>167</v>
      </c>
      <c r="BC299" s="912">
        <v>177</v>
      </c>
      <c r="BD299" s="776" t="s">
        <v>1688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13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12</v>
      </c>
      <c r="BC300" s="912">
        <v>12</v>
      </c>
      <c r="BD300" s="776" t="s">
        <v>1593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25</v>
      </c>
      <c r="F301" s="546">
        <v>44</v>
      </c>
      <c r="G301" s="729">
        <v>70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70</v>
      </c>
      <c r="Y301" s="900"/>
      <c r="Z301" s="900"/>
      <c r="AA301" s="900"/>
      <c r="AB301" s="900">
        <v>2</v>
      </c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/>
      <c r="AW301" s="729">
        <v>0</v>
      </c>
      <c r="AX301" s="733">
        <v>2</v>
      </c>
      <c r="AY301" s="546">
        <v>0</v>
      </c>
      <c r="AZ301" s="546">
        <v>1</v>
      </c>
      <c r="BA301" s="546">
        <v>25</v>
      </c>
      <c r="BB301" s="546">
        <v>42</v>
      </c>
      <c r="BC301" s="912">
        <v>68</v>
      </c>
      <c r="BD301" s="776" t="s">
        <v>1689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2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18</v>
      </c>
      <c r="G303" s="729">
        <v>20</v>
      </c>
      <c r="H303" s="900"/>
      <c r="I303" s="900"/>
      <c r="J303" s="900"/>
      <c r="K303" s="900">
        <v>1</v>
      </c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21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19</v>
      </c>
      <c r="BC303" s="912">
        <v>21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2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2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13</v>
      </c>
      <c r="F306" s="546">
        <v>108</v>
      </c>
      <c r="G306" s="729">
        <v>122</v>
      </c>
      <c r="H306" s="900"/>
      <c r="I306" s="900"/>
      <c r="J306" s="900"/>
      <c r="K306" s="900"/>
      <c r="L306" s="900"/>
      <c r="M306" s="900"/>
      <c r="N306" s="900"/>
      <c r="O306" s="900"/>
      <c r="P306" s="737"/>
      <c r="Q306" s="737"/>
      <c r="R306" s="737"/>
      <c r="S306" s="737"/>
      <c r="T306" s="737"/>
      <c r="U306" s="737"/>
      <c r="V306" s="737"/>
      <c r="W306" s="737"/>
      <c r="X306" s="732">
        <v>122</v>
      </c>
      <c r="Y306" s="900"/>
      <c r="Z306" s="900"/>
      <c r="AA306" s="900"/>
      <c r="AB306" s="900">
        <v>6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6</v>
      </c>
      <c r="AY306" s="546">
        <v>0</v>
      </c>
      <c r="AZ306" s="546">
        <v>1</v>
      </c>
      <c r="BA306" s="546">
        <v>13</v>
      </c>
      <c r="BB306" s="546">
        <v>102</v>
      </c>
      <c r="BC306" s="912">
        <v>116</v>
      </c>
      <c r="BD306" s="745" t="s">
        <v>1690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2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2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>
        <v>1</v>
      </c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1</v>
      </c>
      <c r="AY309" s="546">
        <v>0</v>
      </c>
      <c r="AZ309" s="546">
        <v>0</v>
      </c>
      <c r="BA309" s="546">
        <v>0</v>
      </c>
      <c r="BB309" s="546">
        <v>3</v>
      </c>
      <c r="BC309" s="912">
        <v>3</v>
      </c>
      <c r="BD309" s="758" t="s">
        <v>1691</v>
      </c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2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2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106</v>
      </c>
      <c r="G313" s="729">
        <v>109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109</v>
      </c>
      <c r="Y313" s="900"/>
      <c r="Z313" s="900"/>
      <c r="AA313" s="900"/>
      <c r="AB313" s="900">
        <v>2</v>
      </c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/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2</v>
      </c>
      <c r="AY313" s="546">
        <v>0</v>
      </c>
      <c r="AZ313" s="546">
        <v>0</v>
      </c>
      <c r="BA313" s="546">
        <v>3</v>
      </c>
      <c r="BB313" s="546">
        <v>104</v>
      </c>
      <c r="BC313" s="912">
        <v>107</v>
      </c>
      <c r="BD313" s="757" t="s">
        <v>1618</v>
      </c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2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2">
        <v>19</v>
      </c>
      <c r="BD315" s="758" t="s">
        <v>1692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2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2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2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114</v>
      </c>
      <c r="G319" s="729">
        <v>131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131</v>
      </c>
      <c r="Y319" s="900"/>
      <c r="Z319" s="900"/>
      <c r="AA319" s="900"/>
      <c r="AB319" s="900"/>
      <c r="AC319" s="900"/>
      <c r="AD319" s="900"/>
      <c r="AE319" s="900"/>
      <c r="AF319" s="900">
        <v>2</v>
      </c>
      <c r="AG319" s="900"/>
      <c r="AH319" s="900"/>
      <c r="AI319" s="900"/>
      <c r="AJ319" s="900">
        <v>2</v>
      </c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  <c r="AV319" s="900">
        <v>3</v>
      </c>
      <c r="AW319" s="729">
        <v>0</v>
      </c>
      <c r="AX319" s="733">
        <v>7</v>
      </c>
      <c r="AY319" s="546">
        <v>1</v>
      </c>
      <c r="AZ319" s="546">
        <v>0</v>
      </c>
      <c r="BA319" s="546">
        <v>16</v>
      </c>
      <c r="BB319" s="546">
        <v>107</v>
      </c>
      <c r="BC319" s="912">
        <v>124</v>
      </c>
      <c r="BD319" s="776" t="s">
        <v>1693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>
        <v>1</v>
      </c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1</v>
      </c>
      <c r="AY320" s="546">
        <v>0</v>
      </c>
      <c r="AZ320" s="546">
        <v>0</v>
      </c>
      <c r="BA320" s="546">
        <v>2</v>
      </c>
      <c r="BB320" s="546">
        <v>7</v>
      </c>
      <c r="BC320" s="912">
        <v>9</v>
      </c>
      <c r="BD320" s="758" t="s">
        <v>1694</v>
      </c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13</v>
      </c>
      <c r="G321" s="729">
        <v>17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17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>
        <v>1</v>
      </c>
      <c r="AR321" s="900"/>
      <c r="AS321" s="900"/>
      <c r="AT321" s="900"/>
      <c r="AU321" s="900"/>
      <c r="AV321" s="900"/>
      <c r="AW321" s="729">
        <v>0</v>
      </c>
      <c r="AX321" s="733">
        <v>1</v>
      </c>
      <c r="AY321" s="546">
        <v>1</v>
      </c>
      <c r="AZ321" s="546">
        <v>0</v>
      </c>
      <c r="BA321" s="546">
        <v>2</v>
      </c>
      <c r="BB321" s="546">
        <v>13</v>
      </c>
      <c r="BC321" s="912">
        <v>16</v>
      </c>
      <c r="BD321" s="758" t="s">
        <v>1695</v>
      </c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>
        <v>1</v>
      </c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1</v>
      </c>
      <c r="AY322" s="546">
        <v>0</v>
      </c>
      <c r="AZ322" s="546">
        <v>0</v>
      </c>
      <c r="BA322" s="546">
        <v>1</v>
      </c>
      <c r="BB322" s="546">
        <v>4</v>
      </c>
      <c r="BC322" s="912">
        <v>5</v>
      </c>
      <c r="BD322" s="758" t="s">
        <v>1696</v>
      </c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2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0</v>
      </c>
      <c r="AY324" s="546">
        <v>2</v>
      </c>
      <c r="AZ324" s="546">
        <v>3</v>
      </c>
      <c r="BA324" s="546">
        <v>0</v>
      </c>
      <c r="BB324" s="546">
        <v>3</v>
      </c>
      <c r="BC324" s="912">
        <v>8</v>
      </c>
      <c r="BD324" s="758"/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243</v>
      </c>
      <c r="F326" s="546">
        <v>962</v>
      </c>
      <c r="G326" s="546">
        <v>1313</v>
      </c>
      <c r="H326" s="773">
        <v>0</v>
      </c>
      <c r="I326" s="773">
        <v>0</v>
      </c>
      <c r="J326" s="773">
        <v>1</v>
      </c>
      <c r="K326" s="773">
        <v>1</v>
      </c>
      <c r="L326" s="773">
        <v>0</v>
      </c>
      <c r="M326" s="773">
        <v>0</v>
      </c>
      <c r="N326" s="773">
        <v>0</v>
      </c>
      <c r="O326" s="773">
        <v>2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1313</v>
      </c>
      <c r="Y326" s="775">
        <v>0</v>
      </c>
      <c r="Z326" s="775">
        <v>1</v>
      </c>
      <c r="AA326" s="775">
        <v>1</v>
      </c>
      <c r="AB326" s="775">
        <v>21</v>
      </c>
      <c r="AC326" s="775">
        <v>0</v>
      </c>
      <c r="AD326" s="775">
        <v>0</v>
      </c>
      <c r="AE326" s="775">
        <v>0</v>
      </c>
      <c r="AF326" s="775">
        <v>6</v>
      </c>
      <c r="AG326" s="775">
        <v>0</v>
      </c>
      <c r="AH326" s="775">
        <v>0</v>
      </c>
      <c r="AI326" s="775">
        <v>2</v>
      </c>
      <c r="AJ326" s="775">
        <v>3</v>
      </c>
      <c r="AK326" s="775">
        <v>0</v>
      </c>
      <c r="AL326" s="775">
        <v>0</v>
      </c>
      <c r="AM326" s="775">
        <v>1</v>
      </c>
      <c r="AN326" s="775">
        <v>1</v>
      </c>
      <c r="AO326" s="775">
        <v>0</v>
      </c>
      <c r="AP326" s="775">
        <v>0</v>
      </c>
      <c r="AQ326" s="775">
        <v>1</v>
      </c>
      <c r="AR326" s="775">
        <v>0</v>
      </c>
      <c r="AS326" s="775">
        <v>0</v>
      </c>
      <c r="AT326" s="775">
        <v>1</v>
      </c>
      <c r="AU326" s="775">
        <v>0</v>
      </c>
      <c r="AV326" s="775">
        <v>10</v>
      </c>
      <c r="AW326" s="773">
        <v>2</v>
      </c>
      <c r="AX326" s="774">
        <v>46</v>
      </c>
      <c r="AY326" s="775">
        <v>29</v>
      </c>
      <c r="AZ326" s="775">
        <v>77</v>
      </c>
      <c r="BA326" s="775">
        <v>239</v>
      </c>
      <c r="BB326" s="775">
        <v>920</v>
      </c>
      <c r="BC326" s="773">
        <v>1265</v>
      </c>
      <c r="BD326" s="754" t="s">
        <v>1701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145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3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1697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1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1"/>
      <c r="AH328" s="911"/>
      <c r="AI328" s="911"/>
      <c r="AJ328" s="911">
        <v>18</v>
      </c>
      <c r="AK328" s="797" t="s">
        <v>1475</v>
      </c>
      <c r="AL328" s="798"/>
      <c r="AM328" s="911"/>
      <c r="AN328" s="799" t="s">
        <v>441</v>
      </c>
      <c r="AO328" s="799"/>
      <c r="AP328" s="799"/>
      <c r="AQ328" s="799"/>
      <c r="AR328" s="798">
        <v>60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1698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8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2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1702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314</v>
      </c>
      <c r="D330" s="152">
        <v>1162</v>
      </c>
      <c r="E330" s="152">
        <v>1381</v>
      </c>
      <c r="F330" s="152">
        <v>5661</v>
      </c>
      <c r="G330" s="152">
        <v>8518</v>
      </c>
      <c r="H330" s="815">
        <v>0</v>
      </c>
      <c r="I330" s="815">
        <v>0</v>
      </c>
      <c r="J330" s="815">
        <v>11</v>
      </c>
      <c r="K330" s="815">
        <v>17</v>
      </c>
      <c r="L330" s="815">
        <v>0</v>
      </c>
      <c r="M330" s="815">
        <v>0</v>
      </c>
      <c r="N330" s="815">
        <v>1</v>
      </c>
      <c r="O330" s="815">
        <v>9</v>
      </c>
      <c r="P330" s="815">
        <v>0</v>
      </c>
      <c r="Q330" s="815">
        <v>0</v>
      </c>
      <c r="R330" s="815">
        <v>1</v>
      </c>
      <c r="S330" s="815">
        <v>1</v>
      </c>
      <c r="T330" s="815">
        <v>0</v>
      </c>
      <c r="U330" s="815">
        <v>0</v>
      </c>
      <c r="V330" s="815">
        <v>1</v>
      </c>
      <c r="W330" s="815">
        <v>1</v>
      </c>
      <c r="X330" s="816">
        <v>8536</v>
      </c>
      <c r="Y330" s="815">
        <v>5</v>
      </c>
      <c r="Z330" s="815">
        <v>1</v>
      </c>
      <c r="AA330" s="815">
        <v>23</v>
      </c>
      <c r="AB330" s="815">
        <v>116</v>
      </c>
      <c r="AC330" s="815">
        <v>0</v>
      </c>
      <c r="AD330" s="815">
        <v>0</v>
      </c>
      <c r="AE330" s="815">
        <v>0</v>
      </c>
      <c r="AF330" s="815">
        <v>18</v>
      </c>
      <c r="AG330" s="815">
        <v>0</v>
      </c>
      <c r="AH330" s="815">
        <v>0</v>
      </c>
      <c r="AI330" s="815">
        <v>3</v>
      </c>
      <c r="AJ330" s="815">
        <v>5</v>
      </c>
      <c r="AK330" s="815">
        <v>0</v>
      </c>
      <c r="AL330" s="815">
        <v>0</v>
      </c>
      <c r="AM330" s="815">
        <v>1</v>
      </c>
      <c r="AN330" s="815">
        <v>1</v>
      </c>
      <c r="AO330" s="815">
        <v>0</v>
      </c>
      <c r="AP330" s="815">
        <v>0</v>
      </c>
      <c r="AQ330" s="815">
        <v>2</v>
      </c>
      <c r="AR330" s="815">
        <v>1</v>
      </c>
      <c r="AS330" s="815">
        <v>0</v>
      </c>
      <c r="AT330" s="815">
        <v>3</v>
      </c>
      <c r="AU330" s="815">
        <v>0</v>
      </c>
      <c r="AV330" s="815">
        <v>57</v>
      </c>
      <c r="AW330" s="815">
        <v>9</v>
      </c>
      <c r="AX330" s="815">
        <v>227</v>
      </c>
      <c r="AY330" s="815">
        <v>309</v>
      </c>
      <c r="AZ330" s="815">
        <v>1158</v>
      </c>
      <c r="BA330" s="815">
        <v>1362</v>
      </c>
      <c r="BB330" s="815">
        <v>5471</v>
      </c>
      <c r="BC330" s="815">
        <v>8300</v>
      </c>
      <c r="BD330" s="817" t="s">
        <v>1703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1704</v>
      </c>
      <c r="AZ331" s="822"/>
      <c r="BA331" s="822"/>
      <c r="BB331" s="822"/>
      <c r="BC331" s="823"/>
      <c r="BD331" s="824" t="s">
        <v>1594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1595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8260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8500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1440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8518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28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10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8536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145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18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8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3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60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2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8300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S189:S210 L62:L102 M62:M100 M102 R176:R210 S176:S186 P62:X114 G211:BC330 K9:BC61 C9:F330 P115:W171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22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6</v>
      </c>
      <c r="K15" s="245">
        <f t="shared" si="5"/>
        <v>0</v>
      </c>
      <c r="L15" s="245">
        <f t="shared" si="0"/>
        <v>0</v>
      </c>
      <c r="M15" s="245">
        <f t="shared" si="6"/>
        <v>6.666666666666667</v>
      </c>
      <c r="N15" s="245">
        <f t="shared" si="7"/>
        <v>0</v>
      </c>
      <c r="O15" s="245">
        <f t="shared" si="1"/>
        <v>0</v>
      </c>
      <c r="P15" s="245">
        <f t="shared" si="8"/>
        <v>2.6666666666666665</v>
      </c>
      <c r="Q15" s="245">
        <f t="shared" si="9"/>
        <v>0</v>
      </c>
      <c r="R15" s="245">
        <f t="shared" si="10"/>
        <v>0</v>
      </c>
      <c r="S15" s="245">
        <f t="shared" si="11"/>
        <v>3.3333333333333335</v>
      </c>
      <c r="T15" s="245">
        <f t="shared" si="12"/>
        <v>0</v>
      </c>
      <c r="U15" s="245">
        <f t="shared" si="13"/>
        <v>0</v>
      </c>
      <c r="V15" s="245">
        <f t="shared" si="14"/>
        <v>3.3333333333333335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138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138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72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19.636363636363637</v>
      </c>
      <c r="K23" s="245">
        <f t="shared" si="5"/>
        <v>0</v>
      </c>
      <c r="L23" s="245">
        <f t="shared" si="0"/>
        <v>0.27272727272727271</v>
      </c>
      <c r="M23" s="245">
        <f t="shared" si="6"/>
        <v>21.818181818181817</v>
      </c>
      <c r="N23" s="245">
        <f t="shared" si="7"/>
        <v>0</v>
      </c>
      <c r="O23" s="245">
        <f t="shared" si="1"/>
        <v>0.30303030303030304</v>
      </c>
      <c r="P23" s="245">
        <f t="shared" si="8"/>
        <v>8.7272727272727266</v>
      </c>
      <c r="Q23" s="245">
        <f t="shared" si="9"/>
        <v>0</v>
      </c>
      <c r="R23" s="245">
        <f t="shared" si="10"/>
        <v>0.12121212121212122</v>
      </c>
      <c r="S23" s="245">
        <f t="shared" si="11"/>
        <v>10.909090909090908</v>
      </c>
      <c r="T23" s="245">
        <f t="shared" si="12"/>
        <v>0</v>
      </c>
      <c r="U23" s="245">
        <f t="shared" si="13"/>
        <v>0.15151515151515152</v>
      </c>
      <c r="V23" s="245">
        <f t="shared" si="14"/>
        <v>10.909090909090908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3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3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146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146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143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143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60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60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104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104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75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75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42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42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5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5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34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34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18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18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38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38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36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36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34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34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37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37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41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41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36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36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37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37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33</v>
      </c>
      <c r="G67" s="244">
        <f>GLD!$AT86</f>
        <v>0</v>
      </c>
      <c r="H67" s="244">
        <f>GLD!$AV86</f>
        <v>2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33</v>
      </c>
      <c r="K67" s="245">
        <f t="shared" si="38"/>
        <v>0</v>
      </c>
      <c r="L67" s="245">
        <f t="shared" si="31"/>
        <v>2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34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34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37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37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39</v>
      </c>
      <c r="G72" s="244">
        <f>GLD!$AT91</f>
        <v>0</v>
      </c>
      <c r="H72" s="244">
        <f>GLD!$AV91</f>
        <v>1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39</v>
      </c>
      <c r="K72" s="245">
        <f t="shared" si="38"/>
        <v>0</v>
      </c>
      <c r="L72" s="245">
        <f t="shared" si="31"/>
        <v>1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40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40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40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40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37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37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39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39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32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32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37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37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38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38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40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40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40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40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39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39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40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40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37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37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34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34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38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38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35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35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3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3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34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34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35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35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38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38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34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34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35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35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35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35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37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37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38</v>
      </c>
      <c r="G103" s="244">
        <f>GLD!$AT122</f>
        <v>0</v>
      </c>
      <c r="H103" s="244">
        <f>GLD!$AV122</f>
        <v>1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38</v>
      </c>
      <c r="N103" s="245">
        <f t="shared" si="58"/>
        <v>0</v>
      </c>
      <c r="O103" s="245">
        <f t="shared" si="48"/>
        <v>1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35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35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37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37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35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35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36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36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33</v>
      </c>
      <c r="G109" s="244">
        <f>GLD!$AT128</f>
        <v>0</v>
      </c>
      <c r="H109" s="244">
        <f>GLD!$AV128</f>
        <v>2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33</v>
      </c>
      <c r="N109" s="245">
        <f t="shared" si="58"/>
        <v>0</v>
      </c>
      <c r="O109" s="245">
        <f t="shared" si="48"/>
        <v>2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36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36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35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35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36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36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38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38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36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36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38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38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34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34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34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34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34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34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36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36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35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35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35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35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34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34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37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37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36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36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33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33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34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34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36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36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35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35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32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32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34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34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36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36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36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36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42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42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38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38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38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38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38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38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38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38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37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37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0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0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40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40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40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40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38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38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37</v>
      </c>
      <c r="G171" s="244">
        <f>GLD!$AT190</f>
        <v>0</v>
      </c>
      <c r="H171" s="244">
        <f>GLD!$AV190</f>
        <v>2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37</v>
      </c>
      <c r="T171" s="245">
        <f t="shared" si="80"/>
        <v>0</v>
      </c>
      <c r="U171" s="245">
        <f t="shared" si="70"/>
        <v>2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38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38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36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36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34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34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0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0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35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35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38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38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32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32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38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38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34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34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36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36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36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36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38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38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109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109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159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159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89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89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175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175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37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37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116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116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48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48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99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99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152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152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59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59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13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13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1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1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8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8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7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1.9090909090909092</v>
      </c>
      <c r="K241" s="245">
        <f t="shared" si="92"/>
        <v>0</v>
      </c>
      <c r="L241" s="245">
        <f t="shared" si="90"/>
        <v>0</v>
      </c>
      <c r="M241" s="245">
        <f t="shared" si="93"/>
        <v>2.1212121212121211</v>
      </c>
      <c r="N241" s="245">
        <f t="shared" si="94"/>
        <v>0</v>
      </c>
      <c r="O241" s="245">
        <f t="shared" si="85"/>
        <v>0</v>
      </c>
      <c r="P241" s="245">
        <f t="shared" si="95"/>
        <v>0.84848484848484851</v>
      </c>
      <c r="Q241" s="245">
        <f t="shared" si="96"/>
        <v>0</v>
      </c>
      <c r="R241" s="245">
        <f t="shared" si="87"/>
        <v>0</v>
      </c>
      <c r="S241" s="245">
        <f t="shared" si="97"/>
        <v>1.0606060606060606</v>
      </c>
      <c r="T241" s="245">
        <f t="shared" si="98"/>
        <v>0</v>
      </c>
      <c r="U241" s="245">
        <f t="shared" si="88"/>
        <v>0</v>
      </c>
      <c r="V241" s="245">
        <f t="shared" si="99"/>
        <v>1.0606060606060606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6897</v>
      </c>
      <c r="G243" s="244">
        <f>GLD!$AT262</f>
        <v>1</v>
      </c>
      <c r="H243" s="244">
        <f>GLD!$AV262</f>
        <v>47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6897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13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13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17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17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3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3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11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11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15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15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7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7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10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10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16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16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167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167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66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66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30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30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9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9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177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177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12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12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68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68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21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21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116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116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3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3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107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107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124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124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9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9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16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16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5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5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8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8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1265</v>
      </c>
      <c r="G307" s="244">
        <f>GLD!$AT326</f>
        <v>1</v>
      </c>
      <c r="H307" s="244">
        <f>GLD!$AV326</f>
        <v>10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1265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8300</v>
      </c>
      <c r="G311" s="244">
        <f>GLD!$AT330</f>
        <v>3</v>
      </c>
      <c r="H311" s="244">
        <f>GLD!$AV330</f>
        <v>57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8300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2269.181818181818</v>
      </c>
      <c r="K390" s="601">
        <f t="shared" ref="K390:X390" si="181">SUM(K3:K389)</f>
        <v>0</v>
      </c>
      <c r="L390" s="601">
        <f t="shared" si="181"/>
        <v>14.545454545454545</v>
      </c>
      <c r="M390" s="601">
        <f t="shared" si="181"/>
        <v>2345.424242424242</v>
      </c>
      <c r="N390" s="601">
        <f t="shared" si="181"/>
        <v>0</v>
      </c>
      <c r="O390" s="601">
        <f t="shared" si="181"/>
        <v>20.606060606060606</v>
      </c>
      <c r="P390" s="601">
        <f t="shared" si="181"/>
        <v>1019.5252525252525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1282.6565656565658</v>
      </c>
      <c r="T390" s="601">
        <f t="shared" si="181"/>
        <v>0</v>
      </c>
      <c r="U390" s="601">
        <f t="shared" si="181"/>
        <v>8.3030303030303028</v>
      </c>
      <c r="V390" s="601">
        <f t="shared" si="181"/>
        <v>1347.2121212121212</v>
      </c>
      <c r="W390" s="601">
        <f t="shared" si="181"/>
        <v>0</v>
      </c>
      <c r="X390" s="601">
        <f t="shared" si="181"/>
        <v>11.303030303030303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1699</v>
      </c>
      <c r="B1" s="968"/>
      <c r="C1" s="969"/>
      <c r="D1" s="951" t="s">
        <v>718</v>
      </c>
      <c r="E1" s="950"/>
      <c r="F1" s="600"/>
      <c r="G1" s="955" t="s">
        <v>721</v>
      </c>
      <c r="H1" s="950"/>
      <c r="I1" s="600"/>
      <c r="J1" s="949" t="s">
        <v>724</v>
      </c>
      <c r="K1" s="950"/>
      <c r="L1" s="600"/>
      <c r="M1" s="949" t="s">
        <v>727</v>
      </c>
      <c r="N1" s="950"/>
      <c r="O1" s="600"/>
      <c r="P1" s="949" t="s">
        <v>482</v>
      </c>
      <c r="Q1" s="950"/>
      <c r="R1" s="600"/>
      <c r="S1" s="949" t="s">
        <v>1464</v>
      </c>
      <c r="T1" s="963"/>
    </row>
    <row r="2" spans="1:30" ht="30" customHeight="1" thickBot="1">
      <c r="A2" s="964" t="s">
        <v>1441</v>
      </c>
      <c r="B2" s="965"/>
      <c r="C2" s="966"/>
      <c r="D2" s="952" t="s">
        <v>1468</v>
      </c>
      <c r="E2" s="953"/>
      <c r="F2" s="599"/>
      <c r="G2" s="954" t="s">
        <v>1469</v>
      </c>
      <c r="H2" s="953"/>
      <c r="I2" s="599"/>
      <c r="J2" s="954" t="s">
        <v>1470</v>
      </c>
      <c r="K2" s="953"/>
      <c r="L2" s="599"/>
      <c r="M2" s="954" t="s">
        <v>1469</v>
      </c>
      <c r="N2" s="953"/>
      <c r="O2" s="599"/>
      <c r="P2" s="954" t="s">
        <v>1471</v>
      </c>
      <c r="Q2" s="953"/>
      <c r="R2" s="599"/>
      <c r="S2" s="954" t="s">
        <v>1467</v>
      </c>
      <c r="T2" s="976"/>
    </row>
    <row r="3" spans="1:30" ht="21.75" thickTop="1">
      <c r="A3" s="959" t="s">
        <v>1442</v>
      </c>
      <c r="B3" s="620" t="s">
        <v>1452</v>
      </c>
      <c r="C3" s="621" t="s">
        <v>732</v>
      </c>
      <c r="D3" s="622">
        <f>SUMIF('Combine (不許動)'!D:D,$C3,'Combine (不許動)'!J:J)</f>
        <v>150</v>
      </c>
      <c r="E3" s="623">
        <f t="shared" ref="E3:E10" si="0">D3/D$18</f>
        <v>6.6988754009175436E-2</v>
      </c>
      <c r="F3" s="624"/>
      <c r="G3" s="622">
        <f>SUMIF('Combine (不許動)'!D:D,$C3,'Combine (不許動)'!M:M)</f>
        <v>147</v>
      </c>
      <c r="H3" s="623">
        <f t="shared" ref="H3:H10" si="1">G3/G$18</f>
        <v>6.3241467421062236E-2</v>
      </c>
      <c r="I3" s="624"/>
      <c r="J3" s="622">
        <f>SUMIF('Combine (不許動)'!D:D,$C3,'Combine (不許動)'!P:P)</f>
        <v>63.555555555555557</v>
      </c>
      <c r="K3" s="623">
        <f t="shared" ref="K3:K10" si="2">J3/J$18</f>
        <v>6.2338382887658153E-2</v>
      </c>
      <c r="L3" s="624"/>
      <c r="M3" s="622">
        <f>SUMIF('Combine (不許動)'!D:D,$C3,'Combine (不許動)'!S:S)</f>
        <v>108.44444444444444</v>
      </c>
      <c r="N3" s="623">
        <f t="shared" ref="N3:N10" si="3">M3/M$18</f>
        <v>8.4546750352409383E-2</v>
      </c>
      <c r="O3" s="624"/>
      <c r="P3" s="622">
        <f>SUMIF('Combine (不許動)'!D:D,$C3,'Combine (不許動)'!V:V)</f>
        <v>78</v>
      </c>
      <c r="Q3" s="623">
        <f t="shared" ref="Q3:Q10" si="4">P3/P$18</f>
        <v>5.9852113658559268E-2</v>
      </c>
      <c r="R3" s="624"/>
      <c r="S3" s="622">
        <f t="shared" ref="S3:S17" si="5">D3+G3+J3+M3+P3</f>
        <v>547</v>
      </c>
      <c r="T3" s="625">
        <f t="shared" ref="T3:T10" si="6">S3/S$18</f>
        <v>6.6960460276655656E-2</v>
      </c>
    </row>
    <row r="4" spans="1:30" ht="21">
      <c r="A4" s="957"/>
      <c r="B4" s="555" t="s">
        <v>1453</v>
      </c>
      <c r="C4" s="553" t="s">
        <v>733</v>
      </c>
      <c r="D4" s="610">
        <f>SUMIF('Combine (不許動)'!D:D,$C4,'Combine (不許動)'!J:J)</f>
        <v>1352</v>
      </c>
      <c r="E4" s="561">
        <f t="shared" si="0"/>
        <v>0.60379196946936786</v>
      </c>
      <c r="F4" s="566"/>
      <c r="G4" s="610">
        <f>SUMIF('Combine (不許動)'!D:D,$C4,'Combine (不許動)'!M:M)</f>
        <v>1421</v>
      </c>
      <c r="H4" s="561">
        <f t="shared" si="1"/>
        <v>0.61133418507026827</v>
      </c>
      <c r="I4" s="566"/>
      <c r="J4" s="610">
        <f>SUMIF('Combine (不許動)'!D:D,$C4,'Combine (不許動)'!P:P)</f>
        <v>566</v>
      </c>
      <c r="K4" s="561">
        <f t="shared" si="2"/>
        <v>0.55516035389813045</v>
      </c>
      <c r="L4" s="566"/>
      <c r="M4" s="610">
        <f>SUMIF('Combine (不許動)'!D:D,$C4,'Combine (不許動)'!S:S)</f>
        <v>765</v>
      </c>
      <c r="N4" s="561">
        <f t="shared" si="3"/>
        <v>0.59641841821346164</v>
      </c>
      <c r="O4" s="566"/>
      <c r="P4" s="610">
        <f>SUMIF('Combine (不許動)'!D:D,$C4,'Combine (不許動)'!V:V)</f>
        <v>733</v>
      </c>
      <c r="Q4" s="561">
        <f t="shared" si="4"/>
        <v>0.56245640143235831</v>
      </c>
      <c r="R4" s="566"/>
      <c r="S4" s="610">
        <f>D4+G4+J4+M4+P4</f>
        <v>4837</v>
      </c>
      <c r="T4" s="561">
        <f t="shared" si="6"/>
        <v>0.5921165381319623</v>
      </c>
    </row>
    <row r="5" spans="1:30" ht="21">
      <c r="A5" s="957"/>
      <c r="B5" s="555" t="s">
        <v>1454</v>
      </c>
      <c r="C5" s="553" t="s">
        <v>734</v>
      </c>
      <c r="D5" s="610">
        <f>SUMIF('Combine (不許動)'!D:D,$C5,'Combine (不許動)'!J:J)</f>
        <v>109</v>
      </c>
      <c r="E5" s="560">
        <f t="shared" si="0"/>
        <v>4.8678494580000814E-2</v>
      </c>
      <c r="F5" s="566"/>
      <c r="G5" s="610">
        <f>SUMIF('Combine (不許動)'!D:D,$C5,'Combine (不許動)'!M:M)</f>
        <v>89</v>
      </c>
      <c r="H5" s="560">
        <f t="shared" si="1"/>
        <v>3.8289051703908429E-2</v>
      </c>
      <c r="I5" s="566"/>
      <c r="J5" s="610">
        <f>SUMIF('Combine (不許動)'!D:D,$C5,'Combine (不許動)'!P:P)</f>
        <v>37</v>
      </c>
      <c r="K5" s="560">
        <f t="shared" si="2"/>
        <v>3.6291401226556233E-2</v>
      </c>
      <c r="L5" s="566"/>
      <c r="M5" s="610">
        <f>SUMIF('Combine (不許動)'!D:D,$C5,'Combine (不許動)'!S:S)</f>
        <v>48</v>
      </c>
      <c r="N5" s="560">
        <f t="shared" si="3"/>
        <v>3.7422332123197594E-2</v>
      </c>
      <c r="O5" s="566"/>
      <c r="P5" s="610">
        <f>SUMIF('Combine (不許動)'!D:D,$C5,'Combine (不許動)'!V:V)</f>
        <v>59</v>
      </c>
      <c r="Q5" s="560">
        <f t="shared" si="4"/>
        <v>4.5272752639166629E-2</v>
      </c>
      <c r="R5" s="566"/>
      <c r="S5" s="610">
        <f t="shared" si="5"/>
        <v>342</v>
      </c>
      <c r="T5" s="559">
        <f t="shared" si="6"/>
        <v>4.1865589423430043E-2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6" t="s">
        <v>1455</v>
      </c>
      <c r="C6" s="554" t="s">
        <v>735</v>
      </c>
      <c r="D6" s="627">
        <f>SUMIF('Combine (不許動)'!D:D,$C6,'Combine (不許動)'!J:J)</f>
        <v>164</v>
      </c>
      <c r="E6" s="568">
        <f t="shared" si="0"/>
        <v>7.3241037716698473E-2</v>
      </c>
      <c r="F6" s="628"/>
      <c r="G6" s="627">
        <f>SUMIF('Combine (不許動)'!D:D,$C6,'Combine (不許動)'!M:M)</f>
        <v>179</v>
      </c>
      <c r="H6" s="568">
        <f t="shared" si="1"/>
        <v>7.7008317471905716E-2</v>
      </c>
      <c r="I6" s="628"/>
      <c r="J6" s="627">
        <f>SUMIF('Combine (不許動)'!D:D,$C6,'Combine (不許動)'!P:P)</f>
        <v>119</v>
      </c>
      <c r="K6" s="568">
        <f t="shared" si="2"/>
        <v>0.11672099313405923</v>
      </c>
      <c r="L6" s="628"/>
      <c r="M6" s="627">
        <f>SUMIF('Combine (不許動)'!D:D,$C6,'Combine (不許動)'!S:S)</f>
        <v>102</v>
      </c>
      <c r="N6" s="568">
        <f t="shared" si="3"/>
        <v>7.9522455761794897E-2</v>
      </c>
      <c r="O6" s="628"/>
      <c r="P6" s="627">
        <f>SUMIF('Combine (不許動)'!D:D,$C6,'Combine (不許動)'!V:V)</f>
        <v>154</v>
      </c>
      <c r="Q6" s="568">
        <f t="shared" si="4"/>
        <v>0.11816955773612985</v>
      </c>
      <c r="R6" s="628"/>
      <c r="S6" s="627">
        <f t="shared" si="5"/>
        <v>718</v>
      </c>
      <c r="T6" s="567">
        <f t="shared" si="6"/>
        <v>8.7893254988370667E-2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2.6795501603670176E-3</v>
      </c>
      <c r="F7" s="570"/>
      <c r="G7" s="630">
        <f>SUMIF('Combine (不許動)'!D:D,$C7,'Combine (不許動)'!M:M)</f>
        <v>5</v>
      </c>
      <c r="H7" s="571">
        <f t="shared" si="1"/>
        <v>2.1510703204442936E-3</v>
      </c>
      <c r="I7" s="570"/>
      <c r="J7" s="630">
        <f>SUMIF('Combine (不許動)'!D:D,$C7,'Combine (不許動)'!P:P)</f>
        <v>4</v>
      </c>
      <c r="K7" s="571">
        <f t="shared" si="2"/>
        <v>3.9233947271952677E-3</v>
      </c>
      <c r="L7" s="570"/>
      <c r="M7" s="631">
        <f>SUMIF('Combine (不許動)'!D:D,$C7,'Combine (不許動)'!S:S)</f>
        <v>4</v>
      </c>
      <c r="N7" s="571">
        <f t="shared" si="3"/>
        <v>3.1185276769331331E-3</v>
      </c>
      <c r="O7" s="570"/>
      <c r="P7" s="631">
        <f>SUMIF('Combine (不許動)'!D:D,$C7,'Combine (不許動)'!V:V)</f>
        <v>3</v>
      </c>
      <c r="Q7" s="571">
        <f t="shared" si="4"/>
        <v>2.3020043714830486E-3</v>
      </c>
      <c r="R7" s="570"/>
      <c r="S7" s="631">
        <f t="shared" si="5"/>
        <v>22</v>
      </c>
      <c r="T7" s="569">
        <f t="shared" si="6"/>
        <v>2.6931080915656752E-3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1456</v>
      </c>
      <c r="C8" s="558" t="s">
        <v>1449</v>
      </c>
      <c r="D8" s="562">
        <f>SUMIF('Combine (不許動)'!D:D,$C8,'Combine (不許動)'!J:J)</f>
        <v>42</v>
      </c>
      <c r="E8" s="560">
        <f t="shared" si="0"/>
        <v>1.8756851122569123E-2</v>
      </c>
      <c r="F8" s="566"/>
      <c r="G8" s="562">
        <f>SUMIF('Combine (不許動)'!D:D,$C8,'Combine (不許動)'!M:M)</f>
        <v>48</v>
      </c>
      <c r="H8" s="560">
        <f t="shared" si="1"/>
        <v>2.0650275076265219E-2</v>
      </c>
      <c r="I8" s="566"/>
      <c r="J8" s="563">
        <f>SUMIF('Combine (不許動)'!D:D,$C8,'Combine (不許動)'!P:P)</f>
        <v>22</v>
      </c>
      <c r="K8" s="560">
        <f t="shared" si="2"/>
        <v>2.1578670999573973E-2</v>
      </c>
      <c r="L8" s="566"/>
      <c r="M8" s="563">
        <f>SUMIF('Combine (不許動)'!D:D,$C8,'Combine (不許動)'!S:S)</f>
        <v>24</v>
      </c>
      <c r="N8" s="560">
        <f t="shared" si="3"/>
        <v>1.8711166061598797E-2</v>
      </c>
      <c r="O8" s="566"/>
      <c r="P8" s="563">
        <f>SUMIF('Combine (不許動)'!D:D,$C8,'Combine (不許動)'!V:V)</f>
        <v>24</v>
      </c>
      <c r="Q8" s="560">
        <f t="shared" si="4"/>
        <v>1.8416034971864389E-2</v>
      </c>
      <c r="R8" s="566"/>
      <c r="S8" s="563">
        <f t="shared" si="5"/>
        <v>160</v>
      </c>
      <c r="T8" s="559">
        <f t="shared" si="6"/>
        <v>1.9586240665932182E-2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8.9318338678900575E-4</v>
      </c>
      <c r="F9" s="566"/>
      <c r="G9" s="562">
        <f>SUMIF('Combine (不許動)'!D:D,$C9,'Combine (不許動)'!M:M)</f>
        <v>2</v>
      </c>
      <c r="H9" s="560">
        <f t="shared" si="1"/>
        <v>8.6042812817771746E-4</v>
      </c>
      <c r="I9" s="566"/>
      <c r="J9" s="563">
        <f>SUMIF('Combine (不許動)'!D:D,$C9,'Combine (不許動)'!P:P)</f>
        <v>1</v>
      </c>
      <c r="K9" s="560">
        <f t="shared" si="2"/>
        <v>9.8084868179881693E-4</v>
      </c>
      <c r="L9" s="566"/>
      <c r="M9" s="563">
        <f>SUMIF('Combine (不許動)'!D:D,$C9,'Combine (不許動)'!S:S)</f>
        <v>1</v>
      </c>
      <c r="N9" s="560">
        <f t="shared" si="3"/>
        <v>7.7963191923328327E-4</v>
      </c>
      <c r="O9" s="566"/>
      <c r="P9" s="563">
        <f>SUMIF('Combine (不許動)'!D:D,$C9,'Combine (不許動)'!V:V)</f>
        <v>1</v>
      </c>
      <c r="Q9" s="560">
        <f t="shared" si="4"/>
        <v>7.6733479049434961E-4</v>
      </c>
      <c r="R9" s="566"/>
      <c r="S9" s="563">
        <f t="shared" si="5"/>
        <v>7</v>
      </c>
      <c r="T9" s="559">
        <f t="shared" si="6"/>
        <v>8.5689802913453304E-4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2.6795501603670176E-3</v>
      </c>
      <c r="F10" s="566"/>
      <c r="G10" s="562">
        <f>SUMIF('Combine (不許動)'!D:D,$C10,'Combine (不許動)'!M:M)</f>
        <v>6</v>
      </c>
      <c r="H10" s="560">
        <f t="shared" si="1"/>
        <v>2.5812843845331524E-3</v>
      </c>
      <c r="I10" s="566"/>
      <c r="J10" s="563">
        <f>SUMIF('Combine (不許動)'!D:D,$C10,'Combine (不許動)'!P:P)</f>
        <v>4</v>
      </c>
      <c r="K10" s="560">
        <f t="shared" si="2"/>
        <v>3.9233947271952677E-3</v>
      </c>
      <c r="L10" s="566"/>
      <c r="M10" s="563">
        <f>SUMIF('Combine (不許動)'!D:D,$C10,'Combine (不許動)'!S:S)</f>
        <v>4</v>
      </c>
      <c r="N10" s="560">
        <f t="shared" si="3"/>
        <v>3.1185276769331331E-3</v>
      </c>
      <c r="O10" s="566"/>
      <c r="P10" s="563">
        <f>SUMIF('Combine (不許動)'!D:D,$C10,'Combine (不許動)'!V:V)</f>
        <v>4</v>
      </c>
      <c r="Q10" s="560">
        <f t="shared" si="4"/>
        <v>3.0693391619773984E-3</v>
      </c>
      <c r="R10" s="566"/>
      <c r="S10" s="563">
        <f t="shared" si="5"/>
        <v>24</v>
      </c>
      <c r="T10" s="559">
        <f t="shared" si="6"/>
        <v>2.9379360998898272E-3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739</v>
      </c>
      <c r="C11" s="595" t="s">
        <v>739</v>
      </c>
      <c r="D11" s="564">
        <f>SUMIF('Combine (不許動)'!A:A,"QC- GU",'Combine (不許動)'!J:J)</f>
        <v>30</v>
      </c>
      <c r="E11" s="573">
        <f t="shared" ref="E11" si="7">D11/D$18</f>
        <v>1.3397750801835086E-2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30</v>
      </c>
      <c r="T11" s="572">
        <f t="shared" ref="T11" si="12">S11/S$18</f>
        <v>3.6724201248622842E-3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740</v>
      </c>
      <c r="C12" s="575" t="s">
        <v>740</v>
      </c>
      <c r="D12" s="562">
        <f>SUMIF('Combine (不許動)'!D:D,$C12,'Combine (不許動)'!J:J)-D11</f>
        <v>278</v>
      </c>
      <c r="E12" s="560">
        <f t="shared" ref="E12:E17" si="13">D12/D$18</f>
        <v>0.12415249076367181</v>
      </c>
      <c r="F12" s="566"/>
      <c r="G12" s="562">
        <f>SUMIF('Combine (不許動)'!D:D,$C12,'Combine (不許動)'!M:M)</f>
        <v>292</v>
      </c>
      <c r="H12" s="560">
        <f t="shared" ref="H12:H17" si="14">G12/G$18</f>
        <v>0.12562250671394676</v>
      </c>
      <c r="I12" s="566"/>
      <c r="J12" s="563">
        <f>SUMIF('Combine (不許動)'!D:D,$C12,'Combine (不許動)'!P:P)</f>
        <v>138</v>
      </c>
      <c r="K12" s="560">
        <f t="shared" ref="K12:K17" si="15">J12/J$18</f>
        <v>0.13535711808823675</v>
      </c>
      <c r="L12" s="566"/>
      <c r="M12" s="563">
        <f>SUMIF('Combine (不許動)'!D:D,$C12,'Combine (不許動)'!S:S)</f>
        <v>143</v>
      </c>
      <c r="N12" s="560">
        <f t="shared" ref="N12:N17" si="16">M12/M$18</f>
        <v>0.11148736445035951</v>
      </c>
      <c r="O12" s="566"/>
      <c r="P12" s="563">
        <f>SUMIF('Combine (不許動)'!D:D,$C12,'Combine (不許動)'!V:V)</f>
        <v>162</v>
      </c>
      <c r="Q12" s="560">
        <f t="shared" ref="Q12:Q17" si="17">P12/P$18</f>
        <v>0.12430823606008463</v>
      </c>
      <c r="R12" s="566"/>
      <c r="S12" s="563">
        <f t="shared" si="5"/>
        <v>1013</v>
      </c>
      <c r="T12" s="559">
        <f t="shared" ref="T12:T17" si="18">S12/S$18</f>
        <v>0.12400538621618314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2" t="s">
        <v>1444</v>
      </c>
      <c r="C13" s="633" t="s">
        <v>741</v>
      </c>
      <c r="D13" s="562">
        <f>SUMIF('Combine (不許動)'!D:D,$C13,'Combine (不許動)'!J:J)</f>
        <v>19.636363636363637</v>
      </c>
      <c r="E13" s="560">
        <f t="shared" si="13"/>
        <v>8.7694368884738746E-3</v>
      </c>
      <c r="F13" s="566"/>
      <c r="G13" s="562">
        <f>SUMIF('Combine (不許動)'!D:D,$C13,'Combine (不許動)'!M:M)</f>
        <v>21.818181818181817</v>
      </c>
      <c r="H13" s="560">
        <f t="shared" si="14"/>
        <v>9.3864886710296452E-3</v>
      </c>
      <c r="I13" s="566"/>
      <c r="J13" s="563">
        <f>SUMIF('Combine (不許動)'!D:D,$C13,'Combine (不許動)'!P:P)</f>
        <v>8.7272727272727266</v>
      </c>
      <c r="K13" s="560">
        <f t="shared" si="15"/>
        <v>8.5601339502442211E-3</v>
      </c>
      <c r="L13" s="566"/>
      <c r="M13" s="563">
        <f>SUMIF('Combine (不許動)'!D:D,$C13,'Combine (不許動)'!S:S)</f>
        <v>10.909090909090908</v>
      </c>
      <c r="N13" s="560">
        <f t="shared" si="16"/>
        <v>8.5050754825449076E-3</v>
      </c>
      <c r="O13" s="566"/>
      <c r="P13" s="563">
        <f>SUMIF('Combine (不許動)'!D:D,$C13,'Combine (不許動)'!V:V)</f>
        <v>10.909090909090908</v>
      </c>
      <c r="Q13" s="560">
        <f t="shared" si="17"/>
        <v>8.3709249872110855E-3</v>
      </c>
      <c r="R13" s="566"/>
      <c r="S13" s="563">
        <f t="shared" si="5"/>
        <v>72</v>
      </c>
      <c r="T13" s="559">
        <f t="shared" si="18"/>
        <v>8.813808299669483E-3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2" t="s">
        <v>1445</v>
      </c>
      <c r="C14" s="633" t="s">
        <v>742</v>
      </c>
      <c r="D14" s="562">
        <f>SUMIF('Combine (不許動)'!D:D,$C14,'Combine (不許動)'!J:J)</f>
        <v>33.909090909090907</v>
      </c>
      <c r="E14" s="560">
        <f t="shared" si="13"/>
        <v>1.5143518330559052E-2</v>
      </c>
      <c r="F14" s="566"/>
      <c r="G14" s="562">
        <f>SUMIF('Combine (不許動)'!D:D,$C14,'Combine (不許動)'!M:M)</f>
        <v>25.121212121212121</v>
      </c>
      <c r="H14" s="560">
        <f t="shared" si="14"/>
        <v>1.0807498761504967E-2</v>
      </c>
      <c r="I14" s="566"/>
      <c r="J14" s="563">
        <f>SUMIF('Combine (不許動)'!D:D,$C14,'Combine (不許動)'!P:P)</f>
        <v>12.848484848484848</v>
      </c>
      <c r="K14" s="560">
        <f t="shared" si="15"/>
        <v>1.2602419426748435E-2</v>
      </c>
      <c r="L14" s="566"/>
      <c r="M14" s="563">
        <f>SUMIF('Combine (不許動)'!D:D,$C14,'Combine (不許動)'!S:S)</f>
        <v>14.060606060606061</v>
      </c>
      <c r="N14" s="560">
        <f t="shared" si="16"/>
        <v>1.0962097288613437E-2</v>
      </c>
      <c r="O14" s="566"/>
      <c r="P14" s="563">
        <f>SUMIF('Combine (不許動)'!D:D,$C14,'Combine (不許動)'!V:V)</f>
        <v>17.060606060606062</v>
      </c>
      <c r="Q14" s="560">
        <f t="shared" si="17"/>
        <v>1.3091196577221784E-2</v>
      </c>
      <c r="R14" s="566"/>
      <c r="S14" s="563">
        <f t="shared" si="5"/>
        <v>103</v>
      </c>
      <c r="T14" s="559">
        <f t="shared" si="18"/>
        <v>1.2608642428693842E-2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2" t="s">
        <v>1446</v>
      </c>
      <c r="C15" s="633" t="s">
        <v>743</v>
      </c>
      <c r="D15" s="562">
        <f>SUMIF('Combine (不許動)'!D:D,$C15,'Combine (不許動)'!J:J)</f>
        <v>27</v>
      </c>
      <c r="E15" s="560">
        <f t="shared" si="13"/>
        <v>1.2057975721651577E-2</v>
      </c>
      <c r="F15" s="566"/>
      <c r="G15" s="562">
        <f>SUMIF('Combine (不許動)'!D:D,$C15,'Combine (不許動)'!M:M)</f>
        <v>34</v>
      </c>
      <c r="H15" s="560">
        <f t="shared" si="14"/>
        <v>1.4627278179021198E-2</v>
      </c>
      <c r="I15" s="566"/>
      <c r="J15" s="563">
        <f>SUMIF('Combine (不許動)'!D:D,$C15,'Combine (不許動)'!P:P)</f>
        <v>17</v>
      </c>
      <c r="K15" s="560">
        <f t="shared" si="15"/>
        <v>1.6674427590579889E-2</v>
      </c>
      <c r="L15" s="566"/>
      <c r="M15" s="563">
        <f>SUMIF('Combine (不許動)'!D:D,$C15,'Combine (不許動)'!S:S)</f>
        <v>22</v>
      </c>
      <c r="N15" s="560">
        <f t="shared" si="16"/>
        <v>1.7151902223132232E-2</v>
      </c>
      <c r="O15" s="566"/>
      <c r="P15" s="563">
        <f>SUMIF('Combine (不許動)'!D:D,$C15,'Combine (不許動)'!V:V)</f>
        <v>28</v>
      </c>
      <c r="Q15" s="560">
        <f t="shared" si="17"/>
        <v>2.148537413384179E-2</v>
      </c>
      <c r="R15" s="566"/>
      <c r="S15" s="563">
        <f t="shared" si="5"/>
        <v>128</v>
      </c>
      <c r="T15" s="559">
        <f t="shared" si="18"/>
        <v>1.5668992532745746E-2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2" t="s">
        <v>1447</v>
      </c>
      <c r="C16" s="633" t="s">
        <v>341</v>
      </c>
      <c r="D16" s="562">
        <f>SUMIF('Combine (不許動)'!D:D,$C16,'Combine (不許動)'!J:J)</f>
        <v>13</v>
      </c>
      <c r="E16" s="560">
        <f t="shared" si="13"/>
        <v>5.8056920141285381E-3</v>
      </c>
      <c r="F16" s="566"/>
      <c r="G16" s="562">
        <f>SUMIF('Combine (不許動)'!D:D,$C16,'Combine (不許動)'!M:M)</f>
        <v>17</v>
      </c>
      <c r="H16" s="560">
        <f t="shared" si="14"/>
        <v>7.3136390895105988E-3</v>
      </c>
      <c r="I16" s="566"/>
      <c r="J16" s="563">
        <f>SUMIF('Combine (不許動)'!D:D,$C16,'Combine (不許動)'!P:P)</f>
        <v>8</v>
      </c>
      <c r="K16" s="560">
        <f t="shared" si="15"/>
        <v>7.8467894543905355E-3</v>
      </c>
      <c r="L16" s="566"/>
      <c r="M16" s="563">
        <f>SUMIF('Combine (不許動)'!D:D,$C16,'Combine (不許動)'!S:S)</f>
        <v>12</v>
      </c>
      <c r="N16" s="560">
        <f t="shared" si="16"/>
        <v>9.3555830307993984E-3</v>
      </c>
      <c r="O16" s="566"/>
      <c r="P16" s="563">
        <f>SUMIF('Combine (不許動)'!D:D,$C16,'Combine (不許動)'!V:V)</f>
        <v>8</v>
      </c>
      <c r="Q16" s="560">
        <f t="shared" si="17"/>
        <v>6.1386783239547969E-3</v>
      </c>
      <c r="R16" s="566"/>
      <c r="S16" s="563">
        <f t="shared" si="5"/>
        <v>58</v>
      </c>
      <c r="T16" s="559">
        <f t="shared" si="18"/>
        <v>7.1000122414004163E-3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3" t="s">
        <v>1466</v>
      </c>
      <c r="C17" s="694" t="s">
        <v>745</v>
      </c>
      <c r="D17" s="605">
        <f>SUMIF('Combine (不許動)'!D:D,$C17,'Combine (不許動)'!J:J)</f>
        <v>36.636363636363633</v>
      </c>
      <c r="E17" s="606">
        <f t="shared" si="13"/>
        <v>1.6361495676180424E-2</v>
      </c>
      <c r="F17" s="607"/>
      <c r="G17" s="605">
        <f>SUMIF('Combine (不許動)'!D:D,$C17,'Combine (不許動)'!M:M)</f>
        <v>37.484848484848484</v>
      </c>
      <c r="H17" s="606">
        <f t="shared" si="14"/>
        <v>1.6126509008421764E-2</v>
      </c>
      <c r="I17" s="607"/>
      <c r="J17" s="608">
        <f>SUMIF('Combine (不許動)'!D:D,$C17,'Combine (不許動)'!P:P)</f>
        <v>18.393939393939391</v>
      </c>
      <c r="K17" s="606">
        <f t="shared" si="15"/>
        <v>1.8041671207632781E-2</v>
      </c>
      <c r="L17" s="607"/>
      <c r="M17" s="608">
        <f>SUMIF('Combine (不許動)'!D:D,$C17,'Combine (不許動)'!S:S)</f>
        <v>24.242424242424242</v>
      </c>
      <c r="N17" s="606">
        <f t="shared" si="16"/>
        <v>1.8900167738988685E-2</v>
      </c>
      <c r="O17" s="607"/>
      <c r="P17" s="608">
        <f>SUMIF('Combine (不許動)'!D:D,$C17,'Combine (不許動)'!V:V)</f>
        <v>21.242424242424242</v>
      </c>
      <c r="Q17" s="606">
        <f t="shared" si="17"/>
        <v>1.6300051155652698E-2</v>
      </c>
      <c r="R17" s="607"/>
      <c r="S17" s="608">
        <f t="shared" si="5"/>
        <v>138</v>
      </c>
      <c r="T17" s="609">
        <f t="shared" si="18"/>
        <v>1.6893132574366507E-2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746</v>
      </c>
      <c r="B18" s="974"/>
      <c r="C18" s="975"/>
      <c r="D18" s="611">
        <f>SUM(D3:D17)-D11</f>
        <v>2239.181818181818</v>
      </c>
      <c r="E18" s="596"/>
      <c r="F18" s="597"/>
      <c r="G18" s="611">
        <f>SUM(G3:G17)-G11</f>
        <v>2324.4242424242425</v>
      </c>
      <c r="H18" s="596"/>
      <c r="I18" s="597"/>
      <c r="J18" s="611">
        <f>SUM(J3:J17)-J11</f>
        <v>1019.5252525252525</v>
      </c>
      <c r="K18" s="596"/>
      <c r="L18" s="597"/>
      <c r="M18" s="611">
        <f>SUM(M3:M17)-M11</f>
        <v>1282.6565656565656</v>
      </c>
      <c r="N18" s="596"/>
      <c r="O18" s="597"/>
      <c r="P18" s="611">
        <f>SUM(P3:P17)-P11</f>
        <v>1303.2121212121212</v>
      </c>
      <c r="Q18" s="596"/>
      <c r="R18" s="597"/>
      <c r="S18" s="611">
        <f>SUM(S3:S17)-S11</f>
        <v>8169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1441</v>
      </c>
      <c r="B20" s="971"/>
      <c r="C20" s="972"/>
      <c r="D20" s="951" t="s">
        <v>1499</v>
      </c>
      <c r="E20" s="950"/>
      <c r="F20" s="600"/>
      <c r="G20" s="955" t="s">
        <v>721</v>
      </c>
      <c r="H20" s="950"/>
      <c r="I20" s="600"/>
      <c r="J20" s="949" t="s">
        <v>724</v>
      </c>
      <c r="K20" s="950"/>
      <c r="L20" s="600"/>
      <c r="M20" s="949" t="s">
        <v>727</v>
      </c>
      <c r="N20" s="950"/>
      <c r="O20" s="600"/>
      <c r="P20" s="949" t="s">
        <v>482</v>
      </c>
      <c r="Q20" s="950"/>
      <c r="R20" s="600"/>
      <c r="S20" s="955" t="s">
        <v>1464</v>
      </c>
      <c r="T20" s="963"/>
      <c r="U20" s="531"/>
      <c r="V20" s="531"/>
      <c r="W20" s="531"/>
    </row>
    <row r="21" spans="1:30" s="496" customFormat="1" ht="21">
      <c r="A21" s="956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8.9536040517319334E-3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2.5504007772649989E-3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44</v>
      </c>
      <c r="Q22" s="571">
        <f t="shared" ref="Q22:Q23" si="24">P22/P$24</f>
        <v>3.2660038688200096E-2</v>
      </c>
      <c r="R22" s="566"/>
      <c r="S22" s="642">
        <f t="shared" si="19"/>
        <v>44</v>
      </c>
      <c r="T22" s="569">
        <f t="shared" ref="T22:T23" si="25">S22/S$24</f>
        <v>5.3436968666504738E-3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1501</v>
      </c>
      <c r="B24" s="961"/>
      <c r="C24" s="962"/>
      <c r="D24" s="611">
        <f>D18+SUM(D21:D23)</f>
        <v>2239.181818181818</v>
      </c>
      <c r="E24" s="596"/>
      <c r="F24" s="597"/>
      <c r="G24" s="611">
        <f>G18+SUM(G21:G23)</f>
        <v>2345.4242424242425</v>
      </c>
      <c r="H24" s="596"/>
      <c r="I24" s="597"/>
      <c r="J24" s="611">
        <f>J18+SUM(J21:J23)</f>
        <v>1019.5252525252525</v>
      </c>
      <c r="K24" s="596"/>
      <c r="L24" s="597"/>
      <c r="M24" s="611">
        <f>M18+SUM(M21:M23)</f>
        <v>1282.6565656565656</v>
      </c>
      <c r="N24" s="596"/>
      <c r="O24" s="597"/>
      <c r="P24" s="611">
        <f>P18+SUM(P21:P23)</f>
        <v>1347.2121212121212</v>
      </c>
      <c r="Q24" s="596"/>
      <c r="R24" s="597"/>
      <c r="S24" s="643">
        <f>S18+SUM(S21:S23)</f>
        <v>8234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46246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46246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46246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2026-08-12T04:24:13Z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