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L299" i="8"/>
  <c r="O299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J292" i="8"/>
  <c r="C290" i="8"/>
  <c r="B286" i="8"/>
  <c r="D285" i="8"/>
  <c r="I285" i="8" s="1"/>
  <c r="L285" i="8" s="1"/>
  <c r="T312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Q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N312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R299" i="8"/>
  <c r="X299" i="8"/>
  <c r="U299" i="8"/>
  <c r="J299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O289" i="8"/>
  <c r="L286" i="8"/>
  <c r="X286" i="8"/>
  <c r="R286" i="8"/>
  <c r="O286" i="8"/>
  <c r="U286" i="8"/>
  <c r="V292" i="8"/>
  <c r="Q292" i="8"/>
  <c r="K292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P292" i="8"/>
  <c r="T292" i="8"/>
  <c r="S292" i="8"/>
  <c r="N292" i="8"/>
  <c r="L292" i="8"/>
  <c r="X292" i="8"/>
  <c r="W292" i="8"/>
  <c r="R292" i="8"/>
  <c r="M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V288" i="8" l="1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Y300" i="8" s="1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Y292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Z292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Y288" i="8" l="1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O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ANIS NUR IZATI</t>
        </r>
      </text>
    </comment>
    <comment ref="N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HMAD SAID</t>
        </r>
      </text>
    </comment>
    <comment ref="O10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SILVI NISAK</t>
        </r>
      </text>
    </comment>
    <comment ref="N10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AHMAD FAIZUR R</t>
        </r>
      </text>
    </comment>
    <comment ref="N1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SARJONO</t>
        </r>
      </text>
    </comment>
    <comment ref="O1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LENI YULIANTI</t>
        </r>
      </text>
    </comment>
    <comment ref="W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EKA WIDYA M</t>
        </r>
      </text>
    </comment>
    <comment ref="O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EVA SILVIA A</t>
        </r>
      </text>
    </comment>
    <comment ref="S13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EKA WIDYA M</t>
        </r>
      </text>
    </comment>
    <comment ref="S1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KUMROTUN</t>
        </r>
      </text>
    </comment>
    <comment ref="W14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KUMROTUN</t>
        </r>
      </text>
    </comment>
    <comment ref="S1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WIWIK SUWARNI</t>
        </r>
      </text>
    </comment>
    <comment ref="W15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WIWIK SUWARNI</t>
        </r>
      </text>
    </comment>
    <comment ref="S17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MUSDALIFAH</t>
        </r>
      </text>
    </comment>
    <comment ref="W18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MUSDALIFAH</t>
        </r>
      </text>
    </comment>
    <comment ref="S18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MARSINI</t>
        </r>
      </text>
    </comment>
    <comment ref="R18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M.MANSYUR H</t>
        </r>
      </text>
    </comment>
    <comment ref="V18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M.MANSYUR H</t>
        </r>
      </text>
    </comment>
    <comment ref="W1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MARSINI</t>
        </r>
      </text>
    </comment>
    <comment ref="N20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RIYAN SANTOSO</t>
        </r>
      </text>
    </comment>
    <comment ref="R2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KHOIRUL ANAM
NUR IHSAN
M.ISNU NUR S
IRFAN M</t>
        </r>
      </text>
    </comment>
    <comment ref="O2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AISAH</t>
        </r>
      </text>
    </comment>
    <comment ref="V2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KHOIRUL ANAM
NUR IHSAN
M.ISNU NUR S
IRFAN M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N2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HAYDAR YAHYA</t>
        </r>
      </text>
    </comment>
    <comment ref="O29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LAILATUS SAADAH</t>
        </r>
      </text>
    </comment>
    <comment ref="N30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SAHAL MAHFUD</t>
        </r>
      </text>
    </comment>
    <comment ref="O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EKA WIDIANA SAFITRI</t>
        </r>
      </text>
    </comment>
    <comment ref="N30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M.ISKANDAR</t>
        </r>
      </text>
    </comment>
    <comment ref="N3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KHABIB ALKHABSI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<sst xmlns="http://schemas.openxmlformats.org/spreadsheetml/2006/main" count="7298" uniqueCount="1704">
  <si>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</si>
  <si>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</si>
  <si>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</si>
  <si>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</si>
  <si>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</si>
  <si>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</si>
  <si>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</si>
  <si>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</si>
  <si>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</si>
  <si>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</si>
  <si>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</si>
  <si>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</si>
  <si>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</si>
  <si>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</si>
  <si>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</si>
  <si>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</si>
  <si>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</si>
  <si>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</si>
  <si>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</si>
  <si>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</si>
  <si>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</si>
  <si>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</si>
  <si>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</si>
  <si>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</si>
  <si>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</si>
  <si>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</si>
  <si>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</si>
  <si>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</si>
  <si>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</si>
  <si>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</si>
  <si>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</si>
  <si>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</si>
  <si>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</si>
  <si>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</si>
  <si>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</si>
  <si>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</si>
  <si>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</si>
  <si>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</si>
  <si>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</si>
  <si>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</si>
  <si>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</si>
  <si>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</si>
  <si>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</si>
  <si>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</si>
  <si>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</si>
  <si>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</si>
  <si>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</si>
  <si>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</si>
  <si>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</si>
  <si>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</si>
  <si>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</si>
  <si>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</si>
  <si>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</si>
  <si>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</si>
  <si>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</si>
  <si>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</si>
  <si>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</si>
  <si>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</si>
  <si>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</si>
  <si>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</si>
  <si>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</si>
  <si>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</si>
  <si>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</si>
  <si>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</si>
  <si>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</si>
  <si>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</si>
  <si>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</si>
  <si>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</si>
  <si>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</si>
  <si>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</si>
  <si>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</si>
  <si>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</si>
  <si>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</si>
  <si>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</si>
  <si>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</si>
  <si>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</si>
  <si>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</si>
  <si>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</si>
  <si>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</si>
  <si>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</si>
  <si>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</si>
  <si>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</si>
  <si>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</si>
  <si>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</si>
  <si>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</si>
  <si>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</si>
  <si>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</si>
  <si>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</si>
  <si>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</si>
  <si>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</si>
  <si>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</si>
  <si>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</si>
  <si>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</si>
  <si>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</si>
  <si>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</si>
  <si>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</si>
  <si>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</si>
  <si>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</si>
  <si>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</si>
  <si>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</si>
  <si>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</si>
  <si>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</si>
  <si>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</si>
  <si>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</si>
  <si>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</si>
  <si>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</si>
  <si>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</si>
  <si>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</si>
  <si>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</si>
  <si>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</si>
  <si>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</si>
  <si>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</si>
  <si>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</si>
  <si>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</si>
  <si>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</si>
  <si>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</si>
  <si>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</si>
  <si>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</si>
  <si>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</si>
  <si>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</si>
  <si>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</si>
  <si>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</si>
  <si>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</si>
  <si>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</si>
  <si>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</si>
  <si>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</si>
  <si>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</si>
  <si>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</si>
  <si>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</si>
  <si>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</si>
  <si>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</si>
  <si>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</si>
  <si>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</si>
  <si>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</si>
  <si>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</si>
  <si>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</si>
  <si>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</si>
  <si>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</si>
  <si>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</si>
  <si>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</si>
  <si>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</si>
  <si>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</si>
  <si>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</si>
  <si>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</si>
  <si>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</si>
  <si>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</si>
  <si>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</si>
  <si>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</si>
  <si>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</si>
  <si>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</si>
  <si>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</si>
  <si>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</si>
  <si>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</si>
  <si>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</si>
  <si>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</si>
  <si>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</si>
  <si>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</si>
  <si>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</si>
  <si>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</si>
  <si>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</si>
  <si>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</si>
  <si>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</si>
  <si>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</si>
  <si>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</si>
  <si>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</si>
  <si>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</si>
  <si>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</si>
  <si>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</si>
  <si>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</si>
  <si>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</si>
  <si>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</si>
  <si>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</si>
  <si>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</si>
  <si>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</si>
  <si>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</si>
  <si>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</si>
  <si>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</si>
  <si>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</si>
  <si>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</si>
  <si>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</si>
  <si>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</si>
  <si>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</si>
  <si>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</si>
  <si>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</si>
  <si>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</si>
  <si>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</si>
  <si>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</si>
  <si>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</si>
  <si>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</si>
  <si>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</si>
  <si>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</si>
  <si>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</si>
  <si>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</si>
  <si>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</si>
  <si>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</si>
  <si>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</si>
  <si>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</si>
  <si>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</si>
  <si>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</si>
  <si>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</si>
  <si>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</si>
  <si>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</si>
  <si>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</si>
  <si>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</si>
  <si>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</si>
  <si>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</si>
  <si>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</si>
  <si>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</si>
  <si>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</si>
  <si>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</si>
  <si>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</si>
  <si>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</si>
  <si>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</si>
  <si>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</si>
  <si>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</si>
  <si>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</si>
  <si>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</si>
  <si>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</si>
  <si>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</si>
  <si>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</si>
  <si>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</si>
  <si>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</si>
  <si>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</si>
  <si>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</si>
  <si>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</si>
  <si>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</si>
  <si>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</si>
  <si>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</si>
  <si>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</si>
  <si>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</si>
  <si>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</si>
  <si>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</si>
  <si>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</si>
  <si>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</si>
  <si>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</si>
  <si>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</si>
  <si>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</si>
  <si>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</si>
  <si>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</si>
  <si>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</si>
  <si>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</si>
  <si>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</si>
  <si>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</si>
  <si>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</si>
  <si>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</si>
  <si>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</si>
  <si>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</si>
  <si>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</si>
  <si>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</si>
  <si>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</si>
  <si>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</si>
  <si>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</si>
  <si>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</si>
  <si>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</si>
  <si>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</si>
  <si>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</si>
  <si>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</si>
  <si>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</si>
  <si>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</si>
  <si>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</si>
  <si>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</si>
  <si>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</si>
  <si>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</si>
  <si>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</si>
  <si>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</si>
  <si>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</si>
  <si>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</si>
  <si>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</si>
  <si>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</si>
  <si>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</si>
  <si>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</si>
  <si>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</si>
  <si>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</si>
  <si>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</si>
  <si>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</si>
  <si>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</si>
  <si>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</si>
  <si>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</si>
  <si>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</si>
  <si>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</si>
  <si>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</si>
  <si>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</si>
  <si>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</si>
  <si>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</si>
  <si>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</si>
  <si>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</si>
  <si>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</si>
  <si>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</si>
  <si>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</si>
  <si>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</si>
  <si>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</si>
  <si>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</si>
  <si>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</si>
  <si>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</si>
  <si>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</si>
  <si>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</si>
  <si>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</si>
  <si>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</si>
  <si>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</si>
  <si>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</si>
  <si>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</si>
  <si>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</si>
  <si>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</si>
  <si>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</si>
  <si>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</si>
  <si>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</si>
  <si>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</si>
  <si>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</si>
  <si>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</si>
  <si>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</si>
  <si>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</si>
  <si>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</si>
  <si>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</si>
  <si>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</si>
  <si>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</si>
  <si>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</si>
  <si>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</si>
  <si>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</si>
  <si>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</si>
  <si>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</si>
  <si>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</si>
  <si>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</si>
  <si>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</si>
  <si>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</si>
  <si>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</si>
  <si>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</si>
  <si>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</si>
  <si>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</si>
  <si>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</si>
  <si>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</si>
  <si>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</si>
  <si>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</si>
  <si>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</si>
  <si>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</si>
  <si>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</si>
  <si>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</si>
  <si>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</si>
  <si>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</si>
  <si>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</si>
  <si>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</si>
  <si>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</si>
  <si>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</si>
  <si>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</si>
  <si>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</si>
  <si>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</si>
  <si>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</si>
  <si>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</si>
  <si>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</si>
  <si>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</si>
  <si>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</si>
  <si>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</si>
  <si>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</si>
  <si>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</si>
  <si>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</si>
  <si>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</si>
  <si>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</si>
  <si>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</si>
  <si>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</si>
  <si>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</si>
  <si>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</si>
  <si>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</si>
  <si>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</si>
  <si>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</si>
  <si>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</si>
  <si>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</si>
  <si>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</si>
  <si>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</si>
  <si>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</si>
  <si>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</si>
  <si>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</si>
  <si>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</si>
  <si>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</si>
  <si>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</si>
  <si>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</si>
  <si>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</si>
  <si>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</si>
  <si>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</si>
  <si>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</si>
  <si>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</si>
  <si>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</si>
  <si>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</si>
  <si>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</si>
  <si>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</si>
  <si>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</si>
  <si>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</si>
  <si>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</si>
  <si>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</si>
  <si>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</si>
  <si>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</si>
  <si>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</si>
  <si>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</si>
  <si>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</si>
  <si>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</si>
  <si>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</si>
  <si>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</si>
  <si>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</si>
  <si>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</si>
  <si>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</si>
  <si>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</si>
  <si>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</si>
  <si>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</si>
  <si>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</si>
  <si>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</si>
  <si>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</si>
  <si>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</si>
  <si>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</si>
  <si>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</si>
  <si>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</si>
  <si>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</si>
  <si>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</si>
  <si>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</si>
  <si>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</si>
  <si>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</si>
  <si>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</si>
  <si>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</si>
  <si>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</si>
  <si>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</si>
  <si>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</si>
  <si>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</si>
  <si>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</si>
  <si>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</si>
  <si>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</si>
  <si>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</si>
  <si>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</si>
  <si>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</si>
  <si>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</si>
  <si>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</si>
  <si>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</si>
  <si>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</si>
  <si>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</si>
  <si>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</si>
  <si>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</si>
  <si>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</si>
  <si>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</si>
  <si>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</si>
  <si>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</si>
  <si>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</si>
  <si>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</si>
  <si>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</si>
  <si>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</si>
  <si>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</si>
  <si>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</si>
  <si>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</si>
  <si>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</si>
  <si>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</si>
  <si>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</si>
  <si>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</si>
  <si>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</si>
  <si>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</si>
  <si>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</si>
  <si>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</si>
  <si>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</si>
  <si>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</si>
  <si>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</si>
  <si>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</si>
  <si>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</si>
  <si>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</si>
  <si>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</si>
  <si>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</si>
  <si>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</si>
  <si>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</si>
  <si>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</si>
  <si>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</si>
  <si>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</si>
  <si>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</si>
  <si>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</si>
  <si>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</si>
  <si>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</si>
  <si>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</si>
  <si>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</si>
  <si>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</si>
  <si>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</si>
  <si>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</si>
  <si>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</si>
  <si>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</si>
  <si>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</si>
  <si>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</si>
  <si>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</si>
  <si>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</si>
  <si>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</si>
  <si>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</si>
  <si>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</si>
  <si>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</si>
  <si>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</si>
  <si>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</si>
  <si>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</si>
  <si>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</si>
  <si>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</si>
  <si>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</si>
  <si>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</si>
  <si>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</si>
  <si>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</si>
  <si>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</si>
  <si>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</si>
  <si>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</si>
  <si>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</si>
  <si>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</si>
  <si>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</si>
  <si>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</si>
  <si>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</si>
  <si>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</si>
  <si>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</si>
  <si>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</si>
  <si>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</si>
  <si>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</si>
  <si>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</si>
  <si>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</si>
  <si>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</si>
  <si>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</si>
  <si>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</si>
  <si>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</si>
  <si>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</si>
  <si>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</si>
  <si>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</si>
  <si>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</si>
  <si>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</si>
  <si>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</si>
  <si>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</si>
  <si>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</si>
  <si>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</si>
  <si>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</si>
  <si>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</si>
  <si>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</si>
  <si>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</si>
  <si>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</si>
  <si>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</si>
  <si>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</si>
  <si>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</si>
  <si>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</si>
  <si>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</si>
  <si>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</si>
  <si>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</si>
  <si>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</si>
  <si>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</si>
  <si>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</si>
  <si>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</si>
  <si>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</si>
  <si>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</si>
  <si>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</si>
  <si>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</si>
  <si>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</si>
  <si>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</si>
  <si>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</si>
  <si>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</si>
  <si>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</si>
  <si>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</si>
  <si>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</si>
  <si>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</si>
  <si>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</si>
  <si>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</si>
  <si>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</si>
  <si>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</si>
  <si>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</si>
  <si>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</si>
  <si>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</si>
  <si>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</si>
  <si>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</si>
  <si>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</si>
  <si>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</si>
  <si>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</si>
  <si>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</si>
  <si>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</si>
  <si>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</si>
  <si>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</si>
  <si>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</si>
  <si>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</si>
  <si>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</si>
  <si>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</si>
  <si>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</si>
  <si>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</si>
  <si>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</si>
  <si>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</si>
  <si>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</si>
  <si>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</si>
  <si>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</si>
  <si>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</si>
  <si>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</si>
  <si>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</si>
  <si>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</si>
  <si>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</si>
  <si>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</si>
  <si>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</si>
  <si>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</si>
  <si>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</si>
  <si>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</si>
  <si>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</si>
  <si>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</si>
  <si>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</si>
  <si>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</si>
  <si>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</si>
  <si>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</si>
  <si>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</si>
  <si>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</si>
  <si>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</si>
  <si>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</si>
  <si>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</si>
  <si>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</si>
  <si>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</si>
  <si>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</si>
  <si>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</si>
  <si>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</si>
  <si>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</si>
  <si>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</si>
  <si>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</si>
  <si>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</si>
  <si>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</si>
  <si>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</si>
  <si>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</si>
  <si>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</si>
  <si>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</si>
  <si>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</si>
  <si>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</si>
  <si>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</si>
  <si>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</si>
  <si>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</si>
  <si>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</si>
  <si>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</si>
  <si>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</si>
  <si>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</si>
  <si>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</si>
  <si>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</si>
  <si>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</si>
  <si>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</si>
  <si>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</si>
  <si>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</si>
  <si>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</si>
  <si>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</si>
  <si>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</si>
  <si>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</si>
  <si>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</si>
  <si>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</si>
  <si>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</si>
  <si>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</si>
  <si>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</si>
  <si>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</si>
  <si>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</si>
  <si>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</si>
  <si>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</si>
  <si>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</si>
  <si>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</si>
  <si>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</si>
  <si>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</si>
  <si>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</si>
  <si>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</si>
  <si>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</si>
  <si>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</si>
  <si>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</si>
  <si>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</si>
  <si>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</si>
  <si>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</si>
  <si>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</si>
  <si>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</si>
  <si>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</si>
  <si>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</si>
  <si>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</si>
  <si>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</si>
  <si>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</si>
  <si>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</si>
  <si>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</si>
  <si>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</si>
  <si>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</si>
  <si>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</si>
  <si>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</si>
  <si>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</si>
  <si>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</si>
  <si>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</si>
  <si>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</si>
  <si>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</si>
  <si>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</si>
  <si>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</si>
  <si>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</si>
  <si>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</si>
  <si>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</si>
  <si>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</si>
  <si>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</si>
  <si>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</si>
  <si>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</si>
  <si>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</si>
  <si>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</si>
  <si>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</si>
  <si>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</si>
  <si>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</si>
  <si>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</si>
  <si>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</si>
  <si>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</si>
  <si>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</si>
  <si>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</si>
  <si>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</si>
  <si>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</si>
  <si>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</si>
  <si>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</si>
  <si>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</si>
  <si>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</si>
  <si>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</si>
  <si>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</si>
  <si>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</si>
  <si>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</si>
  <si>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</si>
  <si>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</si>
  <si>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</si>
  <si>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</si>
  <si>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</si>
  <si>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</si>
  <si>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</si>
  <si>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</si>
  <si>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</si>
  <si>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</si>
  <si>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</si>
  <si>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</si>
  <si>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</si>
  <si>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</si>
  <si>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</si>
  <si>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</si>
  <si>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</si>
  <si>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</si>
  <si>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</si>
  <si>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</si>
  <si>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</si>
  <si>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</si>
  <si>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</si>
  <si>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</si>
  <si>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</si>
  <si>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</si>
  <si>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</si>
  <si>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</si>
  <si>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</si>
  <si>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</si>
  <si>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</si>
  <si>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</si>
  <si>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</si>
  <si>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</si>
  <si>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</si>
  <si>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</si>
  <si>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</si>
  <si>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</si>
  <si>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</si>
  <si>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</si>
  <si>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</si>
  <si>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</si>
  <si>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</si>
  <si>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</si>
  <si>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</si>
  <si>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</si>
  <si>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</si>
  <si>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</si>
  <si>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</si>
  <si>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</si>
  <si>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</si>
  <si>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</si>
  <si>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</si>
  <si>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</si>
  <si>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</si>
  <si>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</si>
  <si>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</si>
  <si>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</si>
  <si>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</si>
  <si>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</si>
  <si>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</si>
  <si>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</si>
  <si>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</si>
  <si>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</si>
  <si>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</si>
  <si>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</si>
  <si>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</si>
  <si>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</si>
  <si>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</si>
  <si>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</si>
  <si>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</si>
  <si>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</si>
  <si>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</si>
  <si>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</si>
  <si>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</si>
  <si>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</si>
  <si>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</si>
  <si>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</si>
  <si>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</si>
  <si>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</si>
  <si>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</si>
  <si>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</si>
  <si>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</si>
  <si>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</si>
  <si>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</si>
  <si>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</si>
  <si>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</si>
  <si>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</si>
  <si>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</si>
  <si>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</si>
  <si>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</si>
  <si>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</si>
  <si>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</si>
  <si>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</si>
  <si>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</si>
  <si>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</si>
  <si>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</si>
  <si>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</si>
  <si>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</si>
  <si>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</si>
  <si>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</si>
  <si>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</si>
  <si>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</si>
  <si>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</si>
  <si>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</si>
  <si>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</si>
  <si>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</si>
  <si>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</si>
  <si>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</si>
  <si>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</si>
  <si>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</si>
  <si>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</si>
  <si>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</si>
  <si>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</si>
  <si>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</si>
  <si>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</si>
  <si>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</si>
  <si>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</si>
  <si>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</si>
  <si>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</si>
  <si>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</si>
  <si>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</si>
  <si>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</si>
  <si>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</si>
  <si>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</si>
  <si>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</si>
  <si>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</si>
  <si>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</si>
  <si>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</si>
  <si>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</si>
  <si>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</si>
  <si>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</si>
  <si>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</si>
  <si>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</si>
  <si>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</si>
  <si>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</si>
  <si>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</si>
  <si>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</si>
  <si>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</si>
  <si>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</si>
  <si>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</si>
  <si>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</si>
  <si>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</si>
  <si>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</si>
  <si>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</si>
  <si>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</si>
  <si>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</si>
  <si>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</si>
  <si>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</si>
  <si>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</si>
  <si>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</si>
  <si>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</si>
  <si>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</si>
  <si>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</si>
  <si>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</si>
  <si>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</si>
  <si>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</si>
  <si>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</si>
  <si>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</si>
  <si>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</si>
  <si>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</si>
  <si>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</si>
  <si>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</si>
  <si>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</si>
  <si>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</si>
  <si>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</si>
  <si>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</si>
  <si>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</si>
  <si>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</si>
  <si>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</si>
  <si>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</si>
  <si>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</si>
  <si>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</si>
  <si>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</si>
  <si>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</si>
  <si>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</si>
  <si>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</si>
  <si>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</si>
  <si>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</si>
  <si>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</si>
  <si>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</si>
  <si>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</si>
  <si>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</si>
  <si>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</si>
  <si>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</si>
  <si>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</si>
  <si>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</si>
  <si>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</si>
  <si>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</si>
  <si>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</si>
  <si>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</si>
  <si>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</si>
  <si>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</si>
  <si>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</si>
  <si>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</si>
  <si>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</si>
  <si>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</si>
  <si>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</si>
  <si>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</si>
  <si>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</si>
  <si>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</si>
  <si>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</si>
  <si>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</si>
  <si>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</si>
  <si>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</si>
  <si>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</si>
  <si>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</si>
  <si>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</si>
  <si>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</si>
  <si>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</si>
  <si>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</si>
  <si>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</si>
  <si>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</si>
  <si>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</si>
  <si>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</si>
  <si>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</si>
  <si>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</si>
  <si>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</si>
  <si>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</si>
  <si>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</si>
  <si>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</si>
  <si>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</si>
  <si>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</si>
  <si>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</si>
  <si>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</si>
  <si>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</si>
  <si>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</si>
  <si>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</si>
  <si>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</si>
  <si>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</si>
  <si>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</si>
  <si>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</si>
  <si>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</si>
  <si>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</si>
  <si>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</si>
  <si>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</si>
  <si>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</si>
  <si>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</si>
  <si>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</si>
  <si>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</si>
  <si>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</si>
  <si>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</si>
  <si>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</si>
  <si>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</si>
  <si>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</si>
  <si>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</si>
  <si>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</si>
  <si>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</si>
  <si>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</si>
  <si>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</si>
  <si>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</si>
  <si>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</si>
  <si>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</si>
  <si>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</si>
  <si>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</si>
  <si>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</si>
  <si>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</si>
  <si>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</si>
  <si>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</si>
  <si>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</si>
  <si>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</si>
  <si>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</si>
  <si>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</si>
  <si>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</si>
  <si>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</si>
  <si>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</si>
  <si>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</si>
  <si>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</si>
  <si>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</si>
  <si>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</si>
  <si>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</si>
  <si>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</si>
  <si>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</si>
  <si>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</si>
  <si>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</si>
  <si>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</si>
  <si>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</si>
  <si>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</si>
  <si>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</si>
  <si>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</si>
  <si>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</si>
  <si>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</si>
  <si>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</si>
  <si>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</si>
  <si>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</si>
  <si>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</si>
  <si>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</si>
  <si>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</si>
  <si>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</si>
  <si>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</si>
  <si>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</si>
  <si>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</si>
  <si>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</si>
  <si>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</si>
  <si>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</si>
  <si>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</si>
  <si>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</si>
  <si>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</si>
  <si>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</si>
  <si>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</si>
  <si>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</si>
  <si>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</si>
  <si>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</si>
  <si>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</si>
  <si>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</si>
  <si>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</si>
  <si>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</si>
  <si>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</si>
  <si>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</si>
  <si>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</si>
  <si>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</si>
  <si>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</si>
  <si>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</si>
  <si>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</si>
  <si>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</si>
  <si>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</si>
  <si>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</si>
  <si>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</si>
  <si>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</si>
  <si>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</si>
  <si>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</si>
  <si>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</si>
  <si>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</si>
  <si>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</si>
  <si>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</si>
  <si>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</si>
  <si>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</si>
  <si>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</si>
  <si>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</si>
  <si>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</si>
  <si>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</si>
  <si>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</si>
  <si>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</si>
  <si>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</si>
  <si>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</si>
  <si>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</si>
  <si>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</si>
  <si>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</si>
  <si>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</si>
  <si>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</si>
  <si>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</si>
  <si>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</si>
  <si>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</si>
  <si>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</si>
  <si>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</si>
  <si>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</si>
  <si>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</si>
  <si>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</si>
  <si>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</si>
  <si>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</si>
  <si>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</si>
  <si>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</si>
  <si>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</si>
  <si>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</si>
  <si>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</si>
  <si>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</si>
  <si>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</si>
  <si>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</si>
  <si>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</si>
  <si>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</si>
  <si>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</si>
  <si>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</si>
  <si>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</si>
  <si>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</si>
  <si>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</si>
  <si>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</si>
  <si>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</si>
  <si>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</si>
  <si>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</si>
  <si>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</si>
  <si>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</si>
  <si>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</si>
  <si>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</si>
  <si>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</si>
  <si>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</si>
  <si>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</si>
  <si>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</si>
  <si>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</si>
  <si>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</si>
  <si>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</si>
  <si>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</si>
  <si>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</si>
  <si>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</si>
  <si>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</si>
  <si>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</si>
  <si>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</si>
  <si>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</si>
  <si>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</si>
  <si>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</si>
  <si>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</si>
  <si>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</si>
  <si>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</si>
  <si>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</si>
  <si>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</si>
  <si>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</si>
  <si>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</si>
  <si>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</si>
  <si>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</si>
  <si>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</si>
  <si>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</si>
  <si>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</si>
  <si>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</si>
  <si>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</si>
  <si>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</si>
  <si>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</si>
  <si>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</si>
  <si>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</si>
  <si>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</si>
  <si>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</si>
  <si>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</si>
  <si>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</si>
  <si>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</si>
  <si>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</si>
  <si>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</si>
  <si>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</si>
  <si>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</si>
  <si>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</si>
  <si>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</si>
  <si>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</si>
  <si>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</si>
  <si>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</si>
  <si>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</si>
  <si>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</si>
  <si>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</si>
  <si>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</si>
  <si>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</si>
  <si>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</si>
  <si>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</si>
  <si>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</si>
  <si>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</si>
  <si>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</si>
  <si>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</si>
  <si>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</si>
  <si>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</si>
  <si>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</si>
  <si>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</si>
  <si>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</si>
  <si>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</si>
  <si>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</si>
  <si>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</si>
  <si>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</si>
  <si>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</si>
  <si>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</si>
  <si>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</si>
  <si>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</si>
  <si>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</si>
  <si>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</si>
  <si>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</si>
  <si>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</si>
  <si>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</si>
  <si>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</si>
  <si>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</si>
  <si>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</si>
  <si>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</si>
  <si>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</si>
  <si>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</si>
  <si>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</si>
  <si>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</si>
  <si>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</si>
  <si>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</si>
  <si>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</si>
  <si>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</si>
  <si>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</si>
  <si>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</si>
  <si>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</si>
  <si>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</si>
  <si>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</si>
  <si>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</si>
  <si>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</si>
  <si>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</si>
  <si>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</si>
  <si>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</si>
  <si>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</si>
  <si>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</si>
  <si>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</si>
  <si>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</si>
  <si>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</si>
  <si>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</si>
  <si>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</si>
  <si>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</si>
  <si>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</si>
  <si>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</si>
  <si>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</si>
  <si>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</si>
  <si>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</si>
  <si>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</si>
  <si>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</si>
  <si>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</si>
  <si>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</si>
  <si>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</si>
  <si>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</si>
  <si>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</si>
  <si>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</si>
  <si>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</si>
  <si>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</si>
  <si>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</si>
  <si>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</si>
  <si>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</si>
  <si>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</si>
  <si>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</si>
  <si>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</si>
  <si>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</si>
  <si>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</si>
  <si>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</si>
  <si>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</si>
  <si>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</si>
  <si>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</si>
  <si>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</si>
  <si>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</si>
  <si>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</si>
  <si>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</si>
  <si>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</si>
  <si>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</si>
  <si>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</si>
  <si>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</si>
  <si>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</si>
  <si>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</si>
  <si>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</si>
  <si>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</si>
  <si>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</si>
  <si>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</si>
  <si>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</si>
  <si>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</si>
  <si>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</si>
  <si>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</si>
  <si>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</si>
  <si>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</si>
  <si>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</si>
  <si>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</si>
  <si>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</si>
  <si>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</si>
  <si>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</si>
  <si>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</si>
  <si>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</si>
  <si>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</si>
  <si>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</si>
  <si>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</si>
  <si>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</si>
  <si>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</si>
  <si>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</si>
  <si>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</si>
  <si>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</si>
  <si>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</si>
  <si>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</si>
  <si>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</si>
  <si>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</si>
  <si>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</si>
  <si>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</si>
  <si>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</si>
  <si>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</si>
  <si>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</si>
  <si>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</si>
  <si>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</si>
  <si>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</si>
  <si>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</si>
  <si>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</si>
  <si>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</si>
  <si>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</si>
  <si>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</si>
  <si>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</si>
  <si>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</si>
  <si>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</si>
  <si>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</si>
  <si>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</si>
  <si>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</si>
  <si>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</si>
  <si>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</si>
  <si>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</si>
  <si>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</si>
  <si>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</si>
  <si>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</si>
  <si>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</si>
  <si>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</si>
  <si>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</si>
  <si>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</si>
  <si>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</si>
  <si>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</si>
  <si>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</si>
  <si>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</si>
  <si>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</si>
  <si>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</si>
  <si>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</si>
  <si>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</si>
  <si>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</si>
  <si>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</si>
  <si>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</si>
  <si>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</si>
  <si>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</si>
  <si>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</si>
  <si>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</si>
  <si>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</si>
  <si>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</si>
  <si>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</si>
  <si>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</si>
  <si>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</si>
  <si>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</si>
  <si>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</si>
  <si>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</si>
  <si>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</si>
  <si>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</si>
  <si>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</si>
  <si>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</si>
  <si>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</si>
  <si>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</si>
  <si>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</si>
  <si>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</si>
  <si>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</si>
  <si>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</si>
  <si>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</si>
  <si>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</si>
  <si>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</si>
  <si>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</si>
  <si>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</si>
  <si>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</si>
  <si>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</si>
  <si>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</si>
  <si>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</si>
  <si>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</si>
  <si>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</si>
  <si>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</si>
  <si>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</si>
  <si>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</si>
  <si>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</si>
  <si>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</si>
  <si>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</si>
  <si>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</si>
  <si>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</si>
  <si>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</si>
  <si>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</si>
  <si>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</si>
  <si>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</si>
  <si>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</si>
  <si>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</si>
  <si>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</si>
  <si>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</si>
  <si>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</si>
  <si>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</si>
  <si>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</si>
  <si>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</si>
  <si>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</si>
  <si>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</si>
  <si>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</si>
  <si>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</si>
  <si>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</si>
  <si>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</si>
  <si>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</si>
  <si>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</si>
  <si>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</si>
  <si>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</si>
  <si>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</si>
  <si>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</si>
  <si>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</si>
  <si>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</si>
  <si>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</si>
  <si>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</si>
  <si>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</si>
  <si>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</si>
  <si>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</si>
  <si>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</si>
  <si>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</si>
  <si>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</si>
  <si>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</si>
  <si>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</si>
  <si>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</si>
  <si>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</si>
  <si>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</si>
  <si>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</si>
  <si>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</si>
  <si>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</si>
  <si>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</si>
  <si>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</si>
  <si>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</si>
  <si>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</si>
  <si>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</si>
  <si>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</si>
  <si>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</si>
  <si>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</si>
  <si>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</si>
  <si>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</si>
  <si>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</si>
  <si>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</si>
  <si>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</si>
  <si>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</si>
  <si>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</si>
  <si>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</si>
  <si>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</si>
  <si>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</si>
  <si>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</si>
  <si>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</si>
  <si>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</si>
  <si>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</si>
  <si>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</si>
  <si>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</si>
  <si>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</si>
  <si>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</si>
  <si>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</si>
  <si>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</si>
  <si>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</si>
  <si>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</si>
  <si>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</si>
  <si>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</si>
  <si>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</si>
  <si>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</si>
  <si>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</si>
  <si>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</si>
  <si>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</si>
  <si>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</si>
  <si>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</si>
  <si>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</si>
  <si>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</si>
  <si>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</si>
  <si>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</si>
  <si>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</si>
  <si>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</si>
  <si>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</si>
  <si>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</si>
  <si>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</si>
  <si>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</si>
  <si>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</si>
  <si>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</si>
  <si>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</si>
  <si>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</si>
  <si>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</si>
  <si>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</si>
  <si>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</si>
  <si>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</si>
  <si>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</si>
  <si>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</si>
  <si>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</si>
  <si>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</si>
  <si>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</si>
  <si>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</si>
  <si>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</si>
  <si>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</si>
  <si>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</si>
  <si>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</si>
  <si>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</si>
  <si>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</si>
  <si>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</si>
  <si>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</si>
  <si>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</si>
  <si>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</si>
  <si>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</si>
  <si>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</si>
  <si>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</si>
  <si>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</si>
  <si>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</si>
  <si>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</si>
  <si>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</si>
  <si>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</si>
  <si>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</si>
  <si>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</si>
  <si>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</si>
  <si>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</si>
  <si>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</si>
  <si>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</si>
  <si>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</si>
  <si>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</si>
  <si>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</si>
  <si>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</si>
  <si>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</si>
  <si>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</si>
  <si>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</si>
  <si>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</si>
  <si>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</si>
  <si>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</si>
  <si>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</si>
  <si>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</si>
  <si>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</si>
  <si>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</si>
  <si>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</si>
  <si>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</si>
  <si>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</si>
  <si>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</si>
  <si>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</si>
  <si>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</si>
  <si>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</si>
  <si>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</si>
  <si>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</si>
  <si>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</si>
  <si>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</si>
  <si>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</si>
  <si>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</si>
  <si>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</si>
  <si>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</si>
  <si>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</si>
  <si>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</si>
  <si>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</si>
  <si>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</si>
  <si>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</si>
  <si>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</si>
  <si>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</si>
  <si>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</si>
  <si>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</si>
  <si>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</si>
  <si>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</si>
  <si>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</si>
  <si>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</si>
  <si>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</si>
  <si>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</si>
  <si>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</si>
  <si>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</si>
  <si>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</si>
  <si>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</si>
  <si>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</si>
  <si>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</si>
  <si>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</si>
  <si>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</si>
  <si>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</si>
  <si>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</si>
  <si>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</si>
  <si>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</si>
  <si>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</si>
  <si>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</si>
  <si>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</si>
  <si>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</si>
  <si>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</si>
  <si>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</si>
  <si>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</si>
  <si>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</si>
  <si>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</si>
  <si>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</si>
  <si>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</si>
  <si>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</si>
  <si>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</si>
  <si>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</si>
  <si>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</si>
  <si>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</si>
  <si>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</si>
  <si>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</si>
  <si>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</si>
  <si>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</si>
  <si>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</si>
  <si>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</si>
  <si>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</si>
  <si>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</si>
  <si>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</si>
  <si>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</si>
  <si>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</si>
  <si>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</si>
  <si>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</si>
  <si>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</si>
  <si>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</si>
  <si>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</si>
  <si>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</si>
  <si>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</si>
  <si>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</si>
  <si>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</si>
  <si>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</si>
  <si>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</si>
  <si>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</si>
  <si>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</si>
  <si>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</si>
  <si>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</si>
  <si>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</si>
  <si>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</si>
  <si>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</si>
  <si>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</si>
  <si>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</si>
  <si>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</si>
  <si>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</si>
  <si>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</si>
  <si>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</si>
  <si>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</si>
  <si>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</si>
  <si>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</si>
  <si>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</si>
  <si>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</si>
  <si>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</si>
  <si>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</si>
  <si>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</si>
  <si>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</si>
  <si>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</si>
  <si>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</si>
  <si>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</si>
  <si>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</si>
  <si>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</si>
  <si>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</si>
  <si>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</si>
  <si>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</si>
  <si>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</si>
  <si>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</si>
  <si>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 NOVIA DITA W (CM),</t>
  </si>
  <si>
    <t xml:space="preserve">DEWI PUJI ASTUTI (CM), </t>
  </si>
  <si>
    <t>MISKHUT TOYIBAH (CM)</t>
  </si>
  <si>
    <t xml:space="preserve">TUTIK WIDYANINGSIH (CM),  </t>
  </si>
  <si>
    <t xml:space="preserve">NUR ANISAH (CM), </t>
  </si>
  <si>
    <t xml:space="preserve">MUSODATUL LIFAAH. NUR EVIYANA  (CM), </t>
  </si>
  <si>
    <t>DEWI ERNAWATI, ANIS CHOLIFAH (CM)</t>
  </si>
  <si>
    <t>FIKRI NUR NOVI AYU,SITI MAROH (CM)</t>
  </si>
  <si>
    <t xml:space="preserve">FARA AYU NITA (CM), </t>
  </si>
  <si>
    <t xml:space="preserve">NOVI ISMA, ZULFA HIMMATUL (CM), </t>
  </si>
  <si>
    <t>SUJINAH (S)</t>
  </si>
  <si>
    <t>NADA SILVIA (CM),</t>
  </si>
  <si>
    <t>LAILATUN NISHFAH (CM),</t>
  </si>
  <si>
    <t>Total Absence = 4 Persons</t>
  </si>
  <si>
    <t>KHAIRIN KURNIAWATI (CM),</t>
  </si>
  <si>
    <t>NUR (WN)</t>
  </si>
  <si>
    <t>NUR KHASANAH. LULUK CHOIRIYAH (CM)</t>
  </si>
  <si>
    <t>SITI IDAYAH (CM),</t>
  </si>
  <si>
    <t>UMI KHOLISOH, SUSANTI (CM),</t>
  </si>
  <si>
    <t>NOVI (WN)</t>
  </si>
  <si>
    <t>YATUL M (CM)</t>
  </si>
  <si>
    <t>FATIKATUL (WN)</t>
  </si>
  <si>
    <t>SITI WAHYUNI (CM), TINA (WN)</t>
  </si>
  <si>
    <t>NUR CHASANAH (CM), SELDA (S)</t>
  </si>
  <si>
    <t xml:space="preserve">FAJAR ANDRI (CM), </t>
  </si>
  <si>
    <t>NUR ALIFAH (CM), SULAMANAH (WN)</t>
  </si>
  <si>
    <t>Total Permanent Employee =16.7%</t>
  </si>
  <si>
    <t>Total Contract Employee=83.3%</t>
  </si>
  <si>
    <t>DATE : August 03, 2026</t>
  </si>
  <si>
    <t>RIESMA (OL)</t>
  </si>
  <si>
    <t>HENNY, MUAYANAH (P)</t>
  </si>
  <si>
    <t>RINI OKTAFIYAH (CM), NENIE, ANISATUL (OL), NUR SALIM, SINARTI, SITI (WN)</t>
  </si>
  <si>
    <t>SITI ROIFAH (CM), FEBRIANA (WN)</t>
  </si>
  <si>
    <t>MEYTRI (WN)</t>
  </si>
  <si>
    <t>FEBRI, SHOLEHAH (WN)</t>
  </si>
  <si>
    <t>ANITA (S), TUGINO (OL)</t>
  </si>
  <si>
    <t>TRI (WN)</t>
  </si>
  <si>
    <t>ZUBAIDAH (P)</t>
  </si>
  <si>
    <t>QISTIYAH (WN)</t>
  </si>
  <si>
    <t>WSUWARNI (WN)</t>
  </si>
  <si>
    <t>WIDURI, SUSI ROFIYANTI, SRI HANDAYANI (CM), ACHMAD NUR, SITI  (WN)</t>
  </si>
  <si>
    <t>ROHINDA, YULIANDA (WN)</t>
  </si>
  <si>
    <t>DHEVI (WN)</t>
  </si>
  <si>
    <t>CINDI, LENI, NUR (WN)</t>
  </si>
  <si>
    <t>ASRIFATUL (WN)</t>
  </si>
  <si>
    <t>SURYANINGSIH (CM). NUR A (S), YAYATI (WN)</t>
  </si>
  <si>
    <t>RIBUT WINARTI (CM), FIRMAN (CN)</t>
  </si>
  <si>
    <t>ARYA (S), KUNJARNI,KHOLIFATUN (WN)</t>
  </si>
  <si>
    <t>ZOLA (WN)</t>
  </si>
  <si>
    <t>ROHAN (WN)</t>
  </si>
  <si>
    <t>SOFIATUN (WN), FAISAL (S)</t>
  </si>
  <si>
    <t>TORIKUL (CN)</t>
  </si>
  <si>
    <t>ANA,ANISA (WN)</t>
  </si>
  <si>
    <t>SRI EKO SUSILOWATI (CM), SAFITRI (WN)</t>
  </si>
  <si>
    <t>SILVIASARI (WN)</t>
  </si>
  <si>
    <t>KHUMAEROH (WN)</t>
  </si>
  <si>
    <t xml:space="preserve">UUN  (CM), </t>
  </si>
  <si>
    <t>MUAKHIROH (CM), LULUK (WN)</t>
  </si>
  <si>
    <t>LUKMAN (WN), RIZKYANTI(CN)</t>
  </si>
  <si>
    <t>SITI DAMILIA (CM),  FAISAL (WN)</t>
  </si>
  <si>
    <t>ISTIQOMAH (CM), PERTIWI (WN)</t>
  </si>
  <si>
    <t>ULIYAH (WN)</t>
  </si>
  <si>
    <t>RAMIJAH (WN)</t>
  </si>
  <si>
    <t>VISCA (S)</t>
  </si>
  <si>
    <t>TURADI (Wn)</t>
  </si>
  <si>
    <t>DINA PUJI LESTARI(CM), TRI, TUKAENAH (WN)</t>
  </si>
  <si>
    <t>EDI, LISTIANI (WN)</t>
  </si>
  <si>
    <t>DIMAS RAHAYU KRISTIYANI (CM), SAKBANIYAH (WN)</t>
  </si>
  <si>
    <t>SANTI (S)</t>
  </si>
  <si>
    <t>IMROATUS (WN)</t>
  </si>
  <si>
    <t>WINDA ZHAPUTRI (CM)</t>
  </si>
  <si>
    <t>NOVI, NURUL (EN)</t>
  </si>
  <si>
    <t>ZULAIKAH (OL)</t>
  </si>
  <si>
    <t>ZULFATUL UMAYAH (CM),</t>
  </si>
  <si>
    <t>ANJAR FITRIANA (CM),  ANIS, FATYA, ICHA, IVA, LINDHA, UDRIKAH, ROCHMAWATUN (WN)</t>
  </si>
  <si>
    <t>SITI MASLULAH (CM)</t>
  </si>
  <si>
    <t>MURNIWATI (WN)</t>
  </si>
  <si>
    <t xml:space="preserve">SEPTI MALA AMELIA (CM) </t>
  </si>
  <si>
    <t>ANITA (WN)</t>
  </si>
  <si>
    <t>ASRI (WN), UMI (CN)</t>
  </si>
  <si>
    <t>AGUSTINA DEWI (CM),  MASMUAH (WN)</t>
  </si>
  <si>
    <t>IIS (WN), MURTIASARI (OL)</t>
  </si>
  <si>
    <t>BAGAS, SUSILOWATI (WN), SULIMAH (CN)</t>
  </si>
  <si>
    <t>NUR, LISTARI (WN)</t>
  </si>
  <si>
    <t>AYU, SITI (WN)</t>
  </si>
  <si>
    <t>SOLEHAH (WN)</t>
  </si>
  <si>
    <t>ROHMAWATI (WN)</t>
  </si>
  <si>
    <t>SITI(WN)</t>
  </si>
  <si>
    <t>MUSYAFII (WN), LISTIAWTAI (S), LUSY (OL)</t>
  </si>
  <si>
    <t>ZULFA NUR AINI , FITRI SUSIANINGSIH, HANI PRAMUDITA SARI(CM),  MIFTAHUL (S)</t>
  </si>
  <si>
    <t xml:space="preserve">SITI KHUSNIATI(CM), </t>
  </si>
  <si>
    <t>SITI, MUTMAINAH (WN)</t>
  </si>
  <si>
    <t>DEVI, RISKA, SITI, SUYATI (WN)</t>
  </si>
  <si>
    <t>NISYA (WN)</t>
  </si>
  <si>
    <t>ZAMROTUN (OL)</t>
  </si>
  <si>
    <t>SRI (OL)</t>
  </si>
  <si>
    <t>APREH, ARIF, FIORINA, SRI (Wn), ZAKARIA, REVI (S)</t>
  </si>
  <si>
    <t>JUMAIDAH (WN)</t>
  </si>
  <si>
    <t>AFRIAH (WN)</t>
  </si>
  <si>
    <t>MUSIATUN, NIA, PUTRI (Wn)</t>
  </si>
  <si>
    <t>ADY (WN)</t>
  </si>
  <si>
    <t>ULIL (WN)</t>
  </si>
  <si>
    <t>TAUFIK (WN)</t>
  </si>
  <si>
    <t>RADIKA (P)</t>
  </si>
  <si>
    <t>MUTMAINAH (CM)</t>
  </si>
  <si>
    <t>SITI TRISNOWATI(CM),</t>
  </si>
  <si>
    <t>GURUN (WN)</t>
  </si>
  <si>
    <t>ANAS,KHOIR, ROHMATUL (WN)</t>
  </si>
  <si>
    <t>NURMALAYUNI(WN), TITIK (S)</t>
  </si>
  <si>
    <t>FAJRIATUN, SITI (OL), LAILATUL (S)</t>
  </si>
  <si>
    <t>SUWARTI (WN)</t>
  </si>
  <si>
    <t>ISRI NASIFAH. LEILA WAHYU TRIYANTI , SAPUTRI HANDAYANI  (CM), TITIK (S)</t>
  </si>
  <si>
    <t>NAELI (CN), NAZWA, NUR (WN)</t>
  </si>
  <si>
    <t>THORIKHATUL (OL)</t>
  </si>
  <si>
    <t>LILIK (OL)</t>
  </si>
  <si>
    <t>ENDANG SETYOWATI, CIKITA MEISA  (CM), ARIEL (P), RAHMAD (S)</t>
  </si>
  <si>
    <t>Total In =  0 Person</t>
  </si>
  <si>
    <r>
      <t xml:space="preserve">2026/08/03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</si>
  <si>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PUJI ASTUTI (CM)</t>
  </si>
  <si>
    <t>Total Absence = 183 Persons</t>
  </si>
  <si>
    <t>Total Absence = 30 Persons</t>
  </si>
  <si>
    <t>Total Out = 15 Persons</t>
  </si>
  <si>
    <t>Total Persen Absence = 2.6 %</t>
  </si>
  <si>
    <t>Total Absence = 217 Persons</t>
  </si>
  <si>
    <t>Total Persen Hadir = 97.4 %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</si>
</sst>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H317" activePane="bottomRight" state="frozen"/>
      <selection pane="topRight" activeCell="L1" sqref="L1"/>
      <selection pane="bottomLeft" activeCell="A9" sqref="A9"/>
      <selection pane="bottomRight" activeCell="BD321" sqref="BD321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8.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1607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1</v>
      </c>
      <c r="D22" s="546">
        <v>1</v>
      </c>
      <c r="E22" s="546">
        <v>2</v>
      </c>
      <c r="F22" s="546">
        <v>3</v>
      </c>
      <c r="G22" s="729">
        <v>7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7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1</v>
      </c>
      <c r="AZ22" s="546">
        <v>1</v>
      </c>
      <c r="BA22" s="546">
        <v>2</v>
      </c>
      <c r="BB22" s="546">
        <v>3</v>
      </c>
      <c r="BC22" s="734">
        <v>7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7</v>
      </c>
      <c r="F23" s="546">
        <v>3</v>
      </c>
      <c r="G23" s="729">
        <v>10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10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7</v>
      </c>
      <c r="BB23" s="546">
        <v>3</v>
      </c>
      <c r="BC23" s="734">
        <v>10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/>
      <c r="AI29" s="900"/>
      <c r="AJ29" s="900"/>
      <c r="AK29" s="900"/>
      <c r="AL29" s="900">
        <v>1</v>
      </c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1</v>
      </c>
      <c r="AX29" s="733">
        <v>0</v>
      </c>
      <c r="AY29" s="546">
        <v>3</v>
      </c>
      <c r="AZ29" s="546">
        <v>7</v>
      </c>
      <c r="BA29" s="546">
        <v>0</v>
      </c>
      <c r="BB29" s="546">
        <v>1</v>
      </c>
      <c r="BC29" s="734">
        <v>11</v>
      </c>
      <c r="BD29" s="745" t="s">
        <v>1608</v>
      </c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1581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6</v>
      </c>
      <c r="G33" s="729">
        <v>7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7</v>
      </c>
      <c r="Y33" s="900"/>
      <c r="Z33" s="900"/>
      <c r="AA33" s="900"/>
      <c r="AB33" s="900"/>
      <c r="AC33" s="900"/>
      <c r="AD33" s="900"/>
      <c r="AE33" s="900"/>
      <c r="AF33" s="900"/>
      <c r="AG33" s="900"/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0</v>
      </c>
      <c r="AX33" s="733">
        <v>0</v>
      </c>
      <c r="AY33" s="546">
        <v>0</v>
      </c>
      <c r="AZ33" s="546">
        <v>0</v>
      </c>
      <c r="BA33" s="546">
        <v>1</v>
      </c>
      <c r="BB33" s="546">
        <v>6</v>
      </c>
      <c r="BC33" s="734">
        <v>7</v>
      </c>
      <c r="BD33" s="761"/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13</v>
      </c>
      <c r="E34" s="546">
        <v>1</v>
      </c>
      <c r="F34" s="546">
        <v>9</v>
      </c>
      <c r="G34" s="729">
        <v>24</v>
      </c>
      <c r="H34" s="900"/>
      <c r="I34" s="900"/>
      <c r="J34" s="900"/>
      <c r="K34" s="900"/>
      <c r="L34" s="900"/>
      <c r="M34" s="900"/>
      <c r="N34" s="900"/>
      <c r="O34" s="900">
        <v>1</v>
      </c>
      <c r="P34" s="737"/>
      <c r="Q34" s="737"/>
      <c r="R34" s="737"/>
      <c r="S34" s="737"/>
      <c r="T34" s="737"/>
      <c r="U34" s="737"/>
      <c r="V34" s="737"/>
      <c r="W34" s="737"/>
      <c r="X34" s="732">
        <v>23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>
        <v>2</v>
      </c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2</v>
      </c>
      <c r="AY34" s="546">
        <v>1</v>
      </c>
      <c r="AZ34" s="546">
        <v>13</v>
      </c>
      <c r="BA34" s="546">
        <v>1</v>
      </c>
      <c r="BB34" s="546">
        <v>6</v>
      </c>
      <c r="BC34" s="734">
        <v>21</v>
      </c>
      <c r="BD34" s="761" t="s">
        <v>1609</v>
      </c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27</v>
      </c>
      <c r="D40" s="546">
        <v>49</v>
      </c>
      <c r="E40" s="546">
        <v>36</v>
      </c>
      <c r="F40" s="546">
        <v>29</v>
      </c>
      <c r="G40" s="546">
        <v>141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1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140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2</v>
      </c>
      <c r="AK40" s="69">
        <v>0</v>
      </c>
      <c r="AL40" s="69">
        <v>1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2</v>
      </c>
      <c r="AY40" s="69">
        <v>27</v>
      </c>
      <c r="AZ40" s="69">
        <v>47</v>
      </c>
      <c r="BA40" s="69">
        <v>36</v>
      </c>
      <c r="BB40" s="69">
        <v>26</v>
      </c>
      <c r="BC40" s="69">
        <v>136</v>
      </c>
      <c r="BD40" s="754" t="s">
        <v>1592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19</v>
      </c>
      <c r="G42" s="729">
        <v>75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75</v>
      </c>
      <c r="Y42" s="900">
        <v>1</v>
      </c>
      <c r="Z42" s="900">
        <v>2</v>
      </c>
      <c r="AA42" s="900"/>
      <c r="AB42" s="900"/>
      <c r="AC42" s="900"/>
      <c r="AD42" s="900"/>
      <c r="AE42" s="900"/>
      <c r="AF42" s="900"/>
      <c r="AG42" s="900"/>
      <c r="AH42" s="900"/>
      <c r="AI42" s="900"/>
      <c r="AJ42" s="900"/>
      <c r="AK42" s="900"/>
      <c r="AL42" s="900">
        <v>2</v>
      </c>
      <c r="AM42" s="900"/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6</v>
      </c>
      <c r="AX42" s="733">
        <v>0</v>
      </c>
      <c r="AY42" s="546">
        <v>15</v>
      </c>
      <c r="AZ42" s="546">
        <v>31</v>
      </c>
      <c r="BA42" s="546">
        <v>4</v>
      </c>
      <c r="BB42" s="546">
        <v>19</v>
      </c>
      <c r="BC42" s="734">
        <v>69</v>
      </c>
      <c r="BD42" s="745" t="s">
        <v>1610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3</v>
      </c>
      <c r="F46" s="546">
        <v>4</v>
      </c>
      <c r="G46" s="729">
        <v>7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7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3</v>
      </c>
      <c r="BB46" s="546">
        <v>4</v>
      </c>
      <c r="BC46" s="734">
        <v>7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1</v>
      </c>
      <c r="AC49" s="900"/>
      <c r="AD49" s="900"/>
      <c r="AE49" s="900"/>
      <c r="AF49" s="900"/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2</v>
      </c>
      <c r="AY49" s="546">
        <v>0</v>
      </c>
      <c r="AZ49" s="546">
        <v>0</v>
      </c>
      <c r="BA49" s="546">
        <v>31</v>
      </c>
      <c r="BB49" s="546">
        <v>117</v>
      </c>
      <c r="BC49" s="734">
        <v>148</v>
      </c>
      <c r="BD49" s="757" t="s">
        <v>1611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33</v>
      </c>
      <c r="F51" s="546">
        <v>111</v>
      </c>
      <c r="G51" s="729">
        <v>146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146</v>
      </c>
      <c r="Y51" s="900"/>
      <c r="Z51" s="900"/>
      <c r="AA51" s="900"/>
      <c r="AB51" s="900">
        <v>1</v>
      </c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2</v>
      </c>
      <c r="AY51" s="546">
        <v>2</v>
      </c>
      <c r="AZ51" s="546">
        <v>0</v>
      </c>
      <c r="BA51" s="546">
        <v>33</v>
      </c>
      <c r="BB51" s="546">
        <v>109</v>
      </c>
      <c r="BC51" s="734">
        <v>144</v>
      </c>
      <c r="BD51" s="757" t="s">
        <v>1593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/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0</v>
      </c>
      <c r="AY53" s="546">
        <v>0</v>
      </c>
      <c r="AZ53" s="546">
        <v>0</v>
      </c>
      <c r="BA53" s="546">
        <v>22</v>
      </c>
      <c r="BB53" s="546">
        <v>39</v>
      </c>
      <c r="BC53" s="734">
        <v>61</v>
      </c>
      <c r="BD53" s="757"/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1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1</v>
      </c>
      <c r="AY55" s="546">
        <v>0</v>
      </c>
      <c r="AZ55" s="546">
        <v>0</v>
      </c>
      <c r="BA55" s="546">
        <v>37</v>
      </c>
      <c r="BB55" s="546">
        <v>68</v>
      </c>
      <c r="BC55" s="734">
        <v>105</v>
      </c>
      <c r="BD55" s="757" t="s">
        <v>1612</v>
      </c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19</v>
      </c>
      <c r="F58" s="546">
        <v>64</v>
      </c>
      <c r="G58" s="729">
        <v>84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84</v>
      </c>
      <c r="Y58" s="900"/>
      <c r="Z58" s="900"/>
      <c r="AA58" s="900"/>
      <c r="AB58" s="900">
        <v>4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/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4</v>
      </c>
      <c r="AY58" s="546">
        <v>0</v>
      </c>
      <c r="AZ58" s="546">
        <v>1</v>
      </c>
      <c r="BA58" s="546">
        <v>19</v>
      </c>
      <c r="BB58" s="546">
        <v>60</v>
      </c>
      <c r="BC58" s="734">
        <v>80</v>
      </c>
      <c r="BD58" s="757" t="s">
        <v>1613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0</v>
      </c>
      <c r="F59" s="546">
        <v>0</v>
      </c>
      <c r="G59" s="729">
        <v>2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2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0</v>
      </c>
      <c r="BB59" s="546">
        <v>0</v>
      </c>
      <c r="BC59" s="734">
        <v>2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33</v>
      </c>
      <c r="G60" s="729">
        <v>40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40</v>
      </c>
      <c r="Y60" s="900"/>
      <c r="Z60" s="900"/>
      <c r="AA60" s="900"/>
      <c r="AB60" s="900">
        <v>1</v>
      </c>
      <c r="AC60" s="900"/>
      <c r="AD60" s="900"/>
      <c r="AE60" s="900"/>
      <c r="AF60" s="900">
        <v>1</v>
      </c>
      <c r="AG60" s="900"/>
      <c r="AH60" s="900"/>
      <c r="AI60" s="900"/>
      <c r="AJ60" s="900"/>
      <c r="AK60" s="900"/>
      <c r="AL60" s="900"/>
      <c r="AM60" s="900">
        <v>1</v>
      </c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3</v>
      </c>
      <c r="AY60" s="546">
        <v>0</v>
      </c>
      <c r="AZ60" s="546">
        <v>0</v>
      </c>
      <c r="BA60" s="546">
        <v>6</v>
      </c>
      <c r="BB60" s="546">
        <v>31</v>
      </c>
      <c r="BC60" s="734">
        <v>37</v>
      </c>
      <c r="BD60" s="758" t="s">
        <v>1614</v>
      </c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15</v>
      </c>
      <c r="E63" s="546">
        <v>4</v>
      </c>
      <c r="F63" s="546">
        <v>14</v>
      </c>
      <c r="G63" s="729">
        <v>33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37"/>
      <c r="R63" s="737"/>
      <c r="S63" s="737"/>
      <c r="T63" s="737"/>
      <c r="U63" s="737"/>
      <c r="V63" s="737"/>
      <c r="W63" s="737"/>
      <c r="X63" s="732">
        <v>33</v>
      </c>
      <c r="Y63" s="900"/>
      <c r="Z63" s="900"/>
      <c r="AA63" s="900"/>
      <c r="AB63" s="900">
        <v>1</v>
      </c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1</v>
      </c>
      <c r="AY63" s="546">
        <v>0</v>
      </c>
      <c r="AZ63" s="546">
        <v>15</v>
      </c>
      <c r="BA63" s="546">
        <v>4</v>
      </c>
      <c r="BB63" s="546">
        <v>13</v>
      </c>
      <c r="BC63" s="734">
        <v>32</v>
      </c>
      <c r="BD63" s="745" t="s">
        <v>1615</v>
      </c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17</v>
      </c>
      <c r="E66" s="546">
        <v>1</v>
      </c>
      <c r="F66" s="546">
        <v>16</v>
      </c>
      <c r="G66" s="729">
        <v>36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36</v>
      </c>
      <c r="Y66" s="900"/>
      <c r="Z66" s="900"/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0</v>
      </c>
      <c r="AX66" s="733">
        <v>0</v>
      </c>
      <c r="AY66" s="546">
        <v>2</v>
      </c>
      <c r="AZ66" s="546">
        <v>17</v>
      </c>
      <c r="BA66" s="546">
        <v>1</v>
      </c>
      <c r="BB66" s="546">
        <v>16</v>
      </c>
      <c r="BC66" s="734">
        <v>36</v>
      </c>
      <c r="BD66" s="745"/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/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0</v>
      </c>
      <c r="AX67" s="733">
        <v>0</v>
      </c>
      <c r="AY67" s="546">
        <v>0</v>
      </c>
      <c r="AZ67" s="546">
        <v>2</v>
      </c>
      <c r="BA67" s="546">
        <v>0</v>
      </c>
      <c r="BB67" s="546">
        <v>1</v>
      </c>
      <c r="BC67" s="734">
        <v>3</v>
      </c>
      <c r="BD67" s="745"/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>
        <v>1</v>
      </c>
      <c r="AK69" s="900"/>
      <c r="AL69" s="900"/>
      <c r="AM69" s="900"/>
      <c r="AN69" s="900"/>
      <c r="AO69" s="730"/>
      <c r="AP69" s="730"/>
      <c r="AQ69" s="730"/>
      <c r="AR69" s="730"/>
      <c r="AS69" s="730"/>
      <c r="AT69" s="730"/>
      <c r="AU69" s="730"/>
      <c r="AV69" s="730"/>
      <c r="AW69" s="729">
        <v>0</v>
      </c>
      <c r="AX69" s="733">
        <v>1</v>
      </c>
      <c r="AY69" s="546">
        <v>1</v>
      </c>
      <c r="AZ69" s="546">
        <v>7</v>
      </c>
      <c r="BA69" s="546">
        <v>2</v>
      </c>
      <c r="BB69" s="546">
        <v>5</v>
      </c>
      <c r="BC69" s="718">
        <v>15</v>
      </c>
      <c r="BD69" s="728" t="s">
        <v>1616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/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18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2</v>
      </c>
      <c r="BC72" s="734">
        <v>18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1</v>
      </c>
      <c r="D74" s="546">
        <v>2</v>
      </c>
      <c r="E74" s="546">
        <v>1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1</v>
      </c>
      <c r="AZ74" s="546">
        <v>2</v>
      </c>
      <c r="BA74" s="546">
        <v>1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9</v>
      </c>
      <c r="E75" s="546">
        <v>0</v>
      </c>
      <c r="F75" s="546">
        <v>8</v>
      </c>
      <c r="G75" s="729">
        <v>19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67"/>
      <c r="T75" s="737"/>
      <c r="U75" s="737"/>
      <c r="V75" s="737"/>
      <c r="W75" s="737"/>
      <c r="X75" s="732">
        <v>19</v>
      </c>
      <c r="Y75" s="900"/>
      <c r="Z75" s="900">
        <v>1</v>
      </c>
      <c r="AA75" s="900"/>
      <c r="AB75" s="900"/>
      <c r="AC75" s="900"/>
      <c r="AD75" s="900"/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8</v>
      </c>
      <c r="BA75" s="546">
        <v>0</v>
      </c>
      <c r="BB75" s="546">
        <v>8</v>
      </c>
      <c r="BC75" s="734">
        <v>18</v>
      </c>
      <c r="BD75" s="745" t="s">
        <v>1594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7</v>
      </c>
      <c r="F77" s="546">
        <v>29</v>
      </c>
      <c r="G77" s="729">
        <v>38</v>
      </c>
      <c r="H77" s="900"/>
      <c r="I77" s="900"/>
      <c r="J77" s="900"/>
      <c r="K77" s="900"/>
      <c r="L77" s="900"/>
      <c r="M77" s="900"/>
      <c r="N77" s="900">
        <v>1</v>
      </c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37</v>
      </c>
      <c r="Y77" s="728"/>
      <c r="Z77" s="728"/>
      <c r="AA77" s="900"/>
      <c r="AB77" s="900"/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0</v>
      </c>
      <c r="AY77" s="546">
        <v>0</v>
      </c>
      <c r="AZ77" s="546">
        <v>2</v>
      </c>
      <c r="BA77" s="546">
        <v>6</v>
      </c>
      <c r="BB77" s="546">
        <v>29</v>
      </c>
      <c r="BC77" s="734">
        <v>37</v>
      </c>
      <c r="BD77" s="745"/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4</v>
      </c>
      <c r="F78" s="546">
        <v>33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4</v>
      </c>
      <c r="BB78" s="546">
        <v>32</v>
      </c>
      <c r="BC78" s="734">
        <v>37</v>
      </c>
      <c r="BD78" s="745" t="s">
        <v>1617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7</v>
      </c>
      <c r="F79" s="546">
        <v>27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/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1</v>
      </c>
      <c r="AY79" s="546">
        <v>2</v>
      </c>
      <c r="AZ79" s="546">
        <v>2</v>
      </c>
      <c r="BA79" s="546">
        <v>7</v>
      </c>
      <c r="BB79" s="546">
        <v>26</v>
      </c>
      <c r="BC79" s="734">
        <v>37</v>
      </c>
      <c r="BD79" s="745" t="s">
        <v>1618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1</v>
      </c>
      <c r="F81" s="546">
        <v>30</v>
      </c>
      <c r="G81" s="729">
        <v>39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39</v>
      </c>
      <c r="Y81" s="728"/>
      <c r="Z81" s="728"/>
      <c r="AA81" s="900">
        <v>1</v>
      </c>
      <c r="AB81" s="900">
        <v>1</v>
      </c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3</v>
      </c>
      <c r="AW81" s="729">
        <v>0</v>
      </c>
      <c r="AX81" s="733">
        <v>5</v>
      </c>
      <c r="AY81" s="546">
        <v>2</v>
      </c>
      <c r="AZ81" s="546">
        <v>6</v>
      </c>
      <c r="BA81" s="546">
        <v>0</v>
      </c>
      <c r="BB81" s="546">
        <v>26</v>
      </c>
      <c r="BC81" s="718">
        <v>34</v>
      </c>
      <c r="BD81" s="746" t="s">
        <v>1619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7</v>
      </c>
      <c r="F82" s="546">
        <v>21</v>
      </c>
      <c r="G82" s="729">
        <v>38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38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7</v>
      </c>
      <c r="BB82" s="546">
        <v>19</v>
      </c>
      <c r="BC82" s="734">
        <v>36</v>
      </c>
      <c r="BD82" s="745" t="s">
        <v>1585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7</v>
      </c>
      <c r="E83" s="546">
        <v>5</v>
      </c>
      <c r="F83" s="546">
        <v>26</v>
      </c>
      <c r="G83" s="729">
        <v>38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38</v>
      </c>
      <c r="Y83" s="728"/>
      <c r="Z83" s="728"/>
      <c r="AA83" s="900"/>
      <c r="AB83" s="900"/>
      <c r="AC83" s="728"/>
      <c r="AD83" s="728"/>
      <c r="AE83" s="728"/>
      <c r="AF83" s="900"/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0</v>
      </c>
      <c r="AY83" s="546">
        <v>0</v>
      </c>
      <c r="AZ83" s="546">
        <v>7</v>
      </c>
      <c r="BA83" s="546">
        <v>5</v>
      </c>
      <c r="BB83" s="546">
        <v>26</v>
      </c>
      <c r="BC83" s="718">
        <v>38</v>
      </c>
      <c r="BD83" s="745"/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19</v>
      </c>
      <c r="G84" s="729">
        <v>38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38</v>
      </c>
      <c r="Y84" s="728"/>
      <c r="Z84" s="728"/>
      <c r="AA84" s="900"/>
      <c r="AB84" s="900">
        <v>1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1</v>
      </c>
      <c r="AY84" s="546">
        <v>0</v>
      </c>
      <c r="AZ84" s="546">
        <v>10</v>
      </c>
      <c r="BA84" s="546">
        <v>9</v>
      </c>
      <c r="BB84" s="546">
        <v>18</v>
      </c>
      <c r="BC84" s="734">
        <v>37</v>
      </c>
      <c r="BD84" s="745"/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3</v>
      </c>
      <c r="F85" s="546">
        <v>22</v>
      </c>
      <c r="G85" s="729">
        <v>35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35</v>
      </c>
      <c r="Y85" s="728"/>
      <c r="Z85" s="728"/>
      <c r="AA85" s="900"/>
      <c r="AB85" s="900">
        <v>2</v>
      </c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2</v>
      </c>
      <c r="AY85" s="546">
        <v>2</v>
      </c>
      <c r="AZ85" s="546">
        <v>8</v>
      </c>
      <c r="BA85" s="546">
        <v>3</v>
      </c>
      <c r="BB85" s="546">
        <v>20</v>
      </c>
      <c r="BC85" s="734">
        <v>33</v>
      </c>
      <c r="BD85" s="745" t="s">
        <v>1620</v>
      </c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11</v>
      </c>
      <c r="F86" s="546">
        <v>18</v>
      </c>
      <c r="G86" s="729">
        <v>37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37</v>
      </c>
      <c r="Y86" s="728"/>
      <c r="Z86" s="728"/>
      <c r="AA86" s="900"/>
      <c r="AB86" s="900"/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2</v>
      </c>
      <c r="AW86" s="729">
        <v>0</v>
      </c>
      <c r="AX86" s="733">
        <v>2</v>
      </c>
      <c r="AY86" s="546">
        <v>1</v>
      </c>
      <c r="AZ86" s="546">
        <v>7</v>
      </c>
      <c r="BA86" s="546">
        <v>11</v>
      </c>
      <c r="BB86" s="546">
        <v>16</v>
      </c>
      <c r="BC86" s="734">
        <v>35</v>
      </c>
      <c r="BD86" s="745" t="s">
        <v>1595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1</v>
      </c>
      <c r="D87" s="546">
        <v>6</v>
      </c>
      <c r="E87" s="546">
        <v>6</v>
      </c>
      <c r="F87" s="546">
        <v>22</v>
      </c>
      <c r="G87" s="729">
        <v>35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35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1</v>
      </c>
      <c r="AZ87" s="546">
        <v>6</v>
      </c>
      <c r="BA87" s="546">
        <v>6</v>
      </c>
      <c r="BB87" s="546">
        <v>21</v>
      </c>
      <c r="BC87" s="734">
        <v>34</v>
      </c>
      <c r="BD87" s="745" t="s">
        <v>1697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25</v>
      </c>
      <c r="G88" s="729">
        <v>39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39</v>
      </c>
      <c r="Y88" s="728"/>
      <c r="Z88" s="728"/>
      <c r="AA88" s="900"/>
      <c r="AB88" s="900">
        <v>1</v>
      </c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/>
      <c r="AS88" s="730"/>
      <c r="AT88" s="730"/>
      <c r="AU88" s="730"/>
      <c r="AV88" s="730"/>
      <c r="AW88" s="729">
        <v>0</v>
      </c>
      <c r="AX88" s="733">
        <v>1</v>
      </c>
      <c r="AY88" s="546">
        <v>1</v>
      </c>
      <c r="AZ88" s="546">
        <v>11</v>
      </c>
      <c r="BA88" s="546">
        <v>2</v>
      </c>
      <c r="BB88" s="546">
        <v>24</v>
      </c>
      <c r="BC88" s="734">
        <v>38</v>
      </c>
      <c r="BD88" s="745" t="s">
        <v>1621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26</v>
      </c>
      <c r="G89" s="729">
        <v>40</v>
      </c>
      <c r="H89" s="739"/>
      <c r="I89" s="900"/>
      <c r="J89" s="900"/>
      <c r="K89" s="730"/>
      <c r="L89" s="900"/>
      <c r="M89" s="900"/>
      <c r="N89" s="900"/>
      <c r="O89" s="900"/>
      <c r="P89" s="762"/>
      <c r="Q89" s="737"/>
      <c r="R89" s="737"/>
      <c r="S89" s="737"/>
      <c r="T89" s="737"/>
      <c r="U89" s="737"/>
      <c r="V89" s="737"/>
      <c r="W89" s="737"/>
      <c r="X89" s="732">
        <v>40</v>
      </c>
      <c r="Y89" s="728"/>
      <c r="Z89" s="728"/>
      <c r="AA89" s="900"/>
      <c r="AB89" s="900">
        <v>2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2</v>
      </c>
      <c r="AY89" s="546">
        <v>1</v>
      </c>
      <c r="AZ89" s="546">
        <v>8</v>
      </c>
      <c r="BA89" s="546">
        <v>5</v>
      </c>
      <c r="BB89" s="546">
        <v>24</v>
      </c>
      <c r="BC89" s="734">
        <v>38</v>
      </c>
      <c r="BD89" s="745" t="s">
        <v>1622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22</v>
      </c>
      <c r="G90" s="729">
        <v>35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35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4</v>
      </c>
      <c r="BB90" s="546">
        <v>21</v>
      </c>
      <c r="BC90" s="734">
        <v>34</v>
      </c>
      <c r="BD90" s="745" t="s">
        <v>1623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23</v>
      </c>
      <c r="G91" s="729">
        <v>39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39</v>
      </c>
      <c r="Y91" s="728"/>
      <c r="Z91" s="728"/>
      <c r="AA91" s="900"/>
      <c r="AB91" s="900"/>
      <c r="AC91" s="728"/>
      <c r="AD91" s="728"/>
      <c r="AE91" s="728"/>
      <c r="AF91" s="900">
        <v>1</v>
      </c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>
        <v>1</v>
      </c>
      <c r="AW91" s="729">
        <v>0</v>
      </c>
      <c r="AX91" s="733">
        <v>2</v>
      </c>
      <c r="AY91" s="546">
        <v>0</v>
      </c>
      <c r="AZ91" s="546">
        <v>7</v>
      </c>
      <c r="BA91" s="546">
        <v>9</v>
      </c>
      <c r="BB91" s="546">
        <v>21</v>
      </c>
      <c r="BC91" s="734">
        <v>37</v>
      </c>
      <c r="BD91" s="745" t="s">
        <v>1624</v>
      </c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13</v>
      </c>
      <c r="F92" s="546">
        <v>18</v>
      </c>
      <c r="G92" s="729">
        <v>38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38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13</v>
      </c>
      <c r="BB92" s="546">
        <v>18</v>
      </c>
      <c r="BC92" s="734">
        <v>38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>
        <v>1</v>
      </c>
      <c r="AR93" s="764"/>
      <c r="AS93" s="730"/>
      <c r="AT93" s="730"/>
      <c r="AU93" s="730"/>
      <c r="AV93" s="730">
        <v>1</v>
      </c>
      <c r="AW93" s="729">
        <v>0</v>
      </c>
      <c r="AX93" s="733">
        <v>2</v>
      </c>
      <c r="AY93" s="546">
        <v>1</v>
      </c>
      <c r="AZ93" s="546">
        <v>15</v>
      </c>
      <c r="BA93" s="546">
        <v>9</v>
      </c>
      <c r="BB93" s="546">
        <v>14</v>
      </c>
      <c r="BC93" s="734">
        <v>39</v>
      </c>
      <c r="BD93" s="745" t="s">
        <v>1625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8</v>
      </c>
      <c r="E94" s="546">
        <v>7</v>
      </c>
      <c r="F94" s="546">
        <v>22</v>
      </c>
      <c r="G94" s="729">
        <v>37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37</v>
      </c>
      <c r="Y94" s="728"/>
      <c r="Z94" s="728"/>
      <c r="AA94" s="900"/>
      <c r="AB94" s="900">
        <v>2</v>
      </c>
      <c r="AC94" s="728"/>
      <c r="AD94" s="728"/>
      <c r="AE94" s="728"/>
      <c r="AF94" s="900">
        <v>1</v>
      </c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3</v>
      </c>
      <c r="AY94" s="546">
        <v>0</v>
      </c>
      <c r="AZ94" s="546">
        <v>8</v>
      </c>
      <c r="BA94" s="546">
        <v>7</v>
      </c>
      <c r="BB94" s="546">
        <v>19</v>
      </c>
      <c r="BC94" s="734">
        <v>34</v>
      </c>
      <c r="BD94" s="745" t="s">
        <v>1626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/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0</v>
      </c>
      <c r="AY95" s="546">
        <v>2</v>
      </c>
      <c r="AZ95" s="546">
        <v>3</v>
      </c>
      <c r="BA95" s="546">
        <v>8</v>
      </c>
      <c r="BB95" s="546">
        <v>26</v>
      </c>
      <c r="BC95" s="734">
        <v>39</v>
      </c>
      <c r="BD95" s="745"/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5</v>
      </c>
      <c r="F96" s="546">
        <v>22</v>
      </c>
      <c r="G96" s="729">
        <v>35</v>
      </c>
      <c r="H96" s="910"/>
      <c r="I96" s="730"/>
      <c r="J96" s="730"/>
      <c r="K96" s="730"/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35</v>
      </c>
      <c r="Y96" s="728"/>
      <c r="Z96" s="728"/>
      <c r="AA96" s="900"/>
      <c r="AB96" s="900">
        <v>1</v>
      </c>
      <c r="AC96" s="728"/>
      <c r="AD96" s="728"/>
      <c r="AE96" s="728"/>
      <c r="AF96" s="900"/>
      <c r="AG96" s="728"/>
      <c r="AH96" s="728"/>
      <c r="AI96" s="728"/>
      <c r="AJ96" s="728"/>
      <c r="AK96" s="728"/>
      <c r="AL96" s="728"/>
      <c r="AM96" s="728"/>
      <c r="AN96" s="728"/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1</v>
      </c>
      <c r="AY96" s="546">
        <v>1</v>
      </c>
      <c r="AZ96" s="546">
        <v>7</v>
      </c>
      <c r="BA96" s="546">
        <v>5</v>
      </c>
      <c r="BB96" s="546">
        <v>21</v>
      </c>
      <c r="BC96" s="734">
        <v>34</v>
      </c>
      <c r="BD96" s="758" t="s">
        <v>1627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3</v>
      </c>
      <c r="F97" s="546">
        <v>27</v>
      </c>
      <c r="G97" s="729">
        <v>36</v>
      </c>
      <c r="H97" s="910"/>
      <c r="I97" s="747"/>
      <c r="J97" s="730"/>
      <c r="K97" s="730"/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36</v>
      </c>
      <c r="Y97" s="728"/>
      <c r="Z97" s="728"/>
      <c r="AA97" s="900"/>
      <c r="AB97" s="900">
        <v>1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1</v>
      </c>
      <c r="AY97" s="546">
        <v>0</v>
      </c>
      <c r="AZ97" s="546">
        <v>6</v>
      </c>
      <c r="BA97" s="546">
        <v>3</v>
      </c>
      <c r="BB97" s="546">
        <v>26</v>
      </c>
      <c r="BC97" s="734">
        <v>35</v>
      </c>
      <c r="BD97" s="758" t="s">
        <v>1594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1</v>
      </c>
      <c r="F98" s="546">
        <v>30</v>
      </c>
      <c r="G98" s="729">
        <v>38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38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1</v>
      </c>
      <c r="BB98" s="546">
        <v>30</v>
      </c>
      <c r="BC98" s="734">
        <v>38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2</v>
      </c>
      <c r="F99" s="546">
        <v>30</v>
      </c>
      <c r="G99" s="729">
        <v>42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42</v>
      </c>
      <c r="Y99" s="728"/>
      <c r="Z99" s="728"/>
      <c r="AA99" s="900">
        <v>1</v>
      </c>
      <c r="AB99" s="900"/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30</v>
      </c>
      <c r="BC99" s="734">
        <v>41</v>
      </c>
      <c r="BD99" s="758" t="s">
        <v>1628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9</v>
      </c>
      <c r="E100" s="546">
        <v>5</v>
      </c>
      <c r="F100" s="546">
        <v>29</v>
      </c>
      <c r="G100" s="729">
        <v>43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1</v>
      </c>
      <c r="AC100" s="728"/>
      <c r="AD100" s="728"/>
      <c r="AE100" s="728">
        <v>1</v>
      </c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2</v>
      </c>
      <c r="AY100" s="546">
        <v>0</v>
      </c>
      <c r="AZ100" s="546">
        <v>9</v>
      </c>
      <c r="BA100" s="546">
        <v>4</v>
      </c>
      <c r="BB100" s="546">
        <v>28</v>
      </c>
      <c r="BC100" s="718">
        <v>41</v>
      </c>
      <c r="BD100" s="746" t="s">
        <v>1629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18</v>
      </c>
      <c r="E101" s="546">
        <v>5</v>
      </c>
      <c r="F101" s="546">
        <v>15</v>
      </c>
      <c r="G101" s="869">
        <v>39</v>
      </c>
      <c r="H101" s="870"/>
      <c r="I101" s="750"/>
      <c r="J101" s="778"/>
      <c r="K101" s="778"/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39</v>
      </c>
      <c r="Y101" s="728"/>
      <c r="Z101" s="728"/>
      <c r="AA101" s="900"/>
      <c r="AB101" s="900"/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0</v>
      </c>
      <c r="AY101" s="546">
        <v>1</v>
      </c>
      <c r="AZ101" s="546">
        <v>18</v>
      </c>
      <c r="BA101" s="546">
        <v>5</v>
      </c>
      <c r="BB101" s="546">
        <v>15</v>
      </c>
      <c r="BC101" s="874">
        <v>39</v>
      </c>
      <c r="BD101" s="758"/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9</v>
      </c>
      <c r="F102" s="546">
        <v>12</v>
      </c>
      <c r="G102" s="718">
        <v>40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40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2</v>
      </c>
      <c r="AW102" s="729">
        <v>0</v>
      </c>
      <c r="AX102" s="733">
        <v>2</v>
      </c>
      <c r="AY102" s="546">
        <v>0</v>
      </c>
      <c r="AZ102" s="546">
        <v>19</v>
      </c>
      <c r="BA102" s="546">
        <v>9</v>
      </c>
      <c r="BB102" s="546">
        <v>10</v>
      </c>
      <c r="BC102" s="718">
        <v>38</v>
      </c>
      <c r="BD102" s="758"/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>
        <v>1</v>
      </c>
      <c r="AS103" s="728"/>
      <c r="AT103" s="728"/>
      <c r="AU103" s="728"/>
      <c r="AV103" s="900"/>
      <c r="AW103" s="729">
        <v>0</v>
      </c>
      <c r="AX103" s="733">
        <v>1</v>
      </c>
      <c r="AY103" s="546">
        <v>0</v>
      </c>
      <c r="AZ103" s="546">
        <v>13</v>
      </c>
      <c r="BA103" s="546">
        <v>9</v>
      </c>
      <c r="BB103" s="546">
        <v>15</v>
      </c>
      <c r="BC103" s="718">
        <v>37</v>
      </c>
      <c r="BD103" s="758" t="s">
        <v>1630</v>
      </c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9</v>
      </c>
      <c r="E104" s="546">
        <v>11</v>
      </c>
      <c r="F104" s="546">
        <v>19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>
        <v>1</v>
      </c>
      <c r="P104" s="718"/>
      <c r="Q104" s="737"/>
      <c r="R104" s="737"/>
      <c r="S104" s="737"/>
      <c r="T104" s="718"/>
      <c r="U104" s="718"/>
      <c r="V104" s="737"/>
      <c r="W104" s="737"/>
      <c r="X104" s="866">
        <v>38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9</v>
      </c>
      <c r="BA104" s="546">
        <v>11</v>
      </c>
      <c r="BB104" s="546">
        <v>17</v>
      </c>
      <c r="BC104" s="718">
        <v>37</v>
      </c>
      <c r="BD104" s="746" t="s">
        <v>1596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11</v>
      </c>
      <c r="E106" s="546">
        <v>7</v>
      </c>
      <c r="F106" s="546">
        <v>20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11</v>
      </c>
      <c r="BA106" s="546">
        <v>7</v>
      </c>
      <c r="BB106" s="546">
        <v>20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4</v>
      </c>
      <c r="F107" s="546">
        <v>27</v>
      </c>
      <c r="G107" s="729">
        <v>40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40</v>
      </c>
      <c r="Y107" s="728"/>
      <c r="Z107" s="728"/>
      <c r="AA107" s="900"/>
      <c r="AB107" s="900">
        <v>2</v>
      </c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2</v>
      </c>
      <c r="AY107" s="546">
        <v>0</v>
      </c>
      <c r="AZ107" s="546">
        <v>9</v>
      </c>
      <c r="BA107" s="546">
        <v>4</v>
      </c>
      <c r="BB107" s="546">
        <v>25</v>
      </c>
      <c r="BC107" s="734">
        <v>38</v>
      </c>
      <c r="BD107" s="745" t="s">
        <v>1631</v>
      </c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4</v>
      </c>
      <c r="F108" s="546">
        <v>26</v>
      </c>
      <c r="G108" s="729">
        <v>37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65"/>
      <c r="S108" s="737"/>
      <c r="T108" s="718"/>
      <c r="U108" s="718"/>
      <c r="V108" s="737"/>
      <c r="W108" s="737"/>
      <c r="X108" s="732">
        <v>37</v>
      </c>
      <c r="Y108" s="728"/>
      <c r="Z108" s="728"/>
      <c r="AA108" s="900"/>
      <c r="AB108" s="900">
        <v>1</v>
      </c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/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2</v>
      </c>
      <c r="AY108" s="546">
        <v>0</v>
      </c>
      <c r="AZ108" s="546">
        <v>7</v>
      </c>
      <c r="BA108" s="546">
        <v>4</v>
      </c>
      <c r="BB108" s="546">
        <v>24</v>
      </c>
      <c r="BC108" s="734">
        <v>35</v>
      </c>
      <c r="BD108" s="745" t="s">
        <v>1632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16</v>
      </c>
      <c r="F109" s="546">
        <v>15</v>
      </c>
      <c r="G109" s="729">
        <v>38</v>
      </c>
      <c r="H109" s="739"/>
      <c r="I109" s="730"/>
      <c r="J109" s="730"/>
      <c r="K109" s="730"/>
      <c r="L109" s="730"/>
      <c r="M109" s="730"/>
      <c r="N109" s="730">
        <v>1</v>
      </c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/>
      <c r="AB109" s="900">
        <v>1</v>
      </c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15</v>
      </c>
      <c r="BB109" s="546">
        <v>14</v>
      </c>
      <c r="BC109" s="734">
        <v>36</v>
      </c>
      <c r="BD109" s="745" t="s">
        <v>1633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/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0</v>
      </c>
      <c r="AY110" s="546">
        <v>2</v>
      </c>
      <c r="AZ110" s="546">
        <v>6</v>
      </c>
      <c r="BA110" s="546">
        <v>5</v>
      </c>
      <c r="BB110" s="546">
        <v>21</v>
      </c>
      <c r="BC110" s="734">
        <v>34</v>
      </c>
      <c r="BD110" s="745"/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9">
        <v>38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38</v>
      </c>
      <c r="Y111" s="728"/>
      <c r="Z111" s="728"/>
      <c r="AA111" s="900"/>
      <c r="AB111" s="900">
        <v>1</v>
      </c>
      <c r="AC111" s="728"/>
      <c r="AD111" s="728"/>
      <c r="AE111" s="728"/>
      <c r="AF111" s="900"/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22</v>
      </c>
      <c r="BC111" s="734">
        <v>37</v>
      </c>
      <c r="BD111" s="745" t="s">
        <v>1634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9</v>
      </c>
      <c r="F112" s="546">
        <v>20</v>
      </c>
      <c r="G112" s="729">
        <v>35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35</v>
      </c>
      <c r="Y112" s="728"/>
      <c r="Z112" s="728"/>
      <c r="AA112" s="900"/>
      <c r="AB112" s="900"/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0</v>
      </c>
      <c r="AY112" s="546">
        <v>0</v>
      </c>
      <c r="AZ112" s="546">
        <v>6</v>
      </c>
      <c r="BA112" s="546">
        <v>9</v>
      </c>
      <c r="BB112" s="546">
        <v>20</v>
      </c>
      <c r="BC112" s="734">
        <v>35</v>
      </c>
      <c r="BD112" s="745"/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/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0</v>
      </c>
      <c r="AY113" s="546">
        <v>0</v>
      </c>
      <c r="AZ113" s="546">
        <v>0</v>
      </c>
      <c r="BA113" s="546">
        <v>4</v>
      </c>
      <c r="BB113" s="546">
        <v>1</v>
      </c>
      <c r="BC113" s="734">
        <v>5</v>
      </c>
      <c r="BD113" s="745"/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7</v>
      </c>
      <c r="F115" s="546">
        <v>20</v>
      </c>
      <c r="G115" s="729">
        <v>34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37"/>
      <c r="T115" s="718"/>
      <c r="U115" s="718"/>
      <c r="V115" s="737"/>
      <c r="W115" s="737"/>
      <c r="X115" s="732">
        <v>34</v>
      </c>
      <c r="Y115" s="728"/>
      <c r="Z115" s="728"/>
      <c r="AA115" s="900"/>
      <c r="AB115" s="900">
        <v>1</v>
      </c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1</v>
      </c>
      <c r="AY115" s="546">
        <v>0</v>
      </c>
      <c r="AZ115" s="546">
        <v>7</v>
      </c>
      <c r="BA115" s="546">
        <v>7</v>
      </c>
      <c r="BB115" s="546">
        <v>19</v>
      </c>
      <c r="BC115" s="734">
        <v>33</v>
      </c>
      <c r="BD115" s="758" t="s">
        <v>1600</v>
      </c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6</v>
      </c>
      <c r="E116" s="546">
        <v>5</v>
      </c>
      <c r="F116" s="546">
        <v>27</v>
      </c>
      <c r="G116" s="729">
        <v>38</v>
      </c>
      <c r="H116" s="739"/>
      <c r="I116" s="730"/>
      <c r="J116" s="730"/>
      <c r="K116" s="730"/>
      <c r="L116" s="730"/>
      <c r="M116" s="730"/>
      <c r="N116" s="730">
        <v>1</v>
      </c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37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6</v>
      </c>
      <c r="BA116" s="546">
        <v>4</v>
      </c>
      <c r="BB116" s="546">
        <v>26</v>
      </c>
      <c r="BC116" s="734">
        <v>36</v>
      </c>
      <c r="BD116" s="745" t="s">
        <v>1635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0</v>
      </c>
      <c r="F117" s="546">
        <v>24</v>
      </c>
      <c r="G117" s="729">
        <v>37</v>
      </c>
      <c r="H117" s="739"/>
      <c r="I117" s="730"/>
      <c r="J117" s="730"/>
      <c r="K117" s="730"/>
      <c r="L117" s="730"/>
      <c r="M117" s="730"/>
      <c r="N117" s="730"/>
      <c r="O117" s="730"/>
      <c r="P117" s="913"/>
      <c r="Q117" s="737"/>
      <c r="R117" s="737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0</v>
      </c>
      <c r="BB117" s="546">
        <v>24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>
        <v>1</v>
      </c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8">
        <v>35</v>
      </c>
      <c r="BD118" s="746" t="s">
        <v>1636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6</v>
      </c>
      <c r="E119" s="546">
        <v>5</v>
      </c>
      <c r="F119" s="546">
        <v>24</v>
      </c>
      <c r="G119" s="729">
        <v>35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35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6</v>
      </c>
      <c r="BA119" s="546">
        <v>5</v>
      </c>
      <c r="BB119" s="546">
        <v>22</v>
      </c>
      <c r="BC119" s="734">
        <v>33</v>
      </c>
      <c r="BD119" s="745" t="s">
        <v>1597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>
        <v>1</v>
      </c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1</v>
      </c>
      <c r="AY120" s="546">
        <v>1</v>
      </c>
      <c r="AZ120" s="546">
        <v>9</v>
      </c>
      <c r="BA120" s="546">
        <v>4</v>
      </c>
      <c r="BB120" s="546">
        <v>22</v>
      </c>
      <c r="BC120" s="734">
        <v>36</v>
      </c>
      <c r="BD120" s="745" t="s">
        <v>1598</v>
      </c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8</v>
      </c>
      <c r="F121" s="546">
        <v>23</v>
      </c>
      <c r="G121" s="729">
        <v>36</v>
      </c>
      <c r="H121" s="739"/>
      <c r="I121" s="730"/>
      <c r="J121" s="730"/>
      <c r="K121" s="730"/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36</v>
      </c>
      <c r="Y121" s="728"/>
      <c r="Z121" s="728"/>
      <c r="AA121" s="900"/>
      <c r="AB121" s="900">
        <v>1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>
        <v>1</v>
      </c>
      <c r="AS121" s="764"/>
      <c r="AT121" s="764"/>
      <c r="AU121" s="764"/>
      <c r="AV121" s="730"/>
      <c r="AW121" s="729">
        <v>0</v>
      </c>
      <c r="AX121" s="733">
        <v>2</v>
      </c>
      <c r="AY121" s="546">
        <v>0</v>
      </c>
      <c r="AZ121" s="546">
        <v>5</v>
      </c>
      <c r="BA121" s="546">
        <v>8</v>
      </c>
      <c r="BB121" s="546">
        <v>21</v>
      </c>
      <c r="BC121" s="734">
        <v>34</v>
      </c>
      <c r="BD121" s="745" t="s">
        <v>1637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9</v>
      </c>
      <c r="F122" s="546">
        <v>13</v>
      </c>
      <c r="G122" s="729">
        <v>38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37"/>
      <c r="T122" s="718"/>
      <c r="U122" s="718"/>
      <c r="V122" s="737"/>
      <c r="W122" s="737"/>
      <c r="X122" s="732">
        <v>38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9</v>
      </c>
      <c r="BB122" s="546">
        <v>12</v>
      </c>
      <c r="BC122" s="734">
        <v>37</v>
      </c>
      <c r="BD122" s="745" t="s">
        <v>1583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9">
        <v>37</v>
      </c>
      <c r="H123" s="739"/>
      <c r="I123" s="730"/>
      <c r="J123" s="730"/>
      <c r="K123" s="730"/>
      <c r="L123" s="730"/>
      <c r="M123" s="730"/>
      <c r="N123" s="730"/>
      <c r="O123" s="730">
        <v>1</v>
      </c>
      <c r="P123" s="913"/>
      <c r="Q123" s="737"/>
      <c r="R123" s="765"/>
      <c r="S123" s="737"/>
      <c r="T123" s="718"/>
      <c r="U123" s="718"/>
      <c r="V123" s="737"/>
      <c r="W123" s="737"/>
      <c r="X123" s="732">
        <v>36</v>
      </c>
      <c r="Y123" s="728"/>
      <c r="Z123" s="728"/>
      <c r="AA123" s="900"/>
      <c r="AB123" s="900"/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0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/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22</v>
      </c>
      <c r="G124" s="729">
        <v>38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38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22</v>
      </c>
      <c r="BC124" s="734">
        <v>38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9">
        <v>38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38</v>
      </c>
      <c r="Y125" s="728"/>
      <c r="Z125" s="728"/>
      <c r="AA125" s="900">
        <v>1</v>
      </c>
      <c r="AB125" s="900"/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2</v>
      </c>
      <c r="AY125" s="546">
        <v>0</v>
      </c>
      <c r="AZ125" s="546">
        <v>5</v>
      </c>
      <c r="BA125" s="546">
        <v>3</v>
      </c>
      <c r="BB125" s="546">
        <v>28</v>
      </c>
      <c r="BC125" s="734">
        <v>36</v>
      </c>
      <c r="BD125" s="745" t="s">
        <v>1638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27</v>
      </c>
      <c r="G127" s="729">
        <v>37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37</v>
      </c>
      <c r="Y127" s="728"/>
      <c r="Z127" s="728"/>
      <c r="AA127" s="900"/>
      <c r="AB127" s="900">
        <v>1</v>
      </c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>
        <v>1</v>
      </c>
      <c r="AW127" s="729">
        <v>0</v>
      </c>
      <c r="AX127" s="733">
        <v>2</v>
      </c>
      <c r="AY127" s="546">
        <v>0</v>
      </c>
      <c r="AZ127" s="546">
        <v>5</v>
      </c>
      <c r="BA127" s="546">
        <v>5</v>
      </c>
      <c r="BB127" s="546">
        <v>25</v>
      </c>
      <c r="BC127" s="734">
        <v>35</v>
      </c>
      <c r="BD127" s="745" t="s">
        <v>1639</v>
      </c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2</v>
      </c>
      <c r="AW128" s="729">
        <v>0</v>
      </c>
      <c r="AX128" s="733">
        <v>2</v>
      </c>
      <c r="AY128" s="546">
        <v>4</v>
      </c>
      <c r="AZ128" s="546">
        <v>7</v>
      </c>
      <c r="BA128" s="546">
        <v>6</v>
      </c>
      <c r="BB128" s="546">
        <v>17</v>
      </c>
      <c r="BC128" s="734">
        <v>34</v>
      </c>
      <c r="BD128" s="745" t="s">
        <v>1586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9">
        <v>37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37</v>
      </c>
      <c r="Y129" s="728"/>
      <c r="Z129" s="728"/>
      <c r="AA129" s="900"/>
      <c r="AB129" s="900"/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0</v>
      </c>
      <c r="AY129" s="546">
        <v>0</v>
      </c>
      <c r="AZ129" s="546">
        <v>5</v>
      </c>
      <c r="BA129" s="546">
        <v>4</v>
      </c>
      <c r="BB129" s="546">
        <v>28</v>
      </c>
      <c r="BC129" s="734">
        <v>37</v>
      </c>
      <c r="BD129" s="758"/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/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36</v>
      </c>
      <c r="Y130" s="728"/>
      <c r="Z130" s="728"/>
      <c r="AA130" s="900"/>
      <c r="AB130" s="900"/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/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4</v>
      </c>
      <c r="F131" s="546">
        <v>20</v>
      </c>
      <c r="G131" s="729">
        <v>36</v>
      </c>
      <c r="H131" s="739"/>
      <c r="I131" s="730"/>
      <c r="J131" s="730"/>
      <c r="K131" s="730"/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>
        <v>1</v>
      </c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1</v>
      </c>
      <c r="AY131" s="546">
        <v>1</v>
      </c>
      <c r="AZ131" s="546">
        <v>11</v>
      </c>
      <c r="BA131" s="546">
        <v>4</v>
      </c>
      <c r="BB131" s="546">
        <v>19</v>
      </c>
      <c r="BC131" s="734">
        <v>35</v>
      </c>
      <c r="BD131" s="745" t="s">
        <v>1640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5</v>
      </c>
      <c r="E132" s="546">
        <v>5</v>
      </c>
      <c r="F132" s="546">
        <v>25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5</v>
      </c>
      <c r="BA132" s="546">
        <v>5</v>
      </c>
      <c r="BB132" s="546">
        <v>25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30</v>
      </c>
      <c r="G133" s="729">
        <v>38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38</v>
      </c>
      <c r="Y133" s="728"/>
      <c r="Z133" s="728"/>
      <c r="AA133" s="900">
        <v>1</v>
      </c>
      <c r="AB133" s="900"/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1</v>
      </c>
      <c r="BB133" s="546">
        <v>30</v>
      </c>
      <c r="BC133" s="734">
        <v>37</v>
      </c>
      <c r="BD133" s="745" t="s">
        <v>1641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4</v>
      </c>
      <c r="F134" s="546">
        <v>31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4</v>
      </c>
      <c r="BB134" s="546">
        <v>31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2</v>
      </c>
      <c r="F135" s="546">
        <v>26</v>
      </c>
      <c r="G135" s="729">
        <v>37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37</v>
      </c>
      <c r="Y135" s="728"/>
      <c r="Z135" s="728"/>
      <c r="AA135" s="900"/>
      <c r="AB135" s="900"/>
      <c r="AC135" s="728"/>
      <c r="AD135" s="728"/>
      <c r="AE135" s="728"/>
      <c r="AF135" s="900">
        <v>1</v>
      </c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2</v>
      </c>
      <c r="BB135" s="546">
        <v>25</v>
      </c>
      <c r="BC135" s="734">
        <v>36</v>
      </c>
      <c r="BD135" s="745" t="s">
        <v>1642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4</v>
      </c>
      <c r="F136" s="546">
        <v>22</v>
      </c>
      <c r="G136" s="729">
        <v>34</v>
      </c>
      <c r="H136" s="910"/>
      <c r="I136" s="747"/>
      <c r="J136" s="730"/>
      <c r="K136" s="730"/>
      <c r="L136" s="730"/>
      <c r="M136" s="730"/>
      <c r="N136" s="730"/>
      <c r="O136" s="730"/>
      <c r="P136" s="913"/>
      <c r="Q136" s="765"/>
      <c r="R136" s="765"/>
      <c r="S136" s="765"/>
      <c r="T136" s="766"/>
      <c r="U136" s="765"/>
      <c r="V136" s="765"/>
      <c r="W136" s="765">
        <v>1</v>
      </c>
      <c r="X136" s="732">
        <v>33</v>
      </c>
      <c r="Y136" s="728"/>
      <c r="Z136" s="728"/>
      <c r="AA136" s="900">
        <v>1</v>
      </c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1</v>
      </c>
      <c r="AY136" s="546">
        <v>3</v>
      </c>
      <c r="AZ136" s="546">
        <v>5</v>
      </c>
      <c r="BA136" s="546">
        <v>3</v>
      </c>
      <c r="BB136" s="546">
        <v>21</v>
      </c>
      <c r="BC136" s="734">
        <v>32</v>
      </c>
      <c r="BD136" s="745" t="s">
        <v>1643</v>
      </c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6</v>
      </c>
      <c r="F137" s="546">
        <v>26</v>
      </c>
      <c r="G137" s="729">
        <v>36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36</v>
      </c>
      <c r="Y137" s="728"/>
      <c r="Z137" s="728"/>
      <c r="AA137" s="900"/>
      <c r="AB137" s="900">
        <v>2</v>
      </c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3</v>
      </c>
      <c r="AY137" s="546">
        <v>0</v>
      </c>
      <c r="AZ137" s="546">
        <v>4</v>
      </c>
      <c r="BA137" s="546">
        <v>6</v>
      </c>
      <c r="BB137" s="546">
        <v>23</v>
      </c>
      <c r="BC137" s="734">
        <v>33</v>
      </c>
      <c r="BD137" s="745" t="s">
        <v>1644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2</v>
      </c>
      <c r="E138" s="546">
        <v>6</v>
      </c>
      <c r="F138" s="546">
        <v>28</v>
      </c>
      <c r="G138" s="729">
        <v>37</v>
      </c>
      <c r="H138" s="910"/>
      <c r="I138" s="747"/>
      <c r="J138" s="730"/>
      <c r="K138" s="730"/>
      <c r="L138" s="730"/>
      <c r="M138" s="730"/>
      <c r="N138" s="730"/>
      <c r="O138" s="730">
        <v>1</v>
      </c>
      <c r="P138" s="913"/>
      <c r="Q138" s="718"/>
      <c r="R138" s="765"/>
      <c r="S138" s="765">
        <v>1</v>
      </c>
      <c r="T138" s="766"/>
      <c r="U138" s="766"/>
      <c r="V138" s="765"/>
      <c r="W138" s="765"/>
      <c r="X138" s="732">
        <v>37</v>
      </c>
      <c r="Y138" s="728"/>
      <c r="Z138" s="728"/>
      <c r="AA138" s="900"/>
      <c r="AB138" s="900">
        <v>1</v>
      </c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2</v>
      </c>
      <c r="AY138" s="546">
        <v>1</v>
      </c>
      <c r="AZ138" s="546">
        <v>2</v>
      </c>
      <c r="BA138" s="546">
        <v>6</v>
      </c>
      <c r="BB138" s="546">
        <v>26</v>
      </c>
      <c r="BC138" s="734">
        <v>35</v>
      </c>
      <c r="BD138" s="745" t="s">
        <v>1601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3</v>
      </c>
      <c r="F139" s="546">
        <v>27</v>
      </c>
      <c r="G139" s="729">
        <v>37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37</v>
      </c>
      <c r="Y139" s="728"/>
      <c r="Z139" s="728"/>
      <c r="AA139" s="900">
        <v>1</v>
      </c>
      <c r="AB139" s="900">
        <v>1</v>
      </c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2</v>
      </c>
      <c r="AY139" s="546">
        <v>0</v>
      </c>
      <c r="AZ139" s="546">
        <v>7</v>
      </c>
      <c r="BA139" s="546">
        <v>2</v>
      </c>
      <c r="BB139" s="546">
        <v>26</v>
      </c>
      <c r="BC139" s="734">
        <v>35</v>
      </c>
      <c r="BD139" s="745" t="s">
        <v>1645</v>
      </c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/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4">
        <v>37</v>
      </c>
      <c r="BD140" s="745"/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>
        <v>1</v>
      </c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2</v>
      </c>
      <c r="AY141" s="546">
        <v>0</v>
      </c>
      <c r="AZ141" s="546">
        <v>3</v>
      </c>
      <c r="BA141" s="546">
        <v>5</v>
      </c>
      <c r="BB141" s="546">
        <v>27</v>
      </c>
      <c r="BC141" s="734">
        <v>35</v>
      </c>
      <c r="BD141" s="745" t="s">
        <v>1646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1580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5</v>
      </c>
      <c r="F143" s="546">
        <v>31</v>
      </c>
      <c r="G143" s="729">
        <v>36</v>
      </c>
      <c r="H143" s="900"/>
      <c r="I143" s="900"/>
      <c r="J143" s="900"/>
      <c r="K143" s="900"/>
      <c r="L143" s="730"/>
      <c r="M143" s="730"/>
      <c r="N143" s="730"/>
      <c r="O143" s="730"/>
      <c r="P143" s="913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/>
      <c r="AC143" s="728"/>
      <c r="AD143" s="728"/>
      <c r="AE143" s="728"/>
      <c r="AF143" s="900">
        <v>1</v>
      </c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5</v>
      </c>
      <c r="BB143" s="546">
        <v>30</v>
      </c>
      <c r="BC143" s="734">
        <v>35</v>
      </c>
      <c r="BD143" s="745" t="s">
        <v>1647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17</v>
      </c>
      <c r="F144" s="546">
        <v>17</v>
      </c>
      <c r="G144" s="729">
        <v>36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36</v>
      </c>
      <c r="Y144" s="728"/>
      <c r="Z144" s="728"/>
      <c r="AA144" s="900"/>
      <c r="AB144" s="900">
        <v>1</v>
      </c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1</v>
      </c>
      <c r="AY144" s="546">
        <v>0</v>
      </c>
      <c r="AZ144" s="546">
        <v>2</v>
      </c>
      <c r="BA144" s="546">
        <v>17</v>
      </c>
      <c r="BB144" s="546">
        <v>16</v>
      </c>
      <c r="BC144" s="734">
        <v>35</v>
      </c>
      <c r="BD144" s="745" t="s">
        <v>1648</v>
      </c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>
        <v>1</v>
      </c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2</v>
      </c>
      <c r="AY145" s="546">
        <v>0</v>
      </c>
      <c r="AZ145" s="546">
        <v>4</v>
      </c>
      <c r="BA145" s="546">
        <v>3</v>
      </c>
      <c r="BB145" s="546">
        <v>28</v>
      </c>
      <c r="BC145" s="734">
        <v>35</v>
      </c>
      <c r="BD145" s="745" t="s">
        <v>1649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/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0</v>
      </c>
      <c r="AY146" s="546">
        <v>0</v>
      </c>
      <c r="AZ146" s="546">
        <v>5</v>
      </c>
      <c r="BA146" s="546">
        <v>0</v>
      </c>
      <c r="BB146" s="546">
        <v>31</v>
      </c>
      <c r="BC146" s="734">
        <v>36</v>
      </c>
      <c r="BD146" s="745"/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12</v>
      </c>
      <c r="F147" s="546">
        <v>17</v>
      </c>
      <c r="G147" s="729">
        <v>33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>
        <v>1</v>
      </c>
      <c r="T147" s="766"/>
      <c r="U147" s="766"/>
      <c r="V147" s="765"/>
      <c r="W147" s="765"/>
      <c r="X147" s="732">
        <v>34</v>
      </c>
      <c r="Y147" s="728"/>
      <c r="Z147" s="728"/>
      <c r="AA147" s="900"/>
      <c r="AB147" s="900">
        <v>2</v>
      </c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2</v>
      </c>
      <c r="AY147" s="546">
        <v>1</v>
      </c>
      <c r="AZ147" s="546">
        <v>3</v>
      </c>
      <c r="BA147" s="546">
        <v>12</v>
      </c>
      <c r="BB147" s="546">
        <v>16</v>
      </c>
      <c r="BC147" s="734">
        <v>32</v>
      </c>
      <c r="BD147" s="745" t="s">
        <v>1650</v>
      </c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9">
        <v>37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>
        <v>1</v>
      </c>
      <c r="X148" s="732">
        <v>36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24</v>
      </c>
      <c r="BC148" s="734">
        <v>36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/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33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24</v>
      </c>
      <c r="BC150" s="734">
        <v>33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10</v>
      </c>
      <c r="F151" s="546">
        <v>17</v>
      </c>
      <c r="G151" s="729">
        <v>35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>
        <v>1</v>
      </c>
      <c r="T151" s="718"/>
      <c r="U151" s="718"/>
      <c r="V151" s="737"/>
      <c r="W151" s="737"/>
      <c r="X151" s="732">
        <v>36</v>
      </c>
      <c r="Y151" s="728"/>
      <c r="Z151" s="728"/>
      <c r="AA151" s="900"/>
      <c r="AB151" s="900"/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0</v>
      </c>
      <c r="AY151" s="546">
        <v>0</v>
      </c>
      <c r="AZ151" s="546">
        <v>8</v>
      </c>
      <c r="BA151" s="546">
        <v>10</v>
      </c>
      <c r="BB151" s="546">
        <v>18</v>
      </c>
      <c r="BC151" s="734">
        <v>36</v>
      </c>
      <c r="BD151" s="745"/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1</v>
      </c>
      <c r="D152" s="546">
        <v>3</v>
      </c>
      <c r="E152" s="546">
        <v>7</v>
      </c>
      <c r="F152" s="546">
        <v>26</v>
      </c>
      <c r="G152" s="729">
        <v>37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>
        <v>1</v>
      </c>
      <c r="X152" s="732">
        <v>36</v>
      </c>
      <c r="Y152" s="728"/>
      <c r="Z152" s="728"/>
      <c r="AA152" s="900"/>
      <c r="AB152" s="900"/>
      <c r="AC152" s="728"/>
      <c r="AD152" s="728"/>
      <c r="AE152" s="728"/>
      <c r="AF152" s="900"/>
      <c r="AG152" s="728"/>
      <c r="AH152" s="728"/>
      <c r="AI152" s="728"/>
      <c r="AJ152" s="728"/>
      <c r="AK152" s="728"/>
      <c r="AL152" s="728"/>
      <c r="AM152" s="728"/>
      <c r="AN152" s="728">
        <v>1</v>
      </c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1</v>
      </c>
      <c r="AY152" s="546">
        <v>1</v>
      </c>
      <c r="AZ152" s="546">
        <v>3</v>
      </c>
      <c r="BA152" s="546">
        <v>7</v>
      </c>
      <c r="BB152" s="546">
        <v>24</v>
      </c>
      <c r="BC152" s="734">
        <v>35</v>
      </c>
      <c r="BD152" s="758" t="s">
        <v>1651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2</v>
      </c>
      <c r="F153" s="546">
        <v>20</v>
      </c>
      <c r="G153" s="729">
        <v>33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65"/>
      <c r="T153" s="718"/>
      <c r="U153" s="718"/>
      <c r="V153" s="737"/>
      <c r="W153" s="737"/>
      <c r="X153" s="732">
        <v>33</v>
      </c>
      <c r="Y153" s="728"/>
      <c r="Z153" s="728"/>
      <c r="AA153" s="900"/>
      <c r="AB153" s="900"/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0</v>
      </c>
      <c r="AY153" s="546">
        <v>1</v>
      </c>
      <c r="AZ153" s="546">
        <v>10</v>
      </c>
      <c r="BA153" s="546">
        <v>2</v>
      </c>
      <c r="BB153" s="546">
        <v>20</v>
      </c>
      <c r="BC153" s="734">
        <v>33</v>
      </c>
      <c r="BD153" s="745"/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12</v>
      </c>
      <c r="F154" s="546">
        <v>17</v>
      </c>
      <c r="G154" s="729">
        <v>34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34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12</v>
      </c>
      <c r="BB154" s="546">
        <v>16</v>
      </c>
      <c r="BC154" s="734">
        <v>33</v>
      </c>
      <c r="BD154" s="745" t="s">
        <v>1652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9">
        <v>35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35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4">
        <v>35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4</v>
      </c>
      <c r="F156" s="546">
        <v>22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>
        <v>1</v>
      </c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2</v>
      </c>
      <c r="AY156" s="546">
        <v>0</v>
      </c>
      <c r="AZ156" s="546">
        <v>9</v>
      </c>
      <c r="BA156" s="546">
        <v>4</v>
      </c>
      <c r="BB156" s="546">
        <v>20</v>
      </c>
      <c r="BC156" s="734">
        <v>33</v>
      </c>
      <c r="BD156" s="758" t="s">
        <v>1602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5</v>
      </c>
      <c r="F158" s="546">
        <v>9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5</v>
      </c>
      <c r="BB158" s="546">
        <v>9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4</v>
      </c>
      <c r="F159" s="546">
        <v>19</v>
      </c>
      <c r="G159" s="729">
        <v>38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38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4</v>
      </c>
      <c r="BB159" s="546">
        <v>19</v>
      </c>
      <c r="BC159" s="734">
        <v>38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21</v>
      </c>
      <c r="G164" s="729">
        <v>34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34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21</v>
      </c>
      <c r="BC164" s="734">
        <v>34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8</v>
      </c>
      <c r="E165" s="546">
        <v>0</v>
      </c>
      <c r="F165" s="546">
        <v>26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8</v>
      </c>
      <c r="BA165" s="546">
        <v>0</v>
      </c>
      <c r="BB165" s="546">
        <v>26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6</v>
      </c>
      <c r="E167" s="546">
        <v>13</v>
      </c>
      <c r="F167" s="546">
        <v>17</v>
      </c>
      <c r="G167" s="729">
        <v>36</v>
      </c>
      <c r="H167" s="739"/>
      <c r="I167" s="730"/>
      <c r="J167" s="730"/>
      <c r="K167" s="730"/>
      <c r="L167" s="730"/>
      <c r="M167" s="730"/>
      <c r="N167" s="730"/>
      <c r="O167" s="730"/>
      <c r="P167" s="913"/>
      <c r="Q167" s="718"/>
      <c r="R167" s="765"/>
      <c r="S167" s="765"/>
      <c r="T167" s="766"/>
      <c r="U167" s="766"/>
      <c r="V167" s="765"/>
      <c r="W167" s="765"/>
      <c r="X167" s="732">
        <v>36</v>
      </c>
      <c r="Y167" s="728"/>
      <c r="Z167" s="728"/>
      <c r="AA167" s="900"/>
      <c r="AB167" s="900">
        <v>7</v>
      </c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8</v>
      </c>
      <c r="AY167" s="546">
        <v>0</v>
      </c>
      <c r="AZ167" s="546">
        <v>6</v>
      </c>
      <c r="BA167" s="546">
        <v>13</v>
      </c>
      <c r="BB167" s="546">
        <v>9</v>
      </c>
      <c r="BC167" s="734">
        <v>28</v>
      </c>
      <c r="BD167" s="758" t="s">
        <v>1653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3</v>
      </c>
      <c r="F170" s="546">
        <v>28</v>
      </c>
      <c r="G170" s="729">
        <v>38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38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3</v>
      </c>
      <c r="BB170" s="546">
        <v>27</v>
      </c>
      <c r="BC170" s="734">
        <v>37</v>
      </c>
      <c r="BD170" s="758" t="s">
        <v>1654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7</v>
      </c>
      <c r="F172" s="546">
        <v>22</v>
      </c>
      <c r="G172" s="729">
        <v>38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38</v>
      </c>
      <c r="Y172" s="728"/>
      <c r="Z172" s="728"/>
      <c r="AA172" s="900"/>
      <c r="AB172" s="900"/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0</v>
      </c>
      <c r="AY172" s="546">
        <v>1</v>
      </c>
      <c r="AZ172" s="546">
        <v>8</v>
      </c>
      <c r="BA172" s="546">
        <v>7</v>
      </c>
      <c r="BB172" s="546">
        <v>22</v>
      </c>
      <c r="BC172" s="734">
        <v>38</v>
      </c>
      <c r="BD172" s="758"/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>
        <v>1</v>
      </c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1</v>
      </c>
      <c r="AY174" s="546">
        <v>6</v>
      </c>
      <c r="AZ174" s="546">
        <v>6</v>
      </c>
      <c r="BA174" s="546">
        <v>5</v>
      </c>
      <c r="BB174" s="546">
        <v>18</v>
      </c>
      <c r="BC174" s="734">
        <v>35</v>
      </c>
      <c r="BD174" s="758" t="s">
        <v>1655</v>
      </c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1</v>
      </c>
      <c r="D175" s="546">
        <v>7</v>
      </c>
      <c r="E175" s="546">
        <v>5</v>
      </c>
      <c r="F175" s="546">
        <v>26</v>
      </c>
      <c r="G175" s="729">
        <v>39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39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1</v>
      </c>
      <c r="AZ175" s="546">
        <v>7</v>
      </c>
      <c r="BA175" s="546">
        <v>5</v>
      </c>
      <c r="BB175" s="546">
        <v>26</v>
      </c>
      <c r="BC175" s="734">
        <v>39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/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1</v>
      </c>
      <c r="AY176" s="546">
        <v>2</v>
      </c>
      <c r="AZ176" s="546">
        <v>5</v>
      </c>
      <c r="BA176" s="546">
        <v>5</v>
      </c>
      <c r="BB176" s="546">
        <v>26</v>
      </c>
      <c r="BC176" s="734">
        <v>38</v>
      </c>
      <c r="BD176" s="758" t="s">
        <v>1656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9</v>
      </c>
      <c r="E177" s="546">
        <v>0</v>
      </c>
      <c r="F177" s="546">
        <v>23</v>
      </c>
      <c r="G177" s="729">
        <v>38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38</v>
      </c>
      <c r="Y177" s="728"/>
      <c r="Z177" s="728"/>
      <c r="AA177" s="900"/>
      <c r="AB177" s="900">
        <v>1</v>
      </c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1</v>
      </c>
      <c r="AY177" s="546">
        <v>6</v>
      </c>
      <c r="AZ177" s="546">
        <v>9</v>
      </c>
      <c r="BA177" s="546">
        <v>0</v>
      </c>
      <c r="BB177" s="546">
        <v>22</v>
      </c>
      <c r="BC177" s="734">
        <v>37</v>
      </c>
      <c r="BD177" s="758" t="s">
        <v>1657</v>
      </c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11</v>
      </c>
      <c r="F179" s="546">
        <v>13</v>
      </c>
      <c r="G179" s="729">
        <v>36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>
        <v>1</v>
      </c>
      <c r="T179" s="737"/>
      <c r="U179" s="737"/>
      <c r="V179" s="737"/>
      <c r="W179" s="737"/>
      <c r="X179" s="732">
        <v>37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11</v>
      </c>
      <c r="BB179" s="546">
        <v>14</v>
      </c>
      <c r="BC179" s="734">
        <v>37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/>
      <c r="AB180" s="900">
        <v>1</v>
      </c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>
        <v>1</v>
      </c>
      <c r="AS180" s="764"/>
      <c r="AT180" s="764"/>
      <c r="AU180" s="764"/>
      <c r="AV180" s="730"/>
      <c r="AW180" s="729">
        <v>0</v>
      </c>
      <c r="AX180" s="733">
        <v>2</v>
      </c>
      <c r="AY180" s="546">
        <v>4</v>
      </c>
      <c r="AZ180" s="546">
        <v>12</v>
      </c>
      <c r="BA180" s="546">
        <v>0</v>
      </c>
      <c r="BB180" s="546">
        <v>21</v>
      </c>
      <c r="BC180" s="734">
        <v>37</v>
      </c>
      <c r="BD180" s="758" t="s">
        <v>1658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3</v>
      </c>
      <c r="E181" s="546">
        <v>12</v>
      </c>
      <c r="F181" s="546">
        <v>25</v>
      </c>
      <c r="G181" s="729">
        <v>41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41</v>
      </c>
      <c r="Y181" s="728"/>
      <c r="Z181" s="728"/>
      <c r="AA181" s="900"/>
      <c r="AB181" s="900">
        <v>1</v>
      </c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2</v>
      </c>
      <c r="AY181" s="546">
        <v>1</v>
      </c>
      <c r="AZ181" s="546">
        <v>3</v>
      </c>
      <c r="BA181" s="546">
        <v>12</v>
      </c>
      <c r="BB181" s="546">
        <v>23</v>
      </c>
      <c r="BC181" s="734">
        <v>39</v>
      </c>
      <c r="BD181" s="758" t="s">
        <v>1659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27</v>
      </c>
      <c r="G182" s="729">
        <v>40</v>
      </c>
      <c r="H182" s="739"/>
      <c r="I182" s="730"/>
      <c r="J182" s="730"/>
      <c r="K182" s="730"/>
      <c r="L182" s="730"/>
      <c r="M182" s="730"/>
      <c r="N182" s="730"/>
      <c r="O182" s="730"/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1588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11</v>
      </c>
      <c r="E183" s="546">
        <v>9</v>
      </c>
      <c r="F183" s="546">
        <v>18</v>
      </c>
      <c r="G183" s="729">
        <v>41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41</v>
      </c>
      <c r="Y183" s="728"/>
      <c r="Z183" s="728"/>
      <c r="AA183" s="900"/>
      <c r="AB183" s="900">
        <v>1</v>
      </c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>
        <v>1</v>
      </c>
      <c r="AO183" s="764"/>
      <c r="AP183" s="764"/>
      <c r="AQ183" s="764"/>
      <c r="AR183" s="764"/>
      <c r="AS183" s="764"/>
      <c r="AT183" s="764"/>
      <c r="AU183" s="764"/>
      <c r="AV183" s="730"/>
      <c r="AW183" s="729">
        <v>0</v>
      </c>
      <c r="AX183" s="733">
        <v>2</v>
      </c>
      <c r="AY183" s="546">
        <v>3</v>
      </c>
      <c r="AZ183" s="546">
        <v>11</v>
      </c>
      <c r="BA183" s="546">
        <v>9</v>
      </c>
      <c r="BB183" s="546">
        <v>16</v>
      </c>
      <c r="BC183" s="734">
        <v>39</v>
      </c>
      <c r="BD183" s="758" t="s">
        <v>1660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26</v>
      </c>
      <c r="G184" s="729">
        <v>39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>
        <v>1</v>
      </c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1</v>
      </c>
      <c r="F185" s="546">
        <v>30</v>
      </c>
      <c r="G185" s="718">
        <v>40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40</v>
      </c>
      <c r="Y185" s="728"/>
      <c r="Z185" s="728"/>
      <c r="AA185" s="900"/>
      <c r="AB185" s="900">
        <v>2</v>
      </c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>
        <v>1</v>
      </c>
      <c r="AS185" s="728"/>
      <c r="AT185" s="728"/>
      <c r="AU185" s="728"/>
      <c r="AV185" s="900"/>
      <c r="AW185" s="729">
        <v>0</v>
      </c>
      <c r="AX185" s="733">
        <v>3</v>
      </c>
      <c r="AY185" s="546">
        <v>1</v>
      </c>
      <c r="AZ185" s="546">
        <v>8</v>
      </c>
      <c r="BA185" s="546">
        <v>1</v>
      </c>
      <c r="BB185" s="546">
        <v>27</v>
      </c>
      <c r="BC185" s="718">
        <v>37</v>
      </c>
      <c r="BD185" s="758" t="s">
        <v>1661</v>
      </c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8">
        <v>39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>
        <v>1</v>
      </c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>
        <v>2</v>
      </c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2</v>
      </c>
      <c r="AY186" s="546">
        <v>2</v>
      </c>
      <c r="AZ186" s="546">
        <v>2</v>
      </c>
      <c r="BA186" s="546">
        <v>5</v>
      </c>
      <c r="BB186" s="546">
        <v>29</v>
      </c>
      <c r="BC186" s="718">
        <v>38</v>
      </c>
      <c r="BD186" s="758" t="s">
        <v>1662</v>
      </c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4</v>
      </c>
      <c r="F187" s="546">
        <v>28</v>
      </c>
      <c r="G187" s="718">
        <v>39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>
        <v>1</v>
      </c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>
        <v>2</v>
      </c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2</v>
      </c>
      <c r="AY187" s="546">
        <v>2</v>
      </c>
      <c r="AZ187" s="546">
        <v>5</v>
      </c>
      <c r="BA187" s="546">
        <v>5</v>
      </c>
      <c r="BB187" s="546">
        <v>26</v>
      </c>
      <c r="BC187" s="718">
        <v>38</v>
      </c>
      <c r="BD187" s="758" t="s">
        <v>1663</v>
      </c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2</v>
      </c>
      <c r="E188" s="546">
        <v>6</v>
      </c>
      <c r="F188" s="546">
        <v>29</v>
      </c>
      <c r="G188" s="718">
        <v>40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>
        <v>1</v>
      </c>
      <c r="W188" s="737"/>
      <c r="X188" s="866">
        <v>39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/>
      <c r="AW188" s="729">
        <v>0</v>
      </c>
      <c r="AX188" s="733">
        <v>0</v>
      </c>
      <c r="AY188" s="546">
        <v>3</v>
      </c>
      <c r="AZ188" s="546">
        <v>2</v>
      </c>
      <c r="BA188" s="546">
        <v>5</v>
      </c>
      <c r="BB188" s="546">
        <v>29</v>
      </c>
      <c r="BC188" s="718">
        <v>39</v>
      </c>
      <c r="BD188" s="746"/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7</v>
      </c>
      <c r="F189" s="546">
        <v>25</v>
      </c>
      <c r="G189" s="718">
        <v>41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>
        <v>1</v>
      </c>
      <c r="X189" s="866">
        <v>40</v>
      </c>
      <c r="Y189" s="728"/>
      <c r="Z189" s="728"/>
      <c r="AA189" s="900">
        <v>1</v>
      </c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1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 t="s">
        <v>1664</v>
      </c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5</v>
      </c>
      <c r="E190" s="546">
        <v>2</v>
      </c>
      <c r="F190" s="546">
        <v>25</v>
      </c>
      <c r="G190" s="729">
        <v>39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39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5</v>
      </c>
      <c r="BA190" s="546">
        <v>2</v>
      </c>
      <c r="BB190" s="546">
        <v>23</v>
      </c>
      <c r="BC190" s="734">
        <v>37</v>
      </c>
      <c r="BD190" s="758" t="s">
        <v>1584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>
        <v>1</v>
      </c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1</v>
      </c>
      <c r="AY191" s="546">
        <v>0</v>
      </c>
      <c r="AZ191" s="546">
        <v>2</v>
      </c>
      <c r="BA191" s="546">
        <v>3</v>
      </c>
      <c r="BB191" s="546">
        <v>32</v>
      </c>
      <c r="BC191" s="734">
        <v>37</v>
      </c>
      <c r="BD191" s="758" t="s">
        <v>1665</v>
      </c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2</v>
      </c>
      <c r="E192" s="546">
        <v>1</v>
      </c>
      <c r="F192" s="546">
        <v>31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0</v>
      </c>
      <c r="AY192" s="546">
        <v>3</v>
      </c>
      <c r="AZ192" s="546">
        <v>2</v>
      </c>
      <c r="BA192" s="546">
        <v>1</v>
      </c>
      <c r="BB192" s="546">
        <v>31</v>
      </c>
      <c r="BC192" s="734">
        <v>37</v>
      </c>
      <c r="BD192" s="758"/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/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/>
      <c r="AW193" s="729">
        <v>0</v>
      </c>
      <c r="AX193" s="733">
        <v>0</v>
      </c>
      <c r="AY193" s="546">
        <v>0</v>
      </c>
      <c r="AZ193" s="546">
        <v>0</v>
      </c>
      <c r="BA193" s="546">
        <v>7</v>
      </c>
      <c r="BB193" s="546">
        <v>31</v>
      </c>
      <c r="BC193" s="734">
        <v>38</v>
      </c>
      <c r="BD193" s="758"/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7</v>
      </c>
      <c r="E194" s="546">
        <v>0</v>
      </c>
      <c r="F194" s="546">
        <v>29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7</v>
      </c>
      <c r="BA194" s="546">
        <v>0</v>
      </c>
      <c r="BB194" s="546">
        <v>29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>
        <v>1</v>
      </c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/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1666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24</v>
      </c>
      <c r="G196" s="729">
        <v>37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37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/>
      <c r="AW196" s="729">
        <v>0</v>
      </c>
      <c r="AX196" s="733">
        <v>0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/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1</v>
      </c>
      <c r="E197" s="546">
        <v>11</v>
      </c>
      <c r="F197" s="546">
        <v>24</v>
      </c>
      <c r="G197" s="729">
        <v>37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37</v>
      </c>
      <c r="Y197" s="728"/>
      <c r="Z197" s="728"/>
      <c r="AA197" s="900"/>
      <c r="AB197" s="900"/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0</v>
      </c>
      <c r="AY197" s="546">
        <v>1</v>
      </c>
      <c r="AZ197" s="546">
        <v>1</v>
      </c>
      <c r="BA197" s="546">
        <v>11</v>
      </c>
      <c r="BB197" s="546">
        <v>24</v>
      </c>
      <c r="BC197" s="734">
        <v>37</v>
      </c>
      <c r="BD197" s="758"/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13</v>
      </c>
      <c r="F198" s="546">
        <v>26</v>
      </c>
      <c r="G198" s="729">
        <v>40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40</v>
      </c>
      <c r="Y198" s="728"/>
      <c r="Z198" s="728"/>
      <c r="AA198" s="900">
        <v>1</v>
      </c>
      <c r="AB198" s="900"/>
      <c r="AC198" s="728"/>
      <c r="AD198" s="728"/>
      <c r="AE198" s="728"/>
      <c r="AF198" s="900">
        <v>1</v>
      </c>
      <c r="AG198" s="728"/>
      <c r="AH198" s="728"/>
      <c r="AI198" s="728"/>
      <c r="AJ198" s="728"/>
      <c r="AK198" s="728"/>
      <c r="AL198" s="728"/>
      <c r="AM198" s="728"/>
      <c r="AN198" s="728">
        <v>1</v>
      </c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3</v>
      </c>
      <c r="AY198" s="546">
        <v>0</v>
      </c>
      <c r="AZ198" s="546">
        <v>1</v>
      </c>
      <c r="BA198" s="546">
        <v>12</v>
      </c>
      <c r="BB198" s="546">
        <v>24</v>
      </c>
      <c r="BC198" s="734">
        <v>37</v>
      </c>
      <c r="BD198" s="758" t="s">
        <v>1667</v>
      </c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0</v>
      </c>
      <c r="E199" s="546">
        <v>1</v>
      </c>
      <c r="F199" s="546">
        <v>36</v>
      </c>
      <c r="G199" s="729">
        <v>37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37</v>
      </c>
      <c r="Y199" s="728"/>
      <c r="Z199" s="728"/>
      <c r="AA199" s="900"/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0</v>
      </c>
      <c r="AY199" s="546">
        <v>0</v>
      </c>
      <c r="AZ199" s="546">
        <v>0</v>
      </c>
      <c r="BA199" s="546">
        <v>1</v>
      </c>
      <c r="BB199" s="546">
        <v>36</v>
      </c>
      <c r="BC199" s="734">
        <v>37</v>
      </c>
      <c r="BD199" s="758"/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1</v>
      </c>
      <c r="D200" s="546">
        <v>0</v>
      </c>
      <c r="E200" s="546">
        <v>4</v>
      </c>
      <c r="F200" s="546">
        <v>34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1</v>
      </c>
      <c r="AZ200" s="546">
        <v>0</v>
      </c>
      <c r="BA200" s="546">
        <v>4</v>
      </c>
      <c r="BB200" s="546">
        <v>33</v>
      </c>
      <c r="BC200" s="734">
        <v>38</v>
      </c>
      <c r="BD200" s="758" t="s">
        <v>1599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4</v>
      </c>
      <c r="F201" s="546">
        <v>29</v>
      </c>
      <c r="G201" s="729">
        <v>35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35</v>
      </c>
      <c r="Y201" s="728"/>
      <c r="Z201" s="728"/>
      <c r="AA201" s="900"/>
      <c r="AB201" s="900"/>
      <c r="AC201" s="728"/>
      <c r="AD201" s="728"/>
      <c r="AE201" s="728"/>
      <c r="AF201" s="900">
        <v>1</v>
      </c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3</v>
      </c>
      <c r="AW201" s="729">
        <v>0</v>
      </c>
      <c r="AX201" s="733">
        <v>4</v>
      </c>
      <c r="AY201" s="546">
        <v>0</v>
      </c>
      <c r="AZ201" s="546">
        <v>2</v>
      </c>
      <c r="BA201" s="546">
        <v>4</v>
      </c>
      <c r="BB201" s="546">
        <v>25</v>
      </c>
      <c r="BC201" s="734">
        <v>31</v>
      </c>
      <c r="BD201" s="758" t="s">
        <v>1668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37</v>
      </c>
      <c r="G202" s="729">
        <v>40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40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>
        <v>1</v>
      </c>
      <c r="AW202" s="729">
        <v>0</v>
      </c>
      <c r="AX202" s="733">
        <v>1</v>
      </c>
      <c r="AY202" s="546">
        <v>1</v>
      </c>
      <c r="AZ202" s="546">
        <v>1</v>
      </c>
      <c r="BA202" s="546">
        <v>1</v>
      </c>
      <c r="BB202" s="546">
        <v>36</v>
      </c>
      <c r="BC202" s="734">
        <v>39</v>
      </c>
      <c r="BD202" s="758" t="s">
        <v>1587</v>
      </c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1</v>
      </c>
      <c r="E203" s="546">
        <v>3</v>
      </c>
      <c r="F203" s="546">
        <v>32</v>
      </c>
      <c r="G203" s="729">
        <v>36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36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1</v>
      </c>
      <c r="BA203" s="546">
        <v>3</v>
      </c>
      <c r="BB203" s="546">
        <v>31</v>
      </c>
      <c r="BC203" s="734">
        <v>35</v>
      </c>
      <c r="BD203" s="758" t="s">
        <v>1603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0</v>
      </c>
      <c r="D205" s="546">
        <v>3</v>
      </c>
      <c r="E205" s="546">
        <v>11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>
        <v>1</v>
      </c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37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0</v>
      </c>
      <c r="AZ205" s="546">
        <v>3</v>
      </c>
      <c r="BA205" s="546">
        <v>10</v>
      </c>
      <c r="BB205" s="546">
        <v>24</v>
      </c>
      <c r="BC205" s="734">
        <v>37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22</v>
      </c>
      <c r="G206" s="729">
        <v>38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38</v>
      </c>
      <c r="Y206" s="728"/>
      <c r="Z206" s="728"/>
      <c r="AA206" s="900">
        <v>1</v>
      </c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1</v>
      </c>
      <c r="AY206" s="546">
        <v>0</v>
      </c>
      <c r="AZ206" s="546">
        <v>1</v>
      </c>
      <c r="BA206" s="546">
        <v>14</v>
      </c>
      <c r="BB206" s="546">
        <v>22</v>
      </c>
      <c r="BC206" s="734">
        <v>37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>
        <v>1</v>
      </c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1</v>
      </c>
      <c r="AY207" s="546">
        <v>0</v>
      </c>
      <c r="AZ207" s="546">
        <v>0</v>
      </c>
      <c r="BA207" s="546">
        <v>11</v>
      </c>
      <c r="BB207" s="546">
        <v>26</v>
      </c>
      <c r="BC207" s="734">
        <v>37</v>
      </c>
      <c r="BD207" s="758" t="s">
        <v>1589</v>
      </c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9">
        <v>39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39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23</v>
      </c>
      <c r="BC208" s="718">
        <v>39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8</v>
      </c>
      <c r="F209" s="546">
        <v>29</v>
      </c>
      <c r="G209" s="729">
        <v>38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38</v>
      </c>
      <c r="Y209" s="728"/>
      <c r="Z209" s="728"/>
      <c r="AA209" s="900"/>
      <c r="AB209" s="900"/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1</v>
      </c>
      <c r="AY209" s="546">
        <v>1</v>
      </c>
      <c r="AZ209" s="546">
        <v>0</v>
      </c>
      <c r="BA209" s="546">
        <v>8</v>
      </c>
      <c r="BB209" s="546">
        <v>28</v>
      </c>
      <c r="BC209" s="734">
        <v>37</v>
      </c>
      <c r="BD209" s="758" t="s">
        <v>1582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6</v>
      </c>
      <c r="F210" s="546">
        <v>30</v>
      </c>
      <c r="G210" s="729">
        <v>38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38</v>
      </c>
      <c r="Y210" s="728"/>
      <c r="Z210" s="728"/>
      <c r="AA210" s="900"/>
      <c r="AB210" s="900"/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1</v>
      </c>
      <c r="AY210" s="546">
        <v>0</v>
      </c>
      <c r="AZ210" s="546">
        <v>2</v>
      </c>
      <c r="BA210" s="546">
        <v>6</v>
      </c>
      <c r="BB210" s="546">
        <v>29</v>
      </c>
      <c r="BC210" s="734">
        <v>37</v>
      </c>
      <c r="BD210" s="758" t="s">
        <v>1669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>
        <v>2</v>
      </c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2</v>
      </c>
      <c r="AY212" s="546">
        <v>0</v>
      </c>
      <c r="AZ212" s="546">
        <v>10</v>
      </c>
      <c r="BA212" s="546">
        <v>7</v>
      </c>
      <c r="BB212" s="546">
        <v>90</v>
      </c>
      <c r="BC212" s="734">
        <v>107</v>
      </c>
      <c r="BD212" s="758" t="s">
        <v>1670</v>
      </c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>
        <v>1</v>
      </c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1</v>
      </c>
      <c r="AX213" s="733">
        <v>0</v>
      </c>
      <c r="AY213" s="546">
        <v>4</v>
      </c>
      <c r="AZ213" s="546">
        <v>1</v>
      </c>
      <c r="BA213" s="546">
        <v>0</v>
      </c>
      <c r="BB213" s="546">
        <v>0</v>
      </c>
      <c r="BC213" s="734">
        <v>5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146</v>
      </c>
      <c r="G215" s="729">
        <v>164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164</v>
      </c>
      <c r="Y215" s="900"/>
      <c r="Z215" s="900"/>
      <c r="AA215" s="900"/>
      <c r="AB215" s="900">
        <v>5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5</v>
      </c>
      <c r="AY215" s="546">
        <v>0</v>
      </c>
      <c r="AZ215" s="546">
        <v>0</v>
      </c>
      <c r="BA215" s="546">
        <v>18</v>
      </c>
      <c r="BB215" s="546">
        <v>141</v>
      </c>
      <c r="BC215" s="734">
        <v>159</v>
      </c>
      <c r="BD215" s="758" t="s">
        <v>1671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84</v>
      </c>
      <c r="G217" s="729">
        <v>90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90</v>
      </c>
      <c r="Y217" s="900"/>
      <c r="Z217" s="900"/>
      <c r="AA217" s="900"/>
      <c r="AB217" s="900">
        <v>1</v>
      </c>
      <c r="AC217" s="900"/>
      <c r="AD217" s="900"/>
      <c r="AE217" s="900"/>
      <c r="AF217" s="900"/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1</v>
      </c>
      <c r="AY217" s="546">
        <v>0</v>
      </c>
      <c r="AZ217" s="546">
        <v>4</v>
      </c>
      <c r="BA217" s="546">
        <v>2</v>
      </c>
      <c r="BB217" s="546">
        <v>83</v>
      </c>
      <c r="BC217" s="734">
        <v>89</v>
      </c>
      <c r="BD217" s="758" t="s">
        <v>1672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>
        <v>1</v>
      </c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1</v>
      </c>
      <c r="AX218" s="733">
        <v>0</v>
      </c>
      <c r="AY218" s="546">
        <v>3</v>
      </c>
      <c r="AZ218" s="546">
        <v>1</v>
      </c>
      <c r="BA218" s="546">
        <v>1</v>
      </c>
      <c r="BB218" s="546">
        <v>0</v>
      </c>
      <c r="BC218" s="734">
        <v>5</v>
      </c>
      <c r="BD218" s="758" t="s">
        <v>1673</v>
      </c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160</v>
      </c>
      <c r="G220" s="729">
        <v>173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173</v>
      </c>
      <c r="Y220" s="900"/>
      <c r="Z220" s="900"/>
      <c r="AA220" s="900"/>
      <c r="AB220" s="900">
        <v>4</v>
      </c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4</v>
      </c>
      <c r="AY220" s="546">
        <v>0</v>
      </c>
      <c r="AZ220" s="546">
        <v>1</v>
      </c>
      <c r="BA220" s="546">
        <v>12</v>
      </c>
      <c r="BB220" s="546">
        <v>156</v>
      </c>
      <c r="BC220" s="734">
        <v>169</v>
      </c>
      <c r="BD220" s="758"/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>
        <v>1</v>
      </c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/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2</v>
      </c>
      <c r="AY223" s="546">
        <v>0</v>
      </c>
      <c r="AZ223" s="546">
        <v>10</v>
      </c>
      <c r="BA223" s="546">
        <v>3</v>
      </c>
      <c r="BB223" s="546">
        <v>23</v>
      </c>
      <c r="BC223" s="734">
        <v>36</v>
      </c>
      <c r="BD223" s="758" t="s">
        <v>1604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>
        <v>1</v>
      </c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1</v>
      </c>
      <c r="AY225" s="546">
        <v>0</v>
      </c>
      <c r="AZ225" s="546">
        <v>0</v>
      </c>
      <c r="BA225" s="546">
        <v>1</v>
      </c>
      <c r="BB225" s="546">
        <v>1</v>
      </c>
      <c r="BC225" s="734">
        <v>2</v>
      </c>
      <c r="BD225" s="758" t="s">
        <v>1674</v>
      </c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15</v>
      </c>
      <c r="F226" s="546">
        <v>98</v>
      </c>
      <c r="G226" s="729">
        <v>116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>
        <v>4</v>
      </c>
      <c r="S226" s="737"/>
      <c r="T226" s="737"/>
      <c r="U226" s="737"/>
      <c r="V226" s="737"/>
      <c r="W226" s="737"/>
      <c r="X226" s="732">
        <v>120</v>
      </c>
      <c r="Y226" s="900"/>
      <c r="Z226" s="900"/>
      <c r="AA226" s="900"/>
      <c r="AB226" s="900">
        <v>4</v>
      </c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>
        <v>2</v>
      </c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6</v>
      </c>
      <c r="AY226" s="546">
        <v>0</v>
      </c>
      <c r="AZ226" s="546">
        <v>3</v>
      </c>
      <c r="BA226" s="546">
        <v>19</v>
      </c>
      <c r="BB226" s="546">
        <v>92</v>
      </c>
      <c r="BC226" s="734">
        <v>114</v>
      </c>
      <c r="BD226" s="758" t="s">
        <v>1675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39</v>
      </c>
      <c r="G228" s="729">
        <v>49</v>
      </c>
      <c r="H228" s="900"/>
      <c r="I228" s="900"/>
      <c r="J228" s="900"/>
      <c r="K228" s="900"/>
      <c r="L228" s="900"/>
      <c r="M228" s="900"/>
      <c r="N228" s="900"/>
      <c r="O228" s="900">
        <v>1</v>
      </c>
      <c r="P228" s="737"/>
      <c r="Q228" s="737"/>
      <c r="R228" s="737"/>
      <c r="S228" s="737"/>
      <c r="T228" s="737"/>
      <c r="U228" s="737"/>
      <c r="V228" s="737"/>
      <c r="W228" s="737"/>
      <c r="X228" s="732">
        <v>48</v>
      </c>
      <c r="Y228" s="900"/>
      <c r="Z228" s="900"/>
      <c r="AA228" s="900"/>
      <c r="AB228" s="900">
        <v>1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1</v>
      </c>
      <c r="AY228" s="546">
        <v>0</v>
      </c>
      <c r="AZ228" s="546">
        <v>10</v>
      </c>
      <c r="BA228" s="546">
        <v>0</v>
      </c>
      <c r="BB228" s="546">
        <v>37</v>
      </c>
      <c r="BC228" s="734">
        <v>47</v>
      </c>
      <c r="BD228" s="758" t="s">
        <v>1676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14</v>
      </c>
      <c r="F231" s="546">
        <v>93</v>
      </c>
      <c r="G231" s="729">
        <v>107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>
        <v>4</v>
      </c>
      <c r="W231" s="737"/>
      <c r="X231" s="732">
        <v>103</v>
      </c>
      <c r="Y231" s="900"/>
      <c r="Z231" s="900"/>
      <c r="AA231" s="900"/>
      <c r="AB231" s="900">
        <v>2</v>
      </c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2</v>
      </c>
      <c r="AY231" s="546">
        <v>0</v>
      </c>
      <c r="AZ231" s="546">
        <v>0</v>
      </c>
      <c r="BA231" s="546">
        <v>10</v>
      </c>
      <c r="BB231" s="546">
        <v>91</v>
      </c>
      <c r="BC231" s="734">
        <v>101</v>
      </c>
      <c r="BD231" s="758" t="s">
        <v>1677</v>
      </c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/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0</v>
      </c>
      <c r="AY233" s="546">
        <v>0</v>
      </c>
      <c r="AZ233" s="546">
        <v>0</v>
      </c>
      <c r="BA233" s="546">
        <v>0</v>
      </c>
      <c r="BB233" s="546">
        <v>2</v>
      </c>
      <c r="BC233" s="734">
        <v>2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150</v>
      </c>
      <c r="G234" s="729">
        <v>160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160</v>
      </c>
      <c r="Y234" s="900"/>
      <c r="Z234" s="900"/>
      <c r="AA234" s="900"/>
      <c r="AB234" s="900">
        <v>5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5</v>
      </c>
      <c r="AY234" s="546">
        <v>0</v>
      </c>
      <c r="AZ234" s="546">
        <v>0</v>
      </c>
      <c r="BA234" s="546">
        <v>10</v>
      </c>
      <c r="BB234" s="546">
        <v>145</v>
      </c>
      <c r="BC234" s="734">
        <v>155</v>
      </c>
      <c r="BD234" s="758" t="s">
        <v>1678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4</v>
      </c>
      <c r="E236" s="546">
        <v>6</v>
      </c>
      <c r="F236" s="546">
        <v>48</v>
      </c>
      <c r="G236" s="729">
        <v>58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58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4</v>
      </c>
      <c r="BA236" s="546">
        <v>6</v>
      </c>
      <c r="BB236" s="546">
        <v>48</v>
      </c>
      <c r="BC236" s="734">
        <v>58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7</v>
      </c>
      <c r="D241" s="546">
        <v>0</v>
      </c>
      <c r="E241" s="546">
        <v>7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/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0</v>
      </c>
      <c r="AY241" s="546">
        <v>7</v>
      </c>
      <c r="AZ241" s="546">
        <v>0</v>
      </c>
      <c r="BA241" s="546">
        <v>7</v>
      </c>
      <c r="BB241" s="546">
        <v>0</v>
      </c>
      <c r="BC241" s="718">
        <v>14</v>
      </c>
      <c r="BD241" s="876"/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1679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>
        <v>1</v>
      </c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1</v>
      </c>
      <c r="AY245" s="546">
        <v>8</v>
      </c>
      <c r="AZ245" s="546">
        <v>0</v>
      </c>
      <c r="BA245" s="546">
        <v>8</v>
      </c>
      <c r="BB245" s="546">
        <v>0</v>
      </c>
      <c r="BC245" s="734">
        <v>16</v>
      </c>
      <c r="BD245" s="758" t="s">
        <v>1680</v>
      </c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/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7</v>
      </c>
      <c r="Y250" s="900">
        <v>1</v>
      </c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1</v>
      </c>
      <c r="AX250" s="733">
        <v>0</v>
      </c>
      <c r="AY250" s="546">
        <v>4</v>
      </c>
      <c r="AZ250" s="546">
        <v>0</v>
      </c>
      <c r="BA250" s="546">
        <v>2</v>
      </c>
      <c r="BB250" s="546">
        <v>0</v>
      </c>
      <c r="BC250" s="718">
        <v>6</v>
      </c>
      <c r="BD250" s="707" t="s">
        <v>1681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/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0</v>
      </c>
      <c r="AY253" s="546">
        <v>0</v>
      </c>
      <c r="AZ253" s="546">
        <v>0</v>
      </c>
      <c r="BA253" s="546">
        <v>0</v>
      </c>
      <c r="BB253" s="546">
        <v>1</v>
      </c>
      <c r="BC253" s="734">
        <v>1</v>
      </c>
      <c r="BD253" s="758"/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6</v>
      </c>
      <c r="F260" s="546">
        <v>0</v>
      </c>
      <c r="G260" s="729">
        <v>7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7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6</v>
      </c>
      <c r="BB260" s="546">
        <v>0</v>
      </c>
      <c r="BC260" s="734">
        <v>7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250</v>
      </c>
      <c r="D262" s="546">
        <v>993</v>
      </c>
      <c r="E262" s="546">
        <v>1106</v>
      </c>
      <c r="F262" s="546">
        <v>4694</v>
      </c>
      <c r="G262" s="546">
        <v>7043</v>
      </c>
      <c r="H262" s="546">
        <v>0</v>
      </c>
      <c r="I262" s="546">
        <v>0</v>
      </c>
      <c r="J262" s="546">
        <v>0</v>
      </c>
      <c r="K262" s="546">
        <v>0</v>
      </c>
      <c r="L262" s="546">
        <v>0</v>
      </c>
      <c r="M262" s="546">
        <v>0</v>
      </c>
      <c r="N262" s="546">
        <v>4</v>
      </c>
      <c r="O262" s="546">
        <v>4</v>
      </c>
      <c r="P262" s="546">
        <v>0</v>
      </c>
      <c r="Q262" s="546">
        <v>0</v>
      </c>
      <c r="R262" s="546">
        <v>5</v>
      </c>
      <c r="S262" s="546">
        <v>5</v>
      </c>
      <c r="T262" s="546">
        <v>0</v>
      </c>
      <c r="U262" s="546">
        <v>0</v>
      </c>
      <c r="V262" s="546">
        <v>5</v>
      </c>
      <c r="W262" s="546">
        <v>5</v>
      </c>
      <c r="X262" s="101">
        <v>7035</v>
      </c>
      <c r="Y262" s="101">
        <v>4</v>
      </c>
      <c r="Z262" s="101">
        <v>3</v>
      </c>
      <c r="AA262" s="101">
        <v>10</v>
      </c>
      <c r="AB262" s="101">
        <v>89</v>
      </c>
      <c r="AC262" s="101">
        <v>0</v>
      </c>
      <c r="AD262" s="101">
        <v>0</v>
      </c>
      <c r="AE262" s="101">
        <v>1</v>
      </c>
      <c r="AF262" s="101">
        <v>9</v>
      </c>
      <c r="AG262" s="101">
        <v>0</v>
      </c>
      <c r="AH262" s="101">
        <v>0</v>
      </c>
      <c r="AI262" s="101">
        <v>0</v>
      </c>
      <c r="AJ262" s="101">
        <v>1</v>
      </c>
      <c r="AK262" s="101">
        <v>0</v>
      </c>
      <c r="AL262" s="101">
        <v>3</v>
      </c>
      <c r="AM262" s="101">
        <v>1</v>
      </c>
      <c r="AN262" s="101">
        <v>6</v>
      </c>
      <c r="AO262" s="101">
        <v>0</v>
      </c>
      <c r="AP262" s="101">
        <v>0</v>
      </c>
      <c r="AQ262" s="101">
        <v>1</v>
      </c>
      <c r="AR262" s="101">
        <v>4</v>
      </c>
      <c r="AS262" s="101">
        <v>0</v>
      </c>
      <c r="AT262" s="101">
        <v>1</v>
      </c>
      <c r="AU262" s="101">
        <v>0</v>
      </c>
      <c r="AV262" s="101">
        <v>50</v>
      </c>
      <c r="AW262" s="773">
        <v>11</v>
      </c>
      <c r="AX262" s="774">
        <v>172</v>
      </c>
      <c r="AY262" s="775">
        <v>246</v>
      </c>
      <c r="AZ262" s="775">
        <v>986</v>
      </c>
      <c r="BA262" s="775">
        <v>1089</v>
      </c>
      <c r="BB262" s="775">
        <v>4531</v>
      </c>
      <c r="BC262" s="773">
        <v>6852</v>
      </c>
      <c r="BD262" s="754" t="s">
        <v>1698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>
        <v>1</v>
      </c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1</v>
      </c>
      <c r="AX264" s="733">
        <v>0</v>
      </c>
      <c r="AY264" s="546">
        <v>3</v>
      </c>
      <c r="AZ264" s="546">
        <v>9</v>
      </c>
      <c r="BA264" s="546">
        <v>1</v>
      </c>
      <c r="BB264" s="546">
        <v>0</v>
      </c>
      <c r="BC264" s="912">
        <v>13</v>
      </c>
      <c r="BD264" s="758" t="s">
        <v>1682</v>
      </c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2</v>
      </c>
      <c r="F265" s="546">
        <v>6</v>
      </c>
      <c r="G265" s="729">
        <v>16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16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/>
      <c r="AU265" s="730"/>
      <c r="AV265" s="730"/>
      <c r="AW265" s="729">
        <v>0</v>
      </c>
      <c r="AX265" s="733">
        <v>0</v>
      </c>
      <c r="AY265" s="546">
        <v>1</v>
      </c>
      <c r="AZ265" s="546">
        <v>7</v>
      </c>
      <c r="BA265" s="546">
        <v>2</v>
      </c>
      <c r="BB265" s="546">
        <v>6</v>
      </c>
      <c r="BC265" s="912">
        <v>16</v>
      </c>
      <c r="BD265" s="758"/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7</v>
      </c>
      <c r="E267" s="546">
        <v>0</v>
      </c>
      <c r="F267" s="546">
        <v>3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7</v>
      </c>
      <c r="BA267" s="546">
        <v>0</v>
      </c>
      <c r="BB267" s="546">
        <v>3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2</v>
      </c>
      <c r="E268" s="546">
        <v>0</v>
      </c>
      <c r="F268" s="546">
        <v>6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>
        <v>1</v>
      </c>
      <c r="AQ268" s="730"/>
      <c r="AR268" s="730"/>
      <c r="AS268" s="730"/>
      <c r="AT268" s="730"/>
      <c r="AU268" s="730"/>
      <c r="AV268" s="730"/>
      <c r="AW268" s="729">
        <v>1</v>
      </c>
      <c r="AX268" s="733">
        <v>0</v>
      </c>
      <c r="AY268" s="546">
        <v>1</v>
      </c>
      <c r="AZ268" s="546">
        <v>1</v>
      </c>
      <c r="BA268" s="546">
        <v>0</v>
      </c>
      <c r="BB268" s="546">
        <v>6</v>
      </c>
      <c r="BC268" s="912">
        <v>8</v>
      </c>
      <c r="BD268" s="758" t="s">
        <v>1683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13</v>
      </c>
      <c r="F276" s="546">
        <v>0</v>
      </c>
      <c r="G276" s="729">
        <v>14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14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/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0</v>
      </c>
      <c r="AY276" s="546">
        <v>0</v>
      </c>
      <c r="AZ276" s="546">
        <v>1</v>
      </c>
      <c r="BA276" s="546">
        <v>13</v>
      </c>
      <c r="BB276" s="546">
        <v>0</v>
      </c>
      <c r="BC276" s="912">
        <v>14</v>
      </c>
      <c r="BD276" s="758"/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11</v>
      </c>
      <c r="G277" s="729">
        <v>14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14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10</v>
      </c>
      <c r="BC277" s="912">
        <v>13</v>
      </c>
      <c r="BD277" s="758" t="s">
        <v>1684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14</v>
      </c>
      <c r="F279" s="546">
        <v>1</v>
      </c>
      <c r="G279" s="729">
        <v>15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15</v>
      </c>
      <c r="Y279" s="900"/>
      <c r="Z279" s="900"/>
      <c r="AA279" s="900">
        <v>1</v>
      </c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1</v>
      </c>
      <c r="AY279" s="546">
        <v>0</v>
      </c>
      <c r="AZ279" s="546">
        <v>0</v>
      </c>
      <c r="BA279" s="546">
        <v>13</v>
      </c>
      <c r="BB279" s="546">
        <v>1</v>
      </c>
      <c r="BC279" s="912">
        <v>14</v>
      </c>
      <c r="BD279" s="758" t="s">
        <v>1685</v>
      </c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1590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/>
      <c r="AR282" s="730"/>
      <c r="AS282" s="730"/>
      <c r="AT282" s="730"/>
      <c r="AU282" s="730"/>
      <c r="AV282" s="730"/>
      <c r="AW282" s="729">
        <v>0</v>
      </c>
      <c r="AX282" s="733">
        <v>0</v>
      </c>
      <c r="AY282" s="546">
        <v>0</v>
      </c>
      <c r="AZ282" s="546">
        <v>0</v>
      </c>
      <c r="BA282" s="546">
        <v>8</v>
      </c>
      <c r="BB282" s="546">
        <v>1</v>
      </c>
      <c r="BC282" s="912">
        <v>9</v>
      </c>
      <c r="BD282" s="758"/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>
        <v>1</v>
      </c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1</v>
      </c>
      <c r="AY285" s="546">
        <v>0</v>
      </c>
      <c r="AZ285" s="546">
        <v>0</v>
      </c>
      <c r="BA285" s="546">
        <v>11</v>
      </c>
      <c r="BB285" s="546">
        <v>1</v>
      </c>
      <c r="BC285" s="718">
        <v>12</v>
      </c>
      <c r="BD285" s="758"/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10</v>
      </c>
      <c r="F288" s="546">
        <v>1</v>
      </c>
      <c r="G288" s="729">
        <v>11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11</v>
      </c>
      <c r="Y288" s="900"/>
      <c r="Z288" s="900"/>
      <c r="AA288" s="900"/>
      <c r="AB288" s="900"/>
      <c r="AC288" s="900"/>
      <c r="AD288" s="900"/>
      <c r="AE288" s="900"/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0</v>
      </c>
      <c r="AY288" s="546">
        <v>0</v>
      </c>
      <c r="AZ288" s="546">
        <v>0</v>
      </c>
      <c r="BA288" s="546">
        <v>10</v>
      </c>
      <c r="BB288" s="546">
        <v>1</v>
      </c>
      <c r="BC288" s="912">
        <v>11</v>
      </c>
      <c r="BD288" s="758"/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9</v>
      </c>
      <c r="G289" s="729">
        <v>16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16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9</v>
      </c>
      <c r="BC289" s="912">
        <v>16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39</v>
      </c>
      <c r="F291" s="546">
        <v>125</v>
      </c>
      <c r="G291" s="729">
        <v>166</v>
      </c>
      <c r="H291" s="900"/>
      <c r="I291" s="900"/>
      <c r="J291" s="900"/>
      <c r="K291" s="900"/>
      <c r="L291" s="900"/>
      <c r="M291" s="900"/>
      <c r="N291" s="900">
        <v>1</v>
      </c>
      <c r="O291" s="900"/>
      <c r="P291" s="737"/>
      <c r="Q291" s="737"/>
      <c r="R291" s="737"/>
      <c r="S291" s="737"/>
      <c r="T291" s="737"/>
      <c r="U291" s="737"/>
      <c r="V291" s="737"/>
      <c r="W291" s="737"/>
      <c r="X291" s="732">
        <v>165</v>
      </c>
      <c r="Y291" s="900"/>
      <c r="Z291" s="900"/>
      <c r="AA291" s="900"/>
      <c r="AB291" s="900">
        <v>3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3</v>
      </c>
      <c r="AY291" s="546">
        <v>0</v>
      </c>
      <c r="AZ291" s="546">
        <v>2</v>
      </c>
      <c r="BA291" s="546">
        <v>38</v>
      </c>
      <c r="BB291" s="546">
        <v>122</v>
      </c>
      <c r="BC291" s="912">
        <v>162</v>
      </c>
      <c r="BD291" s="776" t="s">
        <v>1686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27</v>
      </c>
      <c r="G292" s="729">
        <v>30</v>
      </c>
      <c r="H292" s="900"/>
      <c r="I292" s="900"/>
      <c r="J292" s="900"/>
      <c r="K292" s="900"/>
      <c r="L292" s="900"/>
      <c r="M292" s="900"/>
      <c r="N292" s="900"/>
      <c r="O292" s="900">
        <v>1</v>
      </c>
      <c r="P292" s="737"/>
      <c r="Q292" s="737"/>
      <c r="R292" s="737"/>
      <c r="S292" s="737"/>
      <c r="T292" s="737"/>
      <c r="U292" s="737"/>
      <c r="V292" s="737"/>
      <c r="W292" s="737"/>
      <c r="X292" s="732">
        <v>29</v>
      </c>
      <c r="Y292" s="900"/>
      <c r="Z292" s="900"/>
      <c r="AA292" s="900"/>
      <c r="AB292" s="900">
        <v>1</v>
      </c>
      <c r="AC292" s="900"/>
      <c r="AD292" s="900"/>
      <c r="AE292" s="900"/>
      <c r="AF292" s="900">
        <v>1</v>
      </c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2</v>
      </c>
      <c r="AY292" s="546">
        <v>0</v>
      </c>
      <c r="AZ292" s="546">
        <v>3</v>
      </c>
      <c r="BA292" s="546">
        <v>0</v>
      </c>
      <c r="BB292" s="546">
        <v>24</v>
      </c>
      <c r="BC292" s="912">
        <v>27</v>
      </c>
      <c r="BD292" s="758" t="s">
        <v>1687</v>
      </c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>
        <v>1</v>
      </c>
      <c r="AG293" s="900"/>
      <c r="AH293" s="900"/>
      <c r="AI293" s="900"/>
      <c r="AJ293" s="900"/>
      <c r="AK293" s="900"/>
      <c r="AL293" s="900"/>
      <c r="AM293" s="900"/>
      <c r="AN293" s="900">
        <v>2</v>
      </c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3</v>
      </c>
      <c r="AY293" s="546">
        <v>0</v>
      </c>
      <c r="AZ293" s="546">
        <v>1</v>
      </c>
      <c r="BA293" s="546">
        <v>18</v>
      </c>
      <c r="BB293" s="546">
        <v>44</v>
      </c>
      <c r="BC293" s="912">
        <v>63</v>
      </c>
      <c r="BD293" s="758" t="s">
        <v>1688</v>
      </c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2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2</v>
      </c>
      <c r="F296" s="546">
        <v>0</v>
      </c>
      <c r="G296" s="729">
        <v>2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2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2</v>
      </c>
      <c r="BB296" s="546">
        <v>0</v>
      </c>
      <c r="BC296" s="912">
        <v>2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>
        <v>1</v>
      </c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1</v>
      </c>
      <c r="AX298" s="733">
        <v>0</v>
      </c>
      <c r="AY298" s="546">
        <v>1</v>
      </c>
      <c r="AZ298" s="546">
        <v>2</v>
      </c>
      <c r="BA298" s="546">
        <v>0</v>
      </c>
      <c r="BB298" s="546">
        <v>5</v>
      </c>
      <c r="BC298" s="912">
        <v>8</v>
      </c>
      <c r="BD298" s="745" t="s">
        <v>1689</v>
      </c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173</v>
      </c>
      <c r="G299" s="729">
        <v>183</v>
      </c>
      <c r="H299" s="900"/>
      <c r="I299" s="900"/>
      <c r="J299" s="900"/>
      <c r="K299" s="900"/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183</v>
      </c>
      <c r="Y299" s="900"/>
      <c r="Z299" s="900"/>
      <c r="AA299" s="900"/>
      <c r="AB299" s="900"/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/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4</v>
      </c>
      <c r="AY299" s="546">
        <v>0</v>
      </c>
      <c r="AZ299" s="546">
        <v>0</v>
      </c>
      <c r="BA299" s="546">
        <v>10</v>
      </c>
      <c r="BB299" s="546">
        <v>169</v>
      </c>
      <c r="BC299" s="912">
        <v>179</v>
      </c>
      <c r="BD299" s="776" t="s">
        <v>1690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2">
        <v>12</v>
      </c>
      <c r="BD300" s="776" t="s">
        <v>1579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44</v>
      </c>
      <c r="G301" s="729">
        <v>70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70</v>
      </c>
      <c r="Y301" s="900"/>
      <c r="Z301" s="900"/>
      <c r="AA301" s="900"/>
      <c r="AB301" s="900"/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/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0</v>
      </c>
      <c r="AY301" s="546">
        <v>0</v>
      </c>
      <c r="AZ301" s="546">
        <v>1</v>
      </c>
      <c r="BA301" s="546">
        <v>25</v>
      </c>
      <c r="BB301" s="546">
        <v>44</v>
      </c>
      <c r="BC301" s="912">
        <v>70</v>
      </c>
      <c r="BD301" s="776"/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3</v>
      </c>
      <c r="F303" s="546">
        <v>19</v>
      </c>
      <c r="G303" s="729">
        <v>22</v>
      </c>
      <c r="H303" s="900"/>
      <c r="I303" s="900"/>
      <c r="J303" s="900"/>
      <c r="K303" s="900"/>
      <c r="L303" s="900"/>
      <c r="M303" s="900"/>
      <c r="N303" s="900">
        <v>1</v>
      </c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21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19</v>
      </c>
      <c r="BC303" s="912">
        <v>21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14</v>
      </c>
      <c r="F306" s="546">
        <v>112</v>
      </c>
      <c r="G306" s="729">
        <v>127</v>
      </c>
      <c r="H306" s="900"/>
      <c r="I306" s="900"/>
      <c r="J306" s="900"/>
      <c r="K306" s="900"/>
      <c r="L306" s="900"/>
      <c r="M306" s="900"/>
      <c r="N306" s="900"/>
      <c r="O306" s="900">
        <v>1</v>
      </c>
      <c r="P306" s="737"/>
      <c r="Q306" s="737"/>
      <c r="R306" s="737"/>
      <c r="S306" s="737"/>
      <c r="T306" s="737"/>
      <c r="U306" s="737"/>
      <c r="V306" s="737"/>
      <c r="W306" s="737"/>
      <c r="X306" s="732">
        <v>126</v>
      </c>
      <c r="Y306" s="900"/>
      <c r="Z306" s="900"/>
      <c r="AA306" s="900"/>
      <c r="AB306" s="900">
        <v>2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>
        <v>1</v>
      </c>
      <c r="AS306" s="730"/>
      <c r="AT306" s="730"/>
      <c r="AU306" s="730"/>
      <c r="AV306" s="730"/>
      <c r="AW306" s="729">
        <v>0</v>
      </c>
      <c r="AX306" s="733">
        <v>3</v>
      </c>
      <c r="AY306" s="546">
        <v>0</v>
      </c>
      <c r="AZ306" s="546">
        <v>1</v>
      </c>
      <c r="BA306" s="546">
        <v>14</v>
      </c>
      <c r="BB306" s="546">
        <v>108</v>
      </c>
      <c r="BC306" s="912">
        <v>123</v>
      </c>
      <c r="BD306" s="745" t="s">
        <v>1691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1</v>
      </c>
      <c r="F309" s="546">
        <v>4</v>
      </c>
      <c r="G309" s="729">
        <v>5</v>
      </c>
      <c r="H309" s="900"/>
      <c r="I309" s="900"/>
      <c r="J309" s="900"/>
      <c r="K309" s="900"/>
      <c r="L309" s="900"/>
      <c r="M309" s="900"/>
      <c r="N309" s="900">
        <v>1</v>
      </c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0</v>
      </c>
      <c r="E310" s="546">
        <v>0</v>
      </c>
      <c r="F310" s="546">
        <v>1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0</v>
      </c>
      <c r="BA310" s="546">
        <v>0</v>
      </c>
      <c r="BB310" s="546">
        <v>1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2</v>
      </c>
      <c r="F313" s="546">
        <v>105</v>
      </c>
      <c r="G313" s="729">
        <v>107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107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>
        <v>1</v>
      </c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2</v>
      </c>
      <c r="BB313" s="546">
        <v>104</v>
      </c>
      <c r="BC313" s="912">
        <v>106</v>
      </c>
      <c r="BD313" s="757" t="s">
        <v>1692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1591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1</v>
      </c>
      <c r="F316" s="546">
        <v>8</v>
      </c>
      <c r="G316" s="729">
        <v>9</v>
      </c>
      <c r="H316" s="900"/>
      <c r="I316" s="900"/>
      <c r="J316" s="900"/>
      <c r="K316" s="900"/>
      <c r="L316" s="900"/>
      <c r="M316" s="900"/>
      <c r="N316" s="900">
        <v>1</v>
      </c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>
        <v>1</v>
      </c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1</v>
      </c>
      <c r="AY316" s="546">
        <v>0</v>
      </c>
      <c r="AZ316" s="546">
        <v>0</v>
      </c>
      <c r="BA316" s="546">
        <v>0</v>
      </c>
      <c r="BB316" s="546">
        <v>7</v>
      </c>
      <c r="BC316" s="912">
        <v>7</v>
      </c>
      <c r="BD316" s="757" t="s">
        <v>1693</v>
      </c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/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0</v>
      </c>
      <c r="AY318" s="546">
        <v>1</v>
      </c>
      <c r="AZ318" s="546">
        <v>4</v>
      </c>
      <c r="BA318" s="546">
        <v>0</v>
      </c>
      <c r="BB318" s="546">
        <v>1</v>
      </c>
      <c r="BC318" s="912">
        <v>6</v>
      </c>
      <c r="BD318" s="758"/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/>
      <c r="AF319" s="900">
        <v>1</v>
      </c>
      <c r="AG319" s="900"/>
      <c r="AH319" s="900"/>
      <c r="AI319" s="900"/>
      <c r="AJ319" s="900">
        <v>1</v>
      </c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2</v>
      </c>
      <c r="AW319" s="729">
        <v>0</v>
      </c>
      <c r="AX319" s="733">
        <v>4</v>
      </c>
      <c r="AY319" s="546">
        <v>1</v>
      </c>
      <c r="AZ319" s="546">
        <v>0</v>
      </c>
      <c r="BA319" s="546">
        <v>16</v>
      </c>
      <c r="BB319" s="546">
        <v>108</v>
      </c>
      <c r="BC319" s="912">
        <v>125</v>
      </c>
      <c r="BD319" s="776" t="s">
        <v>1694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/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0</v>
      </c>
      <c r="AY320" s="546">
        <v>0</v>
      </c>
      <c r="AZ320" s="546">
        <v>0</v>
      </c>
      <c r="BA320" s="546">
        <v>2</v>
      </c>
      <c r="BB320" s="546">
        <v>8</v>
      </c>
      <c r="BC320" s="912">
        <v>10</v>
      </c>
      <c r="BD320" s="758"/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2</v>
      </c>
      <c r="F321" s="546">
        <v>14</v>
      </c>
      <c r="G321" s="729">
        <v>17</v>
      </c>
      <c r="H321" s="900"/>
      <c r="I321" s="900"/>
      <c r="J321" s="900"/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17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2</v>
      </c>
      <c r="BB321" s="546">
        <v>14</v>
      </c>
      <c r="BC321" s="912">
        <v>17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6</v>
      </c>
      <c r="G322" s="729">
        <v>7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7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6</v>
      </c>
      <c r="BC322" s="912">
        <v>7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2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73</v>
      </c>
      <c r="E326" s="546">
        <v>248</v>
      </c>
      <c r="F326" s="546">
        <v>960</v>
      </c>
      <c r="G326" s="546">
        <v>1310</v>
      </c>
      <c r="H326" s="773">
        <v>0</v>
      </c>
      <c r="I326" s="773">
        <v>0</v>
      </c>
      <c r="J326" s="773">
        <v>0</v>
      </c>
      <c r="K326" s="773">
        <v>0</v>
      </c>
      <c r="L326" s="773">
        <v>0</v>
      </c>
      <c r="M326" s="773">
        <v>0</v>
      </c>
      <c r="N326" s="773">
        <v>4</v>
      </c>
      <c r="O326" s="773">
        <v>2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1304</v>
      </c>
      <c r="Y326" s="775">
        <v>0</v>
      </c>
      <c r="Z326" s="775">
        <v>1</v>
      </c>
      <c r="AA326" s="775">
        <v>2</v>
      </c>
      <c r="AB326" s="775">
        <v>6</v>
      </c>
      <c r="AC326" s="775">
        <v>0</v>
      </c>
      <c r="AD326" s="775">
        <v>0</v>
      </c>
      <c r="AE326" s="775">
        <v>0</v>
      </c>
      <c r="AF326" s="775">
        <v>4</v>
      </c>
      <c r="AG326" s="775">
        <v>1</v>
      </c>
      <c r="AH326" s="775">
        <v>0</v>
      </c>
      <c r="AI326" s="775">
        <v>0</v>
      </c>
      <c r="AJ326" s="775">
        <v>1</v>
      </c>
      <c r="AK326" s="775">
        <v>0</v>
      </c>
      <c r="AL326" s="775">
        <v>0</v>
      </c>
      <c r="AM326" s="775">
        <v>0</v>
      </c>
      <c r="AN326" s="775">
        <v>4</v>
      </c>
      <c r="AO326" s="775">
        <v>0</v>
      </c>
      <c r="AP326" s="775">
        <v>1</v>
      </c>
      <c r="AQ326" s="775">
        <v>0</v>
      </c>
      <c r="AR326" s="775">
        <v>1</v>
      </c>
      <c r="AS326" s="775">
        <v>0</v>
      </c>
      <c r="AT326" s="775">
        <v>0</v>
      </c>
      <c r="AU326" s="775">
        <v>0</v>
      </c>
      <c r="AV326" s="775">
        <v>9</v>
      </c>
      <c r="AW326" s="773">
        <v>3</v>
      </c>
      <c r="AX326" s="774">
        <v>27</v>
      </c>
      <c r="AY326" s="775">
        <v>28</v>
      </c>
      <c r="AZ326" s="775">
        <v>71</v>
      </c>
      <c r="BA326" s="775">
        <v>242</v>
      </c>
      <c r="BB326" s="775">
        <v>933</v>
      </c>
      <c r="BC326" s="773">
        <v>1274</v>
      </c>
      <c r="BD326" s="754" t="s">
        <v>1699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115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7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1700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14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61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1695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5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15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1701</v>
      </c>
      <c r="BE329" s="706"/>
    </row>
    <row r="330" spans="1:57" s="707" customFormat="1" ht="14.25" thickTop="1" thickBot="1">
      <c r="A330" s="814"/>
      <c r="B330" s="856" t="s">
        <v>445</v>
      </c>
      <c r="C330" s="152">
        <v>306</v>
      </c>
      <c r="D330" s="152">
        <v>1115</v>
      </c>
      <c r="E330" s="152">
        <v>1390</v>
      </c>
      <c r="F330" s="152">
        <v>5683</v>
      </c>
      <c r="G330" s="152">
        <v>8494</v>
      </c>
      <c r="H330" s="815">
        <v>0</v>
      </c>
      <c r="I330" s="815">
        <v>0</v>
      </c>
      <c r="J330" s="815">
        <v>0</v>
      </c>
      <c r="K330" s="815">
        <v>0</v>
      </c>
      <c r="L330" s="815">
        <v>0</v>
      </c>
      <c r="M330" s="815">
        <v>0</v>
      </c>
      <c r="N330" s="815">
        <v>8</v>
      </c>
      <c r="O330" s="815">
        <v>7</v>
      </c>
      <c r="P330" s="815">
        <v>0</v>
      </c>
      <c r="Q330" s="815">
        <v>0</v>
      </c>
      <c r="R330" s="815">
        <v>5</v>
      </c>
      <c r="S330" s="815">
        <v>5</v>
      </c>
      <c r="T330" s="815">
        <v>0</v>
      </c>
      <c r="U330" s="815">
        <v>0</v>
      </c>
      <c r="V330" s="815">
        <v>5</v>
      </c>
      <c r="W330" s="815">
        <v>5</v>
      </c>
      <c r="X330" s="816">
        <v>8479</v>
      </c>
      <c r="Y330" s="815">
        <v>4</v>
      </c>
      <c r="Z330" s="815">
        <v>4</v>
      </c>
      <c r="AA330" s="815">
        <v>12</v>
      </c>
      <c r="AB330" s="815">
        <v>95</v>
      </c>
      <c r="AC330" s="815">
        <v>0</v>
      </c>
      <c r="AD330" s="815">
        <v>0</v>
      </c>
      <c r="AE330" s="815">
        <v>1</v>
      </c>
      <c r="AF330" s="815">
        <v>13</v>
      </c>
      <c r="AG330" s="815">
        <v>1</v>
      </c>
      <c r="AH330" s="815">
        <v>0</v>
      </c>
      <c r="AI330" s="815">
        <v>0</v>
      </c>
      <c r="AJ330" s="815">
        <v>4</v>
      </c>
      <c r="AK330" s="815">
        <v>0</v>
      </c>
      <c r="AL330" s="815">
        <v>4</v>
      </c>
      <c r="AM330" s="815">
        <v>1</v>
      </c>
      <c r="AN330" s="815">
        <v>10</v>
      </c>
      <c r="AO330" s="815">
        <v>0</v>
      </c>
      <c r="AP330" s="815">
        <v>1</v>
      </c>
      <c r="AQ330" s="815">
        <v>1</v>
      </c>
      <c r="AR330" s="815">
        <v>5</v>
      </c>
      <c r="AS330" s="815">
        <v>0</v>
      </c>
      <c r="AT330" s="815">
        <v>2</v>
      </c>
      <c r="AU330" s="815">
        <v>0</v>
      </c>
      <c r="AV330" s="815">
        <v>59</v>
      </c>
      <c r="AW330" s="815">
        <v>16</v>
      </c>
      <c r="AX330" s="815">
        <v>201</v>
      </c>
      <c r="AY330" s="815">
        <v>301</v>
      </c>
      <c r="AZ330" s="815">
        <v>1104</v>
      </c>
      <c r="BA330" s="815">
        <v>1367</v>
      </c>
      <c r="BB330" s="815">
        <v>5490</v>
      </c>
      <c r="BC330" s="815">
        <v>8262</v>
      </c>
      <c r="BD330" s="817" t="s">
        <v>1702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1703</v>
      </c>
      <c r="AZ331" s="822"/>
      <c r="BA331" s="822"/>
      <c r="BB331" s="822"/>
      <c r="BC331" s="823"/>
      <c r="BD331" s="824" t="s">
        <v>1605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1606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8222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8443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1385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8494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0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15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8479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115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14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5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7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61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15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8262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K9:BC61 P62:X114 S189:S210 L62:L102 M62:M100 M102 C9:F330 R176:R210 S176:S186 P115:W171 G211:BC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7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1.9090909090909092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2.1212121212121211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0.84848484848484851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1.0606060606060606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1.0606060606060606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11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</v>
      </c>
      <c r="K10" s="245">
        <f t="shared" si="5"/>
        <v>0</v>
      </c>
      <c r="L10" s="245">
        <f t="shared" si="0"/>
        <v>0</v>
      </c>
      <c r="M10" s="245">
        <f t="shared" si="6"/>
        <v>3.3333333333333335</v>
      </c>
      <c r="N10" s="245">
        <f t="shared" si="7"/>
        <v>0</v>
      </c>
      <c r="O10" s="245">
        <f t="shared" si="1"/>
        <v>0</v>
      </c>
      <c r="P10" s="245">
        <f t="shared" si="8"/>
        <v>1.3333333333333333</v>
      </c>
      <c r="Q10" s="245">
        <f t="shared" si="9"/>
        <v>0</v>
      </c>
      <c r="R10" s="245">
        <f t="shared" si="10"/>
        <v>0</v>
      </c>
      <c r="S10" s="245">
        <f t="shared" si="11"/>
        <v>1.6666666666666667</v>
      </c>
      <c r="T10" s="245">
        <f t="shared" si="12"/>
        <v>0</v>
      </c>
      <c r="U10" s="245">
        <f t="shared" si="13"/>
        <v>0</v>
      </c>
      <c r="V10" s="245">
        <f t="shared" si="14"/>
        <v>1.6666666666666667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136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136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69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18.818181818181817</v>
      </c>
      <c r="K23" s="245">
        <f t="shared" si="5"/>
        <v>0</v>
      </c>
      <c r="L23" s="245">
        <f t="shared" si="0"/>
        <v>0.27272727272727271</v>
      </c>
      <c r="M23" s="245">
        <f t="shared" si="6"/>
        <v>20.90909090909091</v>
      </c>
      <c r="N23" s="245">
        <f t="shared" si="7"/>
        <v>0</v>
      </c>
      <c r="O23" s="245">
        <f t="shared" si="1"/>
        <v>0.30303030303030304</v>
      </c>
      <c r="P23" s="245">
        <f t="shared" si="8"/>
        <v>8.3636363636363633</v>
      </c>
      <c r="Q23" s="245">
        <f t="shared" si="9"/>
        <v>0</v>
      </c>
      <c r="R23" s="245">
        <f t="shared" si="10"/>
        <v>0.12121212121212122</v>
      </c>
      <c r="S23" s="245">
        <f t="shared" si="11"/>
        <v>10.454545454545455</v>
      </c>
      <c r="T23" s="245">
        <f t="shared" si="12"/>
        <v>0</v>
      </c>
      <c r="U23" s="245">
        <f t="shared" si="13"/>
        <v>0.15151515151515152</v>
      </c>
      <c r="V23" s="245">
        <f t="shared" si="14"/>
        <v>10.454545454545455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7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3.1111111111111112</v>
      </c>
      <c r="Q27" s="245">
        <f t="shared" si="22"/>
        <v>0</v>
      </c>
      <c r="R27" s="245">
        <f t="shared" si="23"/>
        <v>0</v>
      </c>
      <c r="S27" s="245">
        <f t="shared" si="24"/>
        <v>3.8888888888888888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148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148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144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144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61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61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105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105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80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80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37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37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18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18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18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18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37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37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34</v>
      </c>
      <c r="G62" s="244">
        <f>GLD!$AT81</f>
        <v>0</v>
      </c>
      <c r="H62" s="244">
        <f>GLD!$AV81</f>
        <v>3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34</v>
      </c>
      <c r="K62" s="245">
        <f t="shared" si="38"/>
        <v>0</v>
      </c>
      <c r="L62" s="245">
        <f t="shared" si="31"/>
        <v>3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36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36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38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38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37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37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33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33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2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2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34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34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38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38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38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38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34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34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1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1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38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38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34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34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39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39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35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35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38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38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41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41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41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41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2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2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37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37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37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37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38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38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35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35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34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34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35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35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33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33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36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36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33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33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36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36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34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34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37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37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38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38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36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36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35</v>
      </c>
      <c r="G108" s="244">
        <f>GLD!$AT127</f>
        <v>0</v>
      </c>
      <c r="H108" s="244">
        <f>GLD!$AV127</f>
        <v>1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35</v>
      </c>
      <c r="N108" s="245">
        <f t="shared" si="58"/>
        <v>0</v>
      </c>
      <c r="O108" s="245">
        <f t="shared" si="48"/>
        <v>1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2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2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37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37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37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37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32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32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33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33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35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35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35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35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36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36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32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32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35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35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33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33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38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38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34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34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28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28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38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38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39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39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38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38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37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37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37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37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37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37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39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39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0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0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37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37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38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38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38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38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39</v>
      </c>
      <c r="G169" s="244">
        <f>GLD!$AT188</f>
        <v>0</v>
      </c>
      <c r="H169" s="244">
        <f>GLD!$AV188</f>
        <v>0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39</v>
      </c>
      <c r="T169" s="245">
        <f t="shared" si="80"/>
        <v>0</v>
      </c>
      <c r="U169" s="245">
        <f t="shared" si="70"/>
        <v>0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37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37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38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38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0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0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37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37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3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3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39</v>
      </c>
      <c r="G183" s="244">
        <f>GLD!$AT202</f>
        <v>0</v>
      </c>
      <c r="H183" s="244">
        <f>GLD!$AV202</f>
        <v>1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39</v>
      </c>
      <c r="W183" s="245">
        <f t="shared" si="82"/>
        <v>0</v>
      </c>
      <c r="X183" s="245">
        <f t="shared" si="67"/>
        <v>1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35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35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37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37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37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37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37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37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107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107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5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5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159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159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89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89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5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5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169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169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36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36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2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2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114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114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47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47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101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101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155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155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14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14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16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16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6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6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7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1.9090909090909092</v>
      </c>
      <c r="K241" s="245">
        <f t="shared" si="92"/>
        <v>0</v>
      </c>
      <c r="L241" s="245">
        <f t="shared" si="90"/>
        <v>0</v>
      </c>
      <c r="M241" s="245">
        <f t="shared" si="93"/>
        <v>2.1212121212121211</v>
      </c>
      <c r="N241" s="245">
        <f t="shared" si="94"/>
        <v>0</v>
      </c>
      <c r="O241" s="245">
        <f t="shared" si="85"/>
        <v>0</v>
      </c>
      <c r="P241" s="245">
        <f t="shared" si="95"/>
        <v>0.84848484848484851</v>
      </c>
      <c r="Q241" s="245">
        <f t="shared" si="96"/>
        <v>0</v>
      </c>
      <c r="R241" s="245">
        <f t="shared" si="87"/>
        <v>0</v>
      </c>
      <c r="S241" s="245">
        <f t="shared" si="97"/>
        <v>1.0606060606060606</v>
      </c>
      <c r="T241" s="245">
        <f t="shared" si="98"/>
        <v>0</v>
      </c>
      <c r="U241" s="245">
        <f t="shared" si="88"/>
        <v>0</v>
      </c>
      <c r="V241" s="245">
        <f t="shared" si="99"/>
        <v>1.0606060606060606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6852</v>
      </c>
      <c r="G243" s="244">
        <f>GLD!$AT262</f>
        <v>1</v>
      </c>
      <c r="H243" s="244">
        <f>GLD!$AV262</f>
        <v>50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6852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13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13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14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14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13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13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14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14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11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11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162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162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27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27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63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63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2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2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179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179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70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70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21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21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123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123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106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106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7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7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125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125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17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17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7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7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1274</v>
      </c>
      <c r="G307" s="244">
        <f>GLD!$AT326</f>
        <v>0</v>
      </c>
      <c r="H307" s="244">
        <f>GLD!$AV326</f>
        <v>9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1274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8262</v>
      </c>
      <c r="G311" s="244">
        <f>GLD!$AT330</f>
        <v>2</v>
      </c>
      <c r="H311" s="244">
        <f>GLD!$AV330</f>
        <v>59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8262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2245.818181818182</v>
      </c>
      <c r="K390" s="601">
        <f t="shared" ref="K390:X390" si="181">SUM(K3:K389)</f>
        <v>0</v>
      </c>
      <c r="L390" s="601">
        <f t="shared" si="181"/>
        <v>16.545454545454547</v>
      </c>
      <c r="M390" s="601">
        <f t="shared" si="181"/>
        <v>2326.909090909091</v>
      </c>
      <c r="N390" s="601">
        <f t="shared" si="181"/>
        <v>0</v>
      </c>
      <c r="O390" s="601">
        <f t="shared" si="181"/>
        <v>21.606060606060606</v>
      </c>
      <c r="P390" s="601">
        <f t="shared" si="181"/>
        <v>1020.4747474747475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1273.3434343434344</v>
      </c>
      <c r="T390" s="601">
        <f t="shared" si="181"/>
        <v>0</v>
      </c>
      <c r="U390" s="601">
        <f t="shared" si="181"/>
        <v>7.3030303030303028</v>
      </c>
      <c r="V390" s="601">
        <f t="shared" si="181"/>
        <v>1359.4545454545455</v>
      </c>
      <c r="W390" s="601">
        <f t="shared" si="181"/>
        <v>0</v>
      </c>
      <c r="X390" s="601">
        <f t="shared" si="181"/>
        <v>10.303030303030303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1696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152</v>
      </c>
      <c r="E3" s="623">
        <f t="shared" ref="E3:E10" si="0">D3/D$18</f>
        <v>6.8597686058915239E-2</v>
      </c>
      <c r="F3" s="624"/>
      <c r="G3" s="622">
        <f>SUMIF('Combine (不許動)'!D:D,$C3,'Combine (不許動)'!M:M)</f>
        <v>148</v>
      </c>
      <c r="H3" s="623">
        <f t="shared" ref="H3:H10" si="1">G3/G$18</f>
        <v>6.4182929233195352E-2</v>
      </c>
      <c r="I3" s="624"/>
      <c r="J3" s="622">
        <f>SUMIF('Combine (不許動)'!D:D,$C3,'Combine (不許動)'!P:P)</f>
        <v>64.111111111111114</v>
      </c>
      <c r="K3" s="623">
        <f t="shared" ref="K3:K10" si="2">J3/J$18</f>
        <v>6.2824789412731258E-2</v>
      </c>
      <c r="L3" s="624"/>
      <c r="M3" s="622">
        <f>SUMIF('Combine (不許動)'!D:D,$C3,'Combine (不許動)'!S:S)</f>
        <v>108.88888888888889</v>
      </c>
      <c r="N3" s="623">
        <f t="shared" ref="N3:N10" si="3">M3/M$18</f>
        <v>8.5514155845186055E-2</v>
      </c>
      <c r="O3" s="624"/>
      <c r="P3" s="622">
        <f>SUMIF('Combine (不許動)'!D:D,$C3,'Combine (不許動)'!V:V)</f>
        <v>84</v>
      </c>
      <c r="Q3" s="623">
        <f t="shared" ref="Q3:Q10" si="4">P3/P$18</f>
        <v>6.36144578313253E-2</v>
      </c>
      <c r="R3" s="624"/>
      <c r="S3" s="622">
        <f t="shared" ref="S3:S17" si="5">D3+G3+J3+M3+P3</f>
        <v>557</v>
      </c>
      <c r="T3" s="625">
        <f t="shared" ref="T3:T10" si="6">S3/S$18</f>
        <v>6.8461160275319566E-2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1336</v>
      </c>
      <c r="E4" s="561">
        <f t="shared" si="0"/>
        <v>0.60293755641257074</v>
      </c>
      <c r="F4" s="566"/>
      <c r="G4" s="610">
        <f>SUMIF('Combine (不許動)'!D:D,$C4,'Combine (不許動)'!M:M)</f>
        <v>1409</v>
      </c>
      <c r="H4" s="561">
        <f t="shared" si="1"/>
        <v>0.61103883303765028</v>
      </c>
      <c r="I4" s="566"/>
      <c r="J4" s="610">
        <f>SUMIF('Combine (不許動)'!D:D,$C4,'Combine (不許動)'!P:P)</f>
        <v>565</v>
      </c>
      <c r="K4" s="561">
        <f t="shared" si="2"/>
        <v>0.55366387203420864</v>
      </c>
      <c r="L4" s="566"/>
      <c r="M4" s="610">
        <f>SUMIF('Combine (不許動)'!D:D,$C4,'Combine (不許動)'!S:S)</f>
        <v>756</v>
      </c>
      <c r="N4" s="561">
        <f t="shared" si="3"/>
        <v>0.59371256772514891</v>
      </c>
      <c r="O4" s="566"/>
      <c r="P4" s="610">
        <f>SUMIF('Combine (不許動)'!D:D,$C4,'Combine (不許動)'!V:V)</f>
        <v>738</v>
      </c>
      <c r="Q4" s="561">
        <f t="shared" si="4"/>
        <v>0.5588984509466437</v>
      </c>
      <c r="R4" s="566"/>
      <c r="S4" s="610">
        <f>D4+G4+J4+M4+P4</f>
        <v>4804</v>
      </c>
      <c r="T4" s="561">
        <f t="shared" si="6"/>
        <v>0.59046214355948867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107</v>
      </c>
      <c r="E5" s="560">
        <f t="shared" si="0"/>
        <v>4.8289160580946906E-2</v>
      </c>
      <c r="F5" s="566"/>
      <c r="G5" s="610">
        <f>SUMIF('Combine (不許動)'!D:D,$C5,'Combine (不許動)'!M:M)</f>
        <v>89</v>
      </c>
      <c r="H5" s="560">
        <f t="shared" si="1"/>
        <v>3.8596491228070177E-2</v>
      </c>
      <c r="I5" s="566"/>
      <c r="J5" s="610">
        <f>SUMIF('Combine (不許動)'!D:D,$C5,'Combine (不許動)'!P:P)</f>
        <v>36</v>
      </c>
      <c r="K5" s="560">
        <f t="shared" si="2"/>
        <v>3.5277698041117724E-2</v>
      </c>
      <c r="L5" s="566"/>
      <c r="M5" s="610">
        <f>SUMIF('Combine (不許動)'!D:D,$C5,'Combine (不許動)'!S:S)</f>
        <v>47</v>
      </c>
      <c r="N5" s="560">
        <f t="shared" si="3"/>
        <v>3.6910701961748678E-2</v>
      </c>
      <c r="O5" s="566"/>
      <c r="P5" s="610">
        <f>SUMIF('Combine (不許動)'!D:D,$C5,'Combine (不許動)'!V:V)</f>
        <v>58</v>
      </c>
      <c r="Q5" s="560">
        <f t="shared" si="4"/>
        <v>4.3924268502581756E-2</v>
      </c>
      <c r="R5" s="566"/>
      <c r="S5" s="610">
        <f t="shared" si="5"/>
        <v>337</v>
      </c>
      <c r="T5" s="559">
        <f t="shared" si="6"/>
        <v>4.1420845624385444E-2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164</v>
      </c>
      <c r="E6" s="568">
        <f t="shared" si="0"/>
        <v>7.4013292853040119E-2</v>
      </c>
      <c r="F6" s="628"/>
      <c r="G6" s="627">
        <f>SUMIF('Combine (不許動)'!D:D,$C6,'Combine (不許動)'!M:M)</f>
        <v>173</v>
      </c>
      <c r="H6" s="568">
        <f t="shared" si="1"/>
        <v>7.5024640252316185E-2</v>
      </c>
      <c r="I6" s="628"/>
      <c r="J6" s="627">
        <f>SUMIF('Combine (不許動)'!D:D,$C6,'Combine (不許動)'!P:P)</f>
        <v>116</v>
      </c>
      <c r="K6" s="568">
        <f t="shared" si="2"/>
        <v>0.11367258257693488</v>
      </c>
      <c r="L6" s="628"/>
      <c r="M6" s="627">
        <f>SUMIF('Combine (不許動)'!D:D,$C6,'Combine (不許動)'!S:S)</f>
        <v>104</v>
      </c>
      <c r="N6" s="568">
        <f t="shared" si="3"/>
        <v>8.16747447664226E-2</v>
      </c>
      <c r="O6" s="628"/>
      <c r="P6" s="627">
        <f>SUMIF('Combine (不許動)'!D:D,$C6,'Combine (不許動)'!V:V)</f>
        <v>157</v>
      </c>
      <c r="Q6" s="568">
        <f t="shared" si="4"/>
        <v>0.11889845094664371</v>
      </c>
      <c r="R6" s="628"/>
      <c r="S6" s="627">
        <f t="shared" si="5"/>
        <v>714</v>
      </c>
      <c r="T6" s="567">
        <f t="shared" si="6"/>
        <v>8.7758112094395282E-2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2.7078033970624432E-3</v>
      </c>
      <c r="F7" s="570"/>
      <c r="G7" s="630">
        <f>SUMIF('Combine (不許動)'!D:D,$C7,'Combine (不許動)'!M:M)</f>
        <v>5</v>
      </c>
      <c r="H7" s="571">
        <f t="shared" si="1"/>
        <v>2.1683422038241669E-3</v>
      </c>
      <c r="I7" s="570"/>
      <c r="J7" s="630">
        <f>SUMIF('Combine (不許動)'!D:D,$C7,'Combine (不許動)'!P:P)</f>
        <v>4</v>
      </c>
      <c r="K7" s="571">
        <f t="shared" si="2"/>
        <v>3.919744226790858E-3</v>
      </c>
      <c r="L7" s="570"/>
      <c r="M7" s="631">
        <f>SUMIF('Combine (不許動)'!D:D,$C7,'Combine (不許動)'!S:S)</f>
        <v>4</v>
      </c>
      <c r="N7" s="571">
        <f t="shared" si="3"/>
        <v>3.1413363371701002E-3</v>
      </c>
      <c r="O7" s="570"/>
      <c r="P7" s="631">
        <f>SUMIF('Combine (不許動)'!D:D,$C7,'Combine (不許動)'!V:V)</f>
        <v>2</v>
      </c>
      <c r="Q7" s="571">
        <f t="shared" si="4"/>
        <v>1.5146299483648881E-3</v>
      </c>
      <c r="R7" s="570"/>
      <c r="S7" s="631">
        <f t="shared" si="5"/>
        <v>21</v>
      </c>
      <c r="T7" s="569">
        <f t="shared" si="6"/>
        <v>2.5811209439528023E-3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41</v>
      </c>
      <c r="E8" s="560">
        <f t="shared" si="0"/>
        <v>1.850332321326003E-2</v>
      </c>
      <c r="F8" s="566"/>
      <c r="G8" s="562">
        <f>SUMIF('Combine (不許動)'!D:D,$C8,'Combine (不許動)'!M:M)</f>
        <v>47</v>
      </c>
      <c r="H8" s="560">
        <f t="shared" si="1"/>
        <v>2.038241671594717E-2</v>
      </c>
      <c r="I8" s="566"/>
      <c r="J8" s="563">
        <f>SUMIF('Combine (不許動)'!D:D,$C8,'Combine (不許動)'!P:P)</f>
        <v>21</v>
      </c>
      <c r="K8" s="560">
        <f t="shared" si="2"/>
        <v>2.0578657190652005E-2</v>
      </c>
      <c r="L8" s="566"/>
      <c r="M8" s="563">
        <f>SUMIF('Combine (不許動)'!D:D,$C8,'Combine (不許動)'!S:S)</f>
        <v>24</v>
      </c>
      <c r="N8" s="560">
        <f t="shared" si="3"/>
        <v>1.88480180230206E-2</v>
      </c>
      <c r="O8" s="566"/>
      <c r="P8" s="563">
        <f>SUMIF('Combine (不許動)'!D:D,$C8,'Combine (不許動)'!V:V)</f>
        <v>24</v>
      </c>
      <c r="Q8" s="560">
        <f t="shared" si="4"/>
        <v>1.8175559380378657E-2</v>
      </c>
      <c r="R8" s="566"/>
      <c r="S8" s="563">
        <f t="shared" si="5"/>
        <v>157</v>
      </c>
      <c r="T8" s="559">
        <f t="shared" si="6"/>
        <v>1.9296951819075713E-2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9.0260113235414777E-4</v>
      </c>
      <c r="F9" s="566"/>
      <c r="G9" s="562">
        <f>SUMIF('Combine (不許動)'!D:D,$C9,'Combine (不許動)'!M:M)</f>
        <v>2</v>
      </c>
      <c r="H9" s="560">
        <f t="shared" si="1"/>
        <v>8.6733688152966688E-4</v>
      </c>
      <c r="I9" s="566"/>
      <c r="J9" s="563">
        <f>SUMIF('Combine (不許動)'!D:D,$C9,'Combine (不許動)'!P:P)</f>
        <v>1</v>
      </c>
      <c r="K9" s="560">
        <f t="shared" si="2"/>
        <v>9.7993605669771449E-4</v>
      </c>
      <c r="L9" s="566"/>
      <c r="M9" s="563">
        <f>SUMIF('Combine (不許動)'!D:D,$C9,'Combine (不許動)'!S:S)</f>
        <v>1</v>
      </c>
      <c r="N9" s="560">
        <f t="shared" si="3"/>
        <v>7.8533408429252505E-4</v>
      </c>
      <c r="O9" s="566"/>
      <c r="P9" s="563">
        <f>SUMIF('Combine (不許動)'!D:D,$C9,'Combine (不許動)'!V:V)</f>
        <v>1</v>
      </c>
      <c r="Q9" s="560">
        <f t="shared" si="4"/>
        <v>7.5731497418244406E-4</v>
      </c>
      <c r="R9" s="566"/>
      <c r="S9" s="563">
        <f t="shared" si="5"/>
        <v>7</v>
      </c>
      <c r="T9" s="559">
        <f t="shared" si="6"/>
        <v>8.6037364798426748E-4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5</v>
      </c>
      <c r="E10" s="560">
        <f t="shared" si="0"/>
        <v>2.2565028308853697E-3</v>
      </c>
      <c r="F10" s="566"/>
      <c r="G10" s="562">
        <f>SUMIF('Combine (不許動)'!D:D,$C10,'Combine (不許動)'!M:M)</f>
        <v>5</v>
      </c>
      <c r="H10" s="560">
        <f t="shared" si="1"/>
        <v>2.1683422038241669E-3</v>
      </c>
      <c r="I10" s="566"/>
      <c r="J10" s="563">
        <f>SUMIF('Combine (不許動)'!D:D,$C10,'Combine (不許動)'!P:P)</f>
        <v>4</v>
      </c>
      <c r="K10" s="560">
        <f t="shared" si="2"/>
        <v>3.919744226790858E-3</v>
      </c>
      <c r="L10" s="566"/>
      <c r="M10" s="563">
        <f>SUMIF('Combine (不許動)'!D:D,$C10,'Combine (不許動)'!S:S)</f>
        <v>4</v>
      </c>
      <c r="N10" s="560">
        <f t="shared" si="3"/>
        <v>3.1413363371701002E-3</v>
      </c>
      <c r="O10" s="566"/>
      <c r="P10" s="563">
        <f>SUMIF('Combine (不許動)'!D:D,$C10,'Combine (不許動)'!V:V)</f>
        <v>4</v>
      </c>
      <c r="Q10" s="560">
        <f t="shared" si="4"/>
        <v>3.0292598967297762E-3</v>
      </c>
      <c r="R10" s="566"/>
      <c r="S10" s="563">
        <f t="shared" si="5"/>
        <v>22</v>
      </c>
      <c r="T10" s="559">
        <f t="shared" si="6"/>
        <v>2.7040314650934121E-3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1.3539016985312216E-2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3.687315634218289E-3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270</v>
      </c>
      <c r="E12" s="560">
        <f t="shared" ref="E12:E17" si="13">D12/D$18</f>
        <v>0.12185115286780995</v>
      </c>
      <c r="F12" s="566"/>
      <c r="G12" s="562">
        <f>SUMIF('Combine (不許動)'!D:D,$C12,'Combine (不許動)'!M:M)</f>
        <v>296</v>
      </c>
      <c r="H12" s="560">
        <f t="shared" ref="H12:H17" si="14">G12/G$18</f>
        <v>0.1283658584663907</v>
      </c>
      <c r="I12" s="566"/>
      <c r="J12" s="563">
        <f>SUMIF('Combine (不許動)'!D:D,$C12,'Combine (不許動)'!P:P)</f>
        <v>146</v>
      </c>
      <c r="K12" s="560">
        <f t="shared" ref="K12:K17" si="15">J12/J$18</f>
        <v>0.14307066427786633</v>
      </c>
      <c r="L12" s="566"/>
      <c r="M12" s="563">
        <f>SUMIF('Combine (不許動)'!D:D,$C12,'Combine (不許動)'!S:S)</f>
        <v>141</v>
      </c>
      <c r="N12" s="560">
        <f t="shared" ref="N12:N17" si="16">M12/M$18</f>
        <v>0.11073210588524603</v>
      </c>
      <c r="O12" s="566"/>
      <c r="P12" s="563">
        <f>SUMIF('Combine (不許動)'!D:D,$C12,'Combine (不許動)'!V:V)</f>
        <v>167</v>
      </c>
      <c r="Q12" s="560">
        <f t="shared" ref="Q12:Q17" si="17">P12/P$18</f>
        <v>0.12647160068846816</v>
      </c>
      <c r="R12" s="566"/>
      <c r="S12" s="563">
        <f t="shared" si="5"/>
        <v>1020</v>
      </c>
      <c r="T12" s="559">
        <f t="shared" ref="T12:T17" si="18">S12/S$18</f>
        <v>0.12536873156342182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18.818181818181817</v>
      </c>
      <c r="E13" s="560">
        <f t="shared" si="13"/>
        <v>8.4926561089685715E-3</v>
      </c>
      <c r="F13" s="566"/>
      <c r="G13" s="562">
        <f>SUMIF('Combine (不許動)'!D:D,$C13,'Combine (不許動)'!M:M)</f>
        <v>20.90909090909091</v>
      </c>
      <c r="H13" s="560">
        <f t="shared" si="14"/>
        <v>9.0676128523556089E-3</v>
      </c>
      <c r="I13" s="566"/>
      <c r="J13" s="563">
        <f>SUMIF('Combine (不許動)'!D:D,$C13,'Combine (不許動)'!P:P)</f>
        <v>8.3636363636363633</v>
      </c>
      <c r="K13" s="560">
        <f t="shared" si="15"/>
        <v>8.19582883783543E-3</v>
      </c>
      <c r="L13" s="566"/>
      <c r="M13" s="563">
        <f>SUMIF('Combine (不許動)'!D:D,$C13,'Combine (不許動)'!S:S)</f>
        <v>10.454545454545455</v>
      </c>
      <c r="N13" s="560">
        <f t="shared" si="16"/>
        <v>8.2103108812400342E-3</v>
      </c>
      <c r="O13" s="566"/>
      <c r="P13" s="563">
        <f>SUMIF('Combine (不許動)'!D:D,$C13,'Combine (不許動)'!V:V)</f>
        <v>10.454545454545455</v>
      </c>
      <c r="Q13" s="560">
        <f t="shared" si="17"/>
        <v>7.9173838209982781E-3</v>
      </c>
      <c r="R13" s="566"/>
      <c r="S13" s="563">
        <f t="shared" si="5"/>
        <v>69</v>
      </c>
      <c r="T13" s="559">
        <f t="shared" si="18"/>
        <v>8.4808259587020648E-3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34.909090909090907</v>
      </c>
      <c r="E14" s="560">
        <f t="shared" si="13"/>
        <v>1.5754492491999669E-2</v>
      </c>
      <c r="F14" s="566"/>
      <c r="G14" s="562">
        <f>SUMIF('Combine (不許動)'!D:D,$C14,'Combine (不許動)'!M:M)</f>
        <v>25.121212121212121</v>
      </c>
      <c r="H14" s="560">
        <f t="shared" si="14"/>
        <v>1.0894276890728694E-2</v>
      </c>
      <c r="I14" s="566"/>
      <c r="J14" s="563">
        <f>SUMIF('Combine (不許動)'!D:D,$C14,'Combine (不許動)'!P:P)</f>
        <v>11.848484848484848</v>
      </c>
      <c r="K14" s="560">
        <f t="shared" si="15"/>
        <v>1.1610757520266858E-2</v>
      </c>
      <c r="L14" s="566"/>
      <c r="M14" s="563">
        <f>SUMIF('Combine (不許動)'!D:D,$C14,'Combine (不許動)'!S:S)</f>
        <v>15.060606060606061</v>
      </c>
      <c r="N14" s="560">
        <f t="shared" si="16"/>
        <v>1.1827607269496512E-2</v>
      </c>
      <c r="O14" s="566"/>
      <c r="P14" s="563">
        <f>SUMIF('Combine (不許動)'!D:D,$C14,'Combine (不許動)'!V:V)</f>
        <v>17.060606060606062</v>
      </c>
      <c r="Q14" s="560">
        <f t="shared" si="17"/>
        <v>1.2920252438324729E-2</v>
      </c>
      <c r="R14" s="566"/>
      <c r="S14" s="563">
        <f t="shared" si="5"/>
        <v>104</v>
      </c>
      <c r="T14" s="559">
        <f t="shared" si="18"/>
        <v>1.2782694198623401E-2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29</v>
      </c>
      <c r="E15" s="560">
        <f t="shared" si="13"/>
        <v>1.3087716419135142E-2</v>
      </c>
      <c r="F15" s="566"/>
      <c r="G15" s="562">
        <f>SUMIF('Combine (不許動)'!D:D,$C15,'Combine (不許動)'!M:M)</f>
        <v>33</v>
      </c>
      <c r="H15" s="560">
        <f t="shared" si="14"/>
        <v>1.4311058545239503E-2</v>
      </c>
      <c r="I15" s="566"/>
      <c r="J15" s="563">
        <f>SUMIF('Combine (不許動)'!D:D,$C15,'Combine (不許動)'!P:P)</f>
        <v>17</v>
      </c>
      <c r="K15" s="560">
        <f t="shared" si="15"/>
        <v>1.6658912963861145E-2</v>
      </c>
      <c r="L15" s="566"/>
      <c r="M15" s="563">
        <f>SUMIF('Combine (不許動)'!D:D,$C15,'Combine (不許動)'!S:S)</f>
        <v>22</v>
      </c>
      <c r="N15" s="560">
        <f t="shared" si="16"/>
        <v>1.7277349854435551E-2</v>
      </c>
      <c r="O15" s="566"/>
      <c r="P15" s="563">
        <f>SUMIF('Combine (不許動)'!D:D,$C15,'Combine (不許動)'!V:V)</f>
        <v>29</v>
      </c>
      <c r="Q15" s="560">
        <f t="shared" si="17"/>
        <v>2.1962134251290878E-2</v>
      </c>
      <c r="R15" s="566"/>
      <c r="S15" s="563">
        <f t="shared" si="5"/>
        <v>130</v>
      </c>
      <c r="T15" s="559">
        <f t="shared" si="18"/>
        <v>1.5978367748279251E-2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13</v>
      </c>
      <c r="E16" s="560">
        <f t="shared" si="13"/>
        <v>5.8669073603019603E-3</v>
      </c>
      <c r="F16" s="566"/>
      <c r="G16" s="562">
        <f>SUMIF('Combine (不許動)'!D:D,$C16,'Combine (不許動)'!M:M)</f>
        <v>16</v>
      </c>
      <c r="H16" s="560">
        <f t="shared" si="14"/>
        <v>6.938695052237335E-3</v>
      </c>
      <c r="I16" s="566"/>
      <c r="J16" s="563">
        <f>SUMIF('Combine (不許動)'!D:D,$C16,'Combine (不許動)'!P:P)</f>
        <v>8</v>
      </c>
      <c r="K16" s="560">
        <f t="shared" si="15"/>
        <v>7.8394884535817159E-3</v>
      </c>
      <c r="L16" s="566"/>
      <c r="M16" s="563">
        <f>SUMIF('Combine (不許動)'!D:D,$C16,'Combine (不許動)'!S:S)</f>
        <v>12</v>
      </c>
      <c r="N16" s="560">
        <f t="shared" si="16"/>
        <v>9.4240090115103002E-3</v>
      </c>
      <c r="O16" s="566"/>
      <c r="P16" s="563">
        <f>SUMIF('Combine (不許動)'!D:D,$C16,'Combine (不許動)'!V:V)</f>
        <v>8</v>
      </c>
      <c r="Q16" s="560">
        <f t="shared" si="17"/>
        <v>6.0585197934595525E-3</v>
      </c>
      <c r="R16" s="566"/>
      <c r="S16" s="563">
        <f t="shared" si="5"/>
        <v>57</v>
      </c>
      <c r="T16" s="559">
        <f t="shared" si="18"/>
        <v>7.0058997050147492E-3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37.090909090909086</v>
      </c>
      <c r="E17" s="606">
        <f t="shared" si="13"/>
        <v>1.6739148272749648E-2</v>
      </c>
      <c r="F17" s="607"/>
      <c r="G17" s="605">
        <f>SUMIF('Combine (不許動)'!D:D,$C17,'Combine (不許動)'!M:M)</f>
        <v>36.878787878787882</v>
      </c>
      <c r="H17" s="606">
        <f t="shared" si="14"/>
        <v>1.5993166436690978E-2</v>
      </c>
      <c r="I17" s="607"/>
      <c r="J17" s="608">
        <f>SUMIF('Combine (不許動)'!D:D,$C17,'Combine (不許動)'!P:P)</f>
        <v>18.151515151515149</v>
      </c>
      <c r="K17" s="606">
        <f t="shared" si="15"/>
        <v>1.7787324180664574E-2</v>
      </c>
      <c r="L17" s="607"/>
      <c r="M17" s="608">
        <f>SUMIF('Combine (不許動)'!D:D,$C17,'Combine (不許動)'!S:S)</f>
        <v>23.939393939393938</v>
      </c>
      <c r="N17" s="606">
        <f t="shared" si="16"/>
        <v>1.8800422017911961E-2</v>
      </c>
      <c r="O17" s="607"/>
      <c r="P17" s="608">
        <f>SUMIF('Combine (不許動)'!D:D,$C17,'Combine (不許動)'!V:V)</f>
        <v>20.939393939393938</v>
      </c>
      <c r="Q17" s="606">
        <f t="shared" si="17"/>
        <v>1.5857716580608146E-2</v>
      </c>
      <c r="R17" s="607"/>
      <c r="S17" s="608">
        <f t="shared" si="5"/>
        <v>137</v>
      </c>
      <c r="T17" s="609">
        <f t="shared" si="18"/>
        <v>1.6838741396263519E-2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2215.818181818182</v>
      </c>
      <c r="E18" s="596"/>
      <c r="F18" s="597"/>
      <c r="G18" s="611">
        <f>SUM(G3:G17)-G11</f>
        <v>2305.909090909091</v>
      </c>
      <c r="H18" s="596"/>
      <c r="I18" s="597"/>
      <c r="J18" s="611">
        <f>SUM(J3:J17)-J11</f>
        <v>1020.4747474747475</v>
      </c>
      <c r="K18" s="596"/>
      <c r="L18" s="597"/>
      <c r="M18" s="611">
        <f>SUM(M3:M17)-M11</f>
        <v>1273.3434343434344</v>
      </c>
      <c r="N18" s="596"/>
      <c r="O18" s="597"/>
      <c r="P18" s="611">
        <f>SUM(P3:P17)-P11</f>
        <v>1320.4545454545455</v>
      </c>
      <c r="Q18" s="596"/>
      <c r="R18" s="597"/>
      <c r="S18" s="611">
        <f>SUM(S3:S17)-S11</f>
        <v>8136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9.0248476324425696E-3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2.5622254758418742E-3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39</v>
      </c>
      <c r="Q22" s="571">
        <f t="shared" ref="Q22:Q23" si="24">P22/P$24</f>
        <v>2.8687976461147516E-2</v>
      </c>
      <c r="R22" s="566"/>
      <c r="S22" s="642">
        <f t="shared" si="19"/>
        <v>39</v>
      </c>
      <c r="T22" s="569">
        <f t="shared" ref="T22:T23" si="25">S22/S$24</f>
        <v>4.7584187408491949E-3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2215.818181818182</v>
      </c>
      <c r="E24" s="596"/>
      <c r="F24" s="597"/>
      <c r="G24" s="611">
        <f>G18+SUM(G21:G23)</f>
        <v>2326.909090909091</v>
      </c>
      <c r="H24" s="596"/>
      <c r="I24" s="597"/>
      <c r="J24" s="611">
        <f>J18+SUM(J21:J23)</f>
        <v>1020.4747474747475</v>
      </c>
      <c r="K24" s="596"/>
      <c r="L24" s="597"/>
      <c r="M24" s="611">
        <f>M18+SUM(M21:M23)</f>
        <v>1273.3434343434344</v>
      </c>
      <c r="N24" s="596"/>
      <c r="O24" s="597"/>
      <c r="P24" s="611">
        <f>P18+SUM(P21:P23)</f>
        <v>1359.4545454545455</v>
      </c>
      <c r="Q24" s="596"/>
      <c r="R24" s="597"/>
      <c r="S24" s="643">
        <f>S18+SUM(S21:S23)</f>
        <v>8196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46238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46238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46238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2026-08-04T04:28:59Z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