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Z292" i="8" s="1"/>
  <c r="X299" i="8"/>
  <c r="T312" i="8"/>
  <c r="J292" i="8"/>
  <c r="Y292" i="8" s="1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300" i="8" l="1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M.FAIQ MAULANA</t>
        </r>
      </text>
    </comment>
    <comment ref="N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ULIN NUHA</t>
        </r>
      </text>
    </comment>
    <comment ref="K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ASTUTI HANDAYANI</t>
        </r>
      </text>
    </comment>
    <comment ref="K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INDAH NOVITA</t>
        </r>
      </text>
    </comment>
    <comment ref="J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 MUNJIATI</t>
        </r>
      </text>
    </comment>
    <comment ref="J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AGUS SUSILO</t>
        </r>
      </text>
    </comment>
    <comment ref="K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AFIFAH</t>
        </r>
      </text>
    </comment>
    <comment ref="J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BAYU FATHIER REHAN</t>
        </r>
      </text>
    </comment>
    <comment ref="K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 LUTFIYAH</t>
        </r>
      </text>
    </comment>
    <comment ref="K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UMU LATIFAH</t>
        </r>
      </text>
    </comment>
    <comment ref="J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ALI NORENDRA</t>
        </r>
      </text>
    </comment>
    <comment ref="K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ROFIAH</t>
        </r>
      </text>
    </comment>
    <comment ref="K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SEPTIANA</t>
        </r>
      </text>
    </comment>
    <comment ref="K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MILATI AZKAH
FIA SAROFATUS
EKA YUNI</t>
        </r>
      </text>
    </comment>
    <comment ref="O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MUARIFAH</t>
        </r>
      </text>
    </comment>
    <comment ref="O1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CINDI  NUR AIDA</t>
        </r>
      </text>
    </comment>
    <comment ref="O1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UMU ANISAH</t>
        </r>
      </text>
    </comment>
    <comment ref="O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SAFITRI</t>
        </r>
      </text>
    </comment>
    <comment ref="K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ISTIKOMAH</t>
        </r>
      </text>
    </comment>
    <comment ref="J1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NASIKIN</t>
        </r>
      </text>
    </comment>
    <comment ref="O1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NANIK ASIYATI</t>
        </r>
      </text>
    </comment>
    <comment ref="S1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WATI</t>
        </r>
      </text>
    </comment>
    <comment ref="O1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ARISTA SARI</t>
        </r>
      </text>
    </comment>
    <comment ref="W1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WATI</t>
        </r>
      </text>
    </comment>
    <comment ref="R1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MAULANA JAFARUDIN</t>
        </r>
      </text>
    </comment>
    <comment ref="O2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AJENG RETNO SARI</t>
        </r>
      </text>
    </comment>
    <comment ref="O2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MAHMUDAH</t>
        </r>
      </text>
    </comment>
    <comment ref="V2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MAULANA JAFARUDIN</t>
        </r>
      </text>
    </comment>
    <comment ref="K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RATNASARI
EVA NAFISAH</t>
        </r>
      </text>
    </comment>
    <comment ref="N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YUGO PRASETYO</t>
        </r>
      </text>
    </comment>
    <comment ref="O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APRILIA AUDINA S
DUROTUN NAFISAH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SUWARTI</t>
        </r>
      </text>
    </comment>
    <comment ref="K2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HIJRIWATI</t>
        </r>
      </text>
    </comment>
    <comment ref="N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ANWAR FUADI</t>
        </r>
      </text>
    </comment>
    <comment ref="N3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INDRA SUPRIYADI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<sst xmlns="http://schemas.openxmlformats.org/spreadsheetml/2006/main" count="7291" uniqueCount="1698">
  <si>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</si>
  <si>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</si>
  <si>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</si>
  <si>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</si>
  <si>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</si>
  <si>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</si>
  <si>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</si>
  <si>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</si>
  <si>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</si>
  <si>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</si>
  <si>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</si>
  <si>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</si>
  <si>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</si>
  <si>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</si>
  <si>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</si>
  <si>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</si>
  <si>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</si>
  <si>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</si>
  <si>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</si>
  <si>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</si>
  <si>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</si>
  <si>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</si>
  <si>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</si>
  <si>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</si>
  <si>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</si>
  <si>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</si>
  <si>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</si>
  <si>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</si>
  <si>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</si>
  <si>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</si>
  <si>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</si>
  <si>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</si>
  <si>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</si>
  <si>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</si>
  <si>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</si>
  <si>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</si>
  <si>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</si>
  <si>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</si>
  <si>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</si>
  <si>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</si>
  <si>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</si>
  <si>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</si>
  <si>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</si>
  <si>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</si>
  <si>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</si>
  <si>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</si>
  <si>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</si>
  <si>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</si>
  <si>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</si>
  <si>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</si>
  <si>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</si>
  <si>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</si>
  <si>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</si>
  <si>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</si>
  <si>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</si>
  <si>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</si>
  <si>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</si>
  <si>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</si>
  <si>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</si>
  <si>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</si>
  <si>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</si>
  <si>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</si>
  <si>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</si>
  <si>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</si>
  <si>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</si>
  <si>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</si>
  <si>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</si>
  <si>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</si>
  <si>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</si>
  <si>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</si>
  <si>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</si>
  <si>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</si>
  <si>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</si>
  <si>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</si>
  <si>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</si>
  <si>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</si>
  <si>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</si>
  <si>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</si>
  <si>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</si>
  <si>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</si>
  <si>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</si>
  <si>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</si>
  <si>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</si>
  <si>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</si>
  <si>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</si>
  <si>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</si>
  <si>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</si>
  <si>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</si>
  <si>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</si>
  <si>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</si>
  <si>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</si>
  <si>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</si>
  <si>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</si>
  <si>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</si>
  <si>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</si>
  <si>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</si>
  <si>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</si>
  <si>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</si>
  <si>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</si>
  <si>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</si>
  <si>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</si>
  <si>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</si>
  <si>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</si>
  <si>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</si>
  <si>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</si>
  <si>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</si>
  <si>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</si>
  <si>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</si>
  <si>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</si>
  <si>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</si>
  <si>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</si>
  <si>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</si>
  <si>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</si>
  <si>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</si>
  <si>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</si>
  <si>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</si>
  <si>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</si>
  <si>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</si>
  <si>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</si>
  <si>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</si>
  <si>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</si>
  <si>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</si>
  <si>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</si>
  <si>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</si>
  <si>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</si>
  <si>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</si>
  <si>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</si>
  <si>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</si>
  <si>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</si>
  <si>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</si>
  <si>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</si>
  <si>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</si>
  <si>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</si>
  <si>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</si>
  <si>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</si>
  <si>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</si>
  <si>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</si>
  <si>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</si>
  <si>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</si>
  <si>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</si>
  <si>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</si>
  <si>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</si>
  <si>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</si>
  <si>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</si>
  <si>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</si>
  <si>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</si>
  <si>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</si>
  <si>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</si>
  <si>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</si>
  <si>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</si>
  <si>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</si>
  <si>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</si>
  <si>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</si>
  <si>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</si>
  <si>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</si>
  <si>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</si>
  <si>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</si>
  <si>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</si>
  <si>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</si>
  <si>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</si>
  <si>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</si>
  <si>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</si>
  <si>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</si>
  <si>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</si>
  <si>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</si>
  <si>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</si>
  <si>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</si>
  <si>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</si>
  <si>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</si>
  <si>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</si>
  <si>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</si>
  <si>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</si>
  <si>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</si>
  <si>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</si>
  <si>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</si>
  <si>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</si>
  <si>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</si>
  <si>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</si>
  <si>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</si>
  <si>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</si>
  <si>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</si>
  <si>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</si>
  <si>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</si>
  <si>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</si>
  <si>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</si>
  <si>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</si>
  <si>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</si>
  <si>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</si>
  <si>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</si>
  <si>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</si>
  <si>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</si>
  <si>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</si>
  <si>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</si>
  <si>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</si>
  <si>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</si>
  <si>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</si>
  <si>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</si>
  <si>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</si>
  <si>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</si>
  <si>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</si>
  <si>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</si>
  <si>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</si>
  <si>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</si>
  <si>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</si>
  <si>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</si>
  <si>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</si>
  <si>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</si>
  <si>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</si>
  <si>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</si>
  <si>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</si>
  <si>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</si>
  <si>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</si>
  <si>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</si>
  <si>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</si>
  <si>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</si>
  <si>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</si>
  <si>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</si>
  <si>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</si>
  <si>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</si>
  <si>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</si>
  <si>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</si>
  <si>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</si>
  <si>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</si>
  <si>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</si>
  <si>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</si>
  <si>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</si>
  <si>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</si>
  <si>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</si>
  <si>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</si>
  <si>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</si>
  <si>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</si>
  <si>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</si>
  <si>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</si>
  <si>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</si>
  <si>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</si>
  <si>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</si>
  <si>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</si>
  <si>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</si>
  <si>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</si>
  <si>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</si>
  <si>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</si>
  <si>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</si>
  <si>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</si>
  <si>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</si>
  <si>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</si>
  <si>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</si>
  <si>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</si>
  <si>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</si>
  <si>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</si>
  <si>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</si>
  <si>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</si>
  <si>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</si>
  <si>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</si>
  <si>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</si>
  <si>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</si>
  <si>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</si>
  <si>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</si>
  <si>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</si>
  <si>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</si>
  <si>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</si>
  <si>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</si>
  <si>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</si>
  <si>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</si>
  <si>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</si>
  <si>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</si>
  <si>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</si>
  <si>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</si>
  <si>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</si>
  <si>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</si>
  <si>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</si>
  <si>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</si>
  <si>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</si>
  <si>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</si>
  <si>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</si>
  <si>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</si>
  <si>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</si>
  <si>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</si>
  <si>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</si>
  <si>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</si>
  <si>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</si>
  <si>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</si>
  <si>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</si>
  <si>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</si>
  <si>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</si>
  <si>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</si>
  <si>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</si>
  <si>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</si>
  <si>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</si>
  <si>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</si>
  <si>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</si>
  <si>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</si>
  <si>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</si>
  <si>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</si>
  <si>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</si>
  <si>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</si>
  <si>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</si>
  <si>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</si>
  <si>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</si>
  <si>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</si>
  <si>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</si>
  <si>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</si>
  <si>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</si>
  <si>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</si>
  <si>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</si>
  <si>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</si>
  <si>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</si>
  <si>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</si>
  <si>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</si>
  <si>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</si>
  <si>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</si>
  <si>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</si>
  <si>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</si>
  <si>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</si>
  <si>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</si>
  <si>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</si>
  <si>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</si>
  <si>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</si>
  <si>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</si>
  <si>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</si>
  <si>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</si>
  <si>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</si>
  <si>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</si>
  <si>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</si>
  <si>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</si>
  <si>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</si>
  <si>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</si>
  <si>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</si>
  <si>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</si>
  <si>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</si>
  <si>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</si>
  <si>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</si>
  <si>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</si>
  <si>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</si>
  <si>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</si>
  <si>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</si>
  <si>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</si>
  <si>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</si>
  <si>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</si>
  <si>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</si>
  <si>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</si>
  <si>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</si>
  <si>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</si>
  <si>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</si>
  <si>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</si>
  <si>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</si>
  <si>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</si>
  <si>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</si>
  <si>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</si>
  <si>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</si>
  <si>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</si>
  <si>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</si>
  <si>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</si>
  <si>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</si>
  <si>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</si>
  <si>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</si>
  <si>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</si>
  <si>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</si>
  <si>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</si>
  <si>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</si>
  <si>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</si>
  <si>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</si>
  <si>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</si>
  <si>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</si>
  <si>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</si>
  <si>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</si>
  <si>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</si>
  <si>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</si>
  <si>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</si>
  <si>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</si>
  <si>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</si>
  <si>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</si>
  <si>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</si>
  <si>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</si>
  <si>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</si>
  <si>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</si>
  <si>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</si>
  <si>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</si>
  <si>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</si>
  <si>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</si>
  <si>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</si>
  <si>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</si>
  <si>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</si>
  <si>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</si>
  <si>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</si>
  <si>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</si>
  <si>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</si>
  <si>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</si>
  <si>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</si>
  <si>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</si>
  <si>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</si>
  <si>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</si>
  <si>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</si>
  <si>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</si>
  <si>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</si>
  <si>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</si>
  <si>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</si>
  <si>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</si>
  <si>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</si>
  <si>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</si>
  <si>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</si>
  <si>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</si>
  <si>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</si>
  <si>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</si>
  <si>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</si>
  <si>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</si>
  <si>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</si>
  <si>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</si>
  <si>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</si>
  <si>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</si>
  <si>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</si>
  <si>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</si>
  <si>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</si>
  <si>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</si>
  <si>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</si>
  <si>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</si>
  <si>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</si>
  <si>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</si>
  <si>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</si>
  <si>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</si>
  <si>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</si>
  <si>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</si>
  <si>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</si>
  <si>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</si>
  <si>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</si>
  <si>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</si>
  <si>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</si>
  <si>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</si>
  <si>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</si>
  <si>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</si>
  <si>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</si>
  <si>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</si>
  <si>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</si>
  <si>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</si>
  <si>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</si>
  <si>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</si>
  <si>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</si>
  <si>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</si>
  <si>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</si>
  <si>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</si>
  <si>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</si>
  <si>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</si>
  <si>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</si>
  <si>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</si>
  <si>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</si>
  <si>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</si>
  <si>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</si>
  <si>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</si>
  <si>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</si>
  <si>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</si>
  <si>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</si>
  <si>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</si>
  <si>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</si>
  <si>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</si>
  <si>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</si>
  <si>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</si>
  <si>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</si>
  <si>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</si>
  <si>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</si>
  <si>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</si>
  <si>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</si>
  <si>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</si>
  <si>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</si>
  <si>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</si>
  <si>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</si>
  <si>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</si>
  <si>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</si>
  <si>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</si>
  <si>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</si>
  <si>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</si>
  <si>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</si>
  <si>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</si>
  <si>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</si>
  <si>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</si>
  <si>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</si>
  <si>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</si>
  <si>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</si>
  <si>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</si>
  <si>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</si>
  <si>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</si>
  <si>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</si>
  <si>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</si>
  <si>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</si>
  <si>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</si>
  <si>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</si>
  <si>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</si>
  <si>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</si>
  <si>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</si>
  <si>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</si>
  <si>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</si>
  <si>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</si>
  <si>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</si>
  <si>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</si>
  <si>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</si>
  <si>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</si>
  <si>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</si>
  <si>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</si>
  <si>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</si>
  <si>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</si>
  <si>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</si>
  <si>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</si>
  <si>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</si>
  <si>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</si>
  <si>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</si>
  <si>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</si>
  <si>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</si>
  <si>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</si>
  <si>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</si>
  <si>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</si>
  <si>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</si>
  <si>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</si>
  <si>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</si>
  <si>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</si>
  <si>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</si>
  <si>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</si>
  <si>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</si>
  <si>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</si>
  <si>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</si>
  <si>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</si>
  <si>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</si>
  <si>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</si>
  <si>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</si>
  <si>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</si>
  <si>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</si>
  <si>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</si>
  <si>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</si>
  <si>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</si>
  <si>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</si>
  <si>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</si>
  <si>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</si>
  <si>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</si>
  <si>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</si>
  <si>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</si>
  <si>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</si>
  <si>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</si>
  <si>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</si>
  <si>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</si>
  <si>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</si>
  <si>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</si>
  <si>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</si>
  <si>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</si>
  <si>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</si>
  <si>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</si>
  <si>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</si>
  <si>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</si>
  <si>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</si>
  <si>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</si>
  <si>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</si>
  <si>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</si>
  <si>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</si>
  <si>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</si>
  <si>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</si>
  <si>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</si>
  <si>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</si>
  <si>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</si>
  <si>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</si>
  <si>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</si>
  <si>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</si>
  <si>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</si>
  <si>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</si>
  <si>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</si>
  <si>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</si>
  <si>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</si>
  <si>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</si>
  <si>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</si>
  <si>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</si>
  <si>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</si>
  <si>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</si>
  <si>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</si>
  <si>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</si>
  <si>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</si>
  <si>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</si>
  <si>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</si>
  <si>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</si>
  <si>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</si>
  <si>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</si>
  <si>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</si>
  <si>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</si>
  <si>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</si>
  <si>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</si>
  <si>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</si>
  <si>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</si>
  <si>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</si>
  <si>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</si>
  <si>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</si>
  <si>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</si>
  <si>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</si>
  <si>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</si>
  <si>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</si>
  <si>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</si>
  <si>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</si>
  <si>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</si>
  <si>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</si>
  <si>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</si>
  <si>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</si>
  <si>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</si>
  <si>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</si>
  <si>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</si>
  <si>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</si>
  <si>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</si>
  <si>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</si>
  <si>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</si>
  <si>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</si>
  <si>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</si>
  <si>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</si>
  <si>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</si>
  <si>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</si>
  <si>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</si>
  <si>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</si>
  <si>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</si>
  <si>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</si>
  <si>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</si>
  <si>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</si>
  <si>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</si>
  <si>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</si>
  <si>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</si>
  <si>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</si>
  <si>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</si>
  <si>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</si>
  <si>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</si>
  <si>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</si>
  <si>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</si>
  <si>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</si>
  <si>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</si>
  <si>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</si>
  <si>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</si>
  <si>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</si>
  <si>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</si>
  <si>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</si>
  <si>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</si>
  <si>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</si>
  <si>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</si>
  <si>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</si>
  <si>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</si>
  <si>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</si>
  <si>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</si>
  <si>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</si>
  <si>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</si>
  <si>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</si>
  <si>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</si>
  <si>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</si>
  <si>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</si>
  <si>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</si>
  <si>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</si>
  <si>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</si>
  <si>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</si>
  <si>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</si>
  <si>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</si>
  <si>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</si>
  <si>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</si>
  <si>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</si>
  <si>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</si>
  <si>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</si>
  <si>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</si>
  <si>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</si>
  <si>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</si>
  <si>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</si>
  <si>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</si>
  <si>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</si>
  <si>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</si>
  <si>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</si>
  <si>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</si>
  <si>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</si>
  <si>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</si>
  <si>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</si>
  <si>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</si>
  <si>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</si>
  <si>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</si>
  <si>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</si>
  <si>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</si>
  <si>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</si>
  <si>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</si>
  <si>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</si>
  <si>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</si>
  <si>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</si>
  <si>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</si>
  <si>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</si>
  <si>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</si>
  <si>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</si>
  <si>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</si>
  <si>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</si>
  <si>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</si>
  <si>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</si>
  <si>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</si>
  <si>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</si>
  <si>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</si>
  <si>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</si>
  <si>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</si>
  <si>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</si>
  <si>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</si>
  <si>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</si>
  <si>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</si>
  <si>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</si>
  <si>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</si>
  <si>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</si>
  <si>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</si>
  <si>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</si>
  <si>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</si>
  <si>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</si>
  <si>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</si>
  <si>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</si>
  <si>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</si>
  <si>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</si>
  <si>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</si>
  <si>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</si>
  <si>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</si>
  <si>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</si>
  <si>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</si>
  <si>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</si>
  <si>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</si>
  <si>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</si>
  <si>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</si>
  <si>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</si>
  <si>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</si>
  <si>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</si>
  <si>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</si>
  <si>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</si>
  <si>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</si>
  <si>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</si>
  <si>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</si>
  <si>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</si>
  <si>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</si>
  <si>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</si>
  <si>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</si>
  <si>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</si>
  <si>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</si>
  <si>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</si>
  <si>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</si>
  <si>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</si>
  <si>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</si>
  <si>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</si>
  <si>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</si>
  <si>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</si>
  <si>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</si>
  <si>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</si>
  <si>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</si>
  <si>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</si>
  <si>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</si>
  <si>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</si>
  <si>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</si>
  <si>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</si>
  <si>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</si>
  <si>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</si>
  <si>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</si>
  <si>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</si>
  <si>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</si>
  <si>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</si>
  <si>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</si>
  <si>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</si>
  <si>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</si>
  <si>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</si>
  <si>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</si>
  <si>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</si>
  <si>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</si>
  <si>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</si>
  <si>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</si>
  <si>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</si>
  <si>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</si>
  <si>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</si>
  <si>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</si>
  <si>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</si>
  <si>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</si>
  <si>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</si>
  <si>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</si>
  <si>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</si>
  <si>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</si>
  <si>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</si>
  <si>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</si>
  <si>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</si>
  <si>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</si>
  <si>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</si>
  <si>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</si>
  <si>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</si>
  <si>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</si>
  <si>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</si>
  <si>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</si>
  <si>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</si>
  <si>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</si>
  <si>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</si>
  <si>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</si>
  <si>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</si>
  <si>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</si>
  <si>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</si>
  <si>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</si>
  <si>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</si>
  <si>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</si>
  <si>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</si>
  <si>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</si>
  <si>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</si>
  <si>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</si>
  <si>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</si>
  <si>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</si>
  <si>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</si>
  <si>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</si>
  <si>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</si>
  <si>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</si>
  <si>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</si>
  <si>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</si>
  <si>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</si>
  <si>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</si>
  <si>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</si>
  <si>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</si>
  <si>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</si>
  <si>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</si>
  <si>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</si>
  <si>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</si>
  <si>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</si>
  <si>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</si>
  <si>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</si>
  <si>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</si>
  <si>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</si>
  <si>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</si>
  <si>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</si>
  <si>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</si>
  <si>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</si>
  <si>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</si>
  <si>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</si>
  <si>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</si>
  <si>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</si>
  <si>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</si>
  <si>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</si>
  <si>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</si>
  <si>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</si>
  <si>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</si>
  <si>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</si>
  <si>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</si>
  <si>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</si>
  <si>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</si>
  <si>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</si>
  <si>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</si>
  <si>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</si>
  <si>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</si>
  <si>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</si>
  <si>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</si>
  <si>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</si>
  <si>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</si>
  <si>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</si>
  <si>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</si>
  <si>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</si>
  <si>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</si>
  <si>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</si>
  <si>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</si>
  <si>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</si>
  <si>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</si>
  <si>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</si>
  <si>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</si>
  <si>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</si>
  <si>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</si>
  <si>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</si>
  <si>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</si>
  <si>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</si>
  <si>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</si>
  <si>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</si>
  <si>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</si>
  <si>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</si>
  <si>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</si>
  <si>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</si>
  <si>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</si>
  <si>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</si>
  <si>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</si>
  <si>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</si>
  <si>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</si>
  <si>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</si>
  <si>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</si>
  <si>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</si>
  <si>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</si>
  <si>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</si>
  <si>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</si>
  <si>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</si>
  <si>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</si>
  <si>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</si>
  <si>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</si>
  <si>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</si>
  <si>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</si>
  <si>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</si>
  <si>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</si>
  <si>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</si>
  <si>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</si>
  <si>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</si>
  <si>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</si>
  <si>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</si>
  <si>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</si>
  <si>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</si>
  <si>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</si>
  <si>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</si>
  <si>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</si>
  <si>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</si>
  <si>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</si>
  <si>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</si>
  <si>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</si>
  <si>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</si>
  <si>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</si>
  <si>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</si>
  <si>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</si>
  <si>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</si>
  <si>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</si>
  <si>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</si>
  <si>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</si>
  <si>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</si>
  <si>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</si>
  <si>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</si>
  <si>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</si>
  <si>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</si>
  <si>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</si>
  <si>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</si>
  <si>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</si>
  <si>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</si>
  <si>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</si>
  <si>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</si>
  <si>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</si>
  <si>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</si>
  <si>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</si>
  <si>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</si>
  <si>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</si>
  <si>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</si>
  <si>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</si>
  <si>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</si>
  <si>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</si>
  <si>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</si>
  <si>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</si>
  <si>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</si>
  <si>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</si>
  <si>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</si>
  <si>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</si>
  <si>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</si>
  <si>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</si>
  <si>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</si>
  <si>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</si>
  <si>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</si>
  <si>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</si>
  <si>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</si>
  <si>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</si>
  <si>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</si>
  <si>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</si>
  <si>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</si>
  <si>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</si>
  <si>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</si>
  <si>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</si>
  <si>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</si>
  <si>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</si>
  <si>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</si>
  <si>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</si>
  <si>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</si>
  <si>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</si>
  <si>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</si>
  <si>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</si>
  <si>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</si>
  <si>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</si>
  <si>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</si>
  <si>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</si>
  <si>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</si>
  <si>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</si>
  <si>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</si>
  <si>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</si>
  <si>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</si>
  <si>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</si>
  <si>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</si>
  <si>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</si>
  <si>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</si>
  <si>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</si>
  <si>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</si>
  <si>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</si>
  <si>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</si>
  <si>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</si>
  <si>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</si>
  <si>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</si>
  <si>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</si>
  <si>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</si>
  <si>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</si>
  <si>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</si>
  <si>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</si>
  <si>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</si>
  <si>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</si>
  <si>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</si>
  <si>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</si>
  <si>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</si>
  <si>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</si>
  <si>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</si>
  <si>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</si>
  <si>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</si>
  <si>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</si>
  <si>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</si>
  <si>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</si>
  <si>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</si>
  <si>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</si>
  <si>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</si>
  <si>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</si>
  <si>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</si>
  <si>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</si>
  <si>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</si>
  <si>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</si>
  <si>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</si>
  <si>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</si>
  <si>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</si>
  <si>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</si>
  <si>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</si>
  <si>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</si>
  <si>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</si>
  <si>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</si>
  <si>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</si>
  <si>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</si>
  <si>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</si>
  <si>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</si>
  <si>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</si>
  <si>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</si>
  <si>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</si>
  <si>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</si>
  <si>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</si>
  <si>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</si>
  <si>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</si>
  <si>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</si>
  <si>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</si>
  <si>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</si>
  <si>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</si>
  <si>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</si>
  <si>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</si>
  <si>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</si>
  <si>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</si>
  <si>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</si>
  <si>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</si>
  <si>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</si>
  <si>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</si>
  <si>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</si>
  <si>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</si>
  <si>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</si>
  <si>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</si>
  <si>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</si>
  <si>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</si>
  <si>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</si>
  <si>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</si>
  <si>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</si>
  <si>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</si>
  <si>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</si>
  <si>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</si>
  <si>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</si>
  <si>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</si>
  <si>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</si>
  <si>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</si>
  <si>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</si>
  <si>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</si>
  <si>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</si>
  <si>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</si>
  <si>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</si>
  <si>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</si>
  <si>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</si>
  <si>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</si>
  <si>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</si>
  <si>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</si>
  <si>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</si>
  <si>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</si>
  <si>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</si>
  <si>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</si>
  <si>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</si>
  <si>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</si>
  <si>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</si>
  <si>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</si>
  <si>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</si>
  <si>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</si>
  <si>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</si>
  <si>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</si>
  <si>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</si>
  <si>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</si>
  <si>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</si>
  <si>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</si>
  <si>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</si>
  <si>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</si>
  <si>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</si>
  <si>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</si>
  <si>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</si>
  <si>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</si>
  <si>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</si>
  <si>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</si>
  <si>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</si>
  <si>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</si>
  <si>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</si>
  <si>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</si>
  <si>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</si>
  <si>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</si>
  <si>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</si>
  <si>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</si>
  <si>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</si>
  <si>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</si>
  <si>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</si>
  <si>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</si>
  <si>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</si>
  <si>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</si>
  <si>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</si>
  <si>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</si>
  <si>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</si>
  <si>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</si>
  <si>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</si>
  <si>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</si>
  <si>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</si>
  <si>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</si>
  <si>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</si>
  <si>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</si>
  <si>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</si>
  <si>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</si>
  <si>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</si>
  <si>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</si>
  <si>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</si>
  <si>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</si>
  <si>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</si>
  <si>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</si>
  <si>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</si>
  <si>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</si>
  <si>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</si>
  <si>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</si>
  <si>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</si>
  <si>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</si>
  <si>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</si>
  <si>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</si>
  <si>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</si>
  <si>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</si>
  <si>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</si>
  <si>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</si>
  <si>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</si>
  <si>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</si>
  <si>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</si>
  <si>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</si>
  <si>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</si>
  <si>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</si>
  <si>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</si>
  <si>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</si>
  <si>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</si>
  <si>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</si>
  <si>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</si>
  <si>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</si>
  <si>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</si>
  <si>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</si>
  <si>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</si>
  <si>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</si>
  <si>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</si>
  <si>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</si>
  <si>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</si>
  <si>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</si>
  <si>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</si>
  <si>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</si>
  <si>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</si>
  <si>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</si>
  <si>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</si>
  <si>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</si>
  <si>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</si>
  <si>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</si>
  <si>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</si>
  <si>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</si>
  <si>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</si>
  <si>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</si>
  <si>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</si>
  <si>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</si>
  <si>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</si>
  <si>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</si>
  <si>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</si>
  <si>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</si>
  <si>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</si>
  <si>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</si>
  <si>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</si>
  <si>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</si>
  <si>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</si>
  <si>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</si>
  <si>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</si>
  <si>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</si>
  <si>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</si>
  <si>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</si>
  <si>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</si>
  <si>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</si>
  <si>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</si>
  <si>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</si>
  <si>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</si>
  <si>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</si>
  <si>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</si>
  <si>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</si>
  <si>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</si>
  <si>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</si>
  <si>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</si>
  <si>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</si>
  <si>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</si>
  <si>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</si>
  <si>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</si>
  <si>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</si>
  <si>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</si>
  <si>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</si>
  <si>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</si>
  <si>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</si>
  <si>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</si>
  <si>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</si>
  <si>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</si>
  <si>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</si>
  <si>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</si>
  <si>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</si>
  <si>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</si>
  <si>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</si>
  <si>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</si>
  <si>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</si>
  <si>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</si>
  <si>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</si>
  <si>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</si>
  <si>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</si>
  <si>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</si>
  <si>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</si>
  <si>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</si>
  <si>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</si>
  <si>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</si>
  <si>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</si>
  <si>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</si>
  <si>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</si>
  <si>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</si>
  <si>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</si>
  <si>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</si>
  <si>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</si>
  <si>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</si>
  <si>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</si>
  <si>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</si>
  <si>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</si>
  <si>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</si>
  <si>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</si>
  <si>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</si>
  <si>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</si>
  <si>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</si>
  <si>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</si>
  <si>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</si>
  <si>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</si>
  <si>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</si>
  <si>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</si>
  <si>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</si>
  <si>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</si>
  <si>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</si>
  <si>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</si>
  <si>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</si>
  <si>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</si>
  <si>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</si>
  <si>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</si>
  <si>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</si>
  <si>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</si>
  <si>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</si>
  <si>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</si>
  <si>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</si>
  <si>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</si>
  <si>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</si>
  <si>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</si>
  <si>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</si>
  <si>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</si>
  <si>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</si>
  <si>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</si>
  <si>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</si>
  <si>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</si>
  <si>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</si>
  <si>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</si>
  <si>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</si>
  <si>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</si>
  <si>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</si>
  <si>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</si>
  <si>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</si>
  <si>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</si>
  <si>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</si>
  <si>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</si>
  <si>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</si>
  <si>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</si>
  <si>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</si>
  <si>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</si>
  <si>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</si>
  <si>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</si>
  <si>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</si>
  <si>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</si>
  <si>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</si>
  <si>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</si>
  <si>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</si>
  <si>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</si>
  <si>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</si>
  <si>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</si>
  <si>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</si>
  <si>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</si>
  <si>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</si>
  <si>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</si>
  <si>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</si>
  <si>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</si>
  <si>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</si>
  <si>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</si>
  <si>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</si>
  <si>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</si>
  <si>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</si>
  <si>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</si>
  <si>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</si>
  <si>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</si>
  <si>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</si>
  <si>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</si>
  <si>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</si>
  <si>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</si>
  <si>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</si>
  <si>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</si>
  <si>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</si>
  <si>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</si>
  <si>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</si>
  <si>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</si>
  <si>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</si>
  <si>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</si>
  <si>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</si>
  <si>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</si>
  <si>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</si>
  <si>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</si>
  <si>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</si>
  <si>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</si>
  <si>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</si>
  <si>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</si>
  <si>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</si>
  <si>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</si>
  <si>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</si>
  <si>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</si>
  <si>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</si>
  <si>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</si>
  <si>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</si>
  <si>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</si>
  <si>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</si>
  <si>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</si>
  <si>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</si>
  <si>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</si>
  <si>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</si>
  <si>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</si>
  <si>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</si>
  <si>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</si>
  <si>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</si>
  <si>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</si>
  <si>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</si>
  <si>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</si>
  <si>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</si>
  <si>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</si>
  <si>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</si>
  <si>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</si>
  <si>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</si>
  <si>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</si>
  <si>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</si>
  <si>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</si>
  <si>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</si>
  <si>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</si>
  <si>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</si>
  <si>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</si>
  <si>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</si>
  <si>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</si>
  <si>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</si>
  <si>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</si>
  <si>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</si>
  <si>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</si>
  <si>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</si>
  <si>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</si>
  <si>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</si>
  <si>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</si>
  <si>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</si>
  <si>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</si>
  <si>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</si>
  <si>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</si>
  <si>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</si>
  <si>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</si>
  <si>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</si>
  <si>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</si>
  <si>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</si>
  <si>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</si>
  <si>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</si>
  <si>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</si>
  <si>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</si>
  <si>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</si>
  <si>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</si>
  <si>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</si>
  <si>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</si>
  <si>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</si>
  <si>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</si>
  <si>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</si>
  <si>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</si>
  <si>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</si>
  <si>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</si>
  <si>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</si>
  <si>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</si>
  <si>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</si>
  <si>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</si>
  <si>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</si>
  <si>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</si>
  <si>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</si>
  <si>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</si>
  <si>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</si>
  <si>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</si>
  <si>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</si>
  <si>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</si>
  <si>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</si>
  <si>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</si>
  <si>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</si>
  <si>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</si>
  <si>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</si>
  <si>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</si>
  <si>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</si>
  <si>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</si>
  <si>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</si>
  <si>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</si>
  <si>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</si>
  <si>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</si>
  <si>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</si>
  <si>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</si>
  <si>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</si>
  <si>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</si>
  <si>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</si>
  <si>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</si>
  <si>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</si>
  <si>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</si>
  <si>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</si>
  <si>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</si>
  <si>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</si>
  <si>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</si>
  <si>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</si>
  <si>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</si>
  <si>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</si>
  <si>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</si>
  <si>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</si>
  <si>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</si>
  <si>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</si>
  <si>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</si>
  <si>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</si>
  <si>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</si>
  <si>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</si>
  <si>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</si>
  <si>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</si>
  <si>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</si>
  <si>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</si>
  <si>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</si>
  <si>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</si>
  <si>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</si>
  <si>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</si>
  <si>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</si>
  <si>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</si>
  <si>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</si>
  <si>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</si>
  <si>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</si>
  <si>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</si>
  <si>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</si>
  <si>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</si>
  <si>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</si>
  <si>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</si>
  <si>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</si>
  <si>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</si>
  <si>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</si>
  <si>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</si>
  <si>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</si>
  <si>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</si>
  <si>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</si>
  <si>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</si>
  <si>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</si>
  <si>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</si>
  <si>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</si>
  <si>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</si>
  <si>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</si>
  <si>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</si>
  <si>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</si>
  <si>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</si>
  <si>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</si>
  <si>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</si>
  <si>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</si>
  <si>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</si>
  <si>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</si>
  <si>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</si>
  <si>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</si>
  <si>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</si>
  <si>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</si>
  <si>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</si>
  <si>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</si>
  <si>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</si>
  <si>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</si>
  <si>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</si>
  <si>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</si>
  <si>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</si>
  <si>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</si>
  <si>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</si>
  <si>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</si>
  <si>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</si>
  <si>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</si>
  <si>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</si>
  <si>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</si>
  <si>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</si>
  <si>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</si>
  <si>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</si>
  <si>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</si>
  <si>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</si>
  <si>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</si>
  <si>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</si>
  <si>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</si>
  <si>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</si>
  <si>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</si>
  <si>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</si>
  <si>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</si>
  <si>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</si>
  <si>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</si>
  <si>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</si>
  <si>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</si>
  <si>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</si>
  <si>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</si>
  <si>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</si>
  <si>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</si>
  <si>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</si>
  <si>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</si>
  <si>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</si>
  <si>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</si>
  <si>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</si>
  <si>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</si>
  <si>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</si>
  <si>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</si>
  <si>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</si>
  <si>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</si>
  <si>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</si>
  <si>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</si>
  <si>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</si>
  <si>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</si>
  <si>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</si>
  <si>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</si>
  <si>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</si>
  <si>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</si>
  <si>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</si>
  <si>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</si>
  <si>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</si>
  <si>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</si>
  <si>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</si>
  <si>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</si>
  <si>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</si>
  <si>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</si>
  <si>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</si>
  <si>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</si>
  <si>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</si>
  <si>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</si>
  <si>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</si>
  <si>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</si>
  <si>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</si>
  <si>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</si>
  <si>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</si>
  <si>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</si>
  <si>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</si>
  <si>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</si>
  <si>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</si>
  <si>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</si>
  <si>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</si>
  <si>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</si>
  <si>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</si>
  <si>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</si>
  <si>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</si>
  <si>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</si>
  <si>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</si>
  <si>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</si>
  <si>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</si>
  <si>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</si>
  <si>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</si>
  <si>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</si>
  <si>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</si>
  <si>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</si>
  <si>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</si>
  <si>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</si>
  <si>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</si>
  <si>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</si>
  <si>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</si>
  <si>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</si>
  <si>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</si>
  <si>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</si>
  <si>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</si>
  <si>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</si>
  <si>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</si>
  <si>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</si>
  <si>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</si>
  <si>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</si>
  <si>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</si>
  <si>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</si>
  <si>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</si>
  <si>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</si>
  <si>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</si>
  <si>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</si>
  <si>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</si>
  <si>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</si>
  <si>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</si>
  <si>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</si>
  <si>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</si>
  <si>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</si>
  <si>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</si>
  <si>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</si>
  <si>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</si>
  <si>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</si>
  <si>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</si>
  <si>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</si>
  <si>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</si>
  <si>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</si>
  <si>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</si>
  <si>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SITI IDAYAH (CM),</t>
  </si>
  <si>
    <t>YATUL M (CM)</t>
  </si>
  <si>
    <t xml:space="preserve">SITI TRISNOWATI(CM), </t>
  </si>
  <si>
    <t xml:space="preserve">UMI KHOLISOH, SUSANTI (CM), </t>
  </si>
  <si>
    <t xml:space="preserve"> NOVIA DITA W (CM),</t>
  </si>
  <si>
    <t>TUTIK WIDYANINGSIH (CM),</t>
  </si>
  <si>
    <t xml:space="preserve">LAILATUN NISHFAH (CM), </t>
  </si>
  <si>
    <t xml:space="preserve">MUAKHIROH (CM), </t>
  </si>
  <si>
    <t xml:space="preserve">MUSODATUL LIFAAH. NUR EVIYANA  (CM), </t>
  </si>
  <si>
    <t>SITI MASLULAH (CM)</t>
  </si>
  <si>
    <t xml:space="preserve">KHOMSATUN (CM), </t>
  </si>
  <si>
    <t>FAJAR ANDRI (CM),</t>
  </si>
  <si>
    <t xml:space="preserve">ANIS CHOLIFAH, SRI WAHYUNI (CM), </t>
  </si>
  <si>
    <t>PUJI ASTUTI (CM),</t>
  </si>
  <si>
    <t>MARDHIYAH (CM),</t>
  </si>
  <si>
    <t>SITI MAGHFIROH (CM)</t>
  </si>
  <si>
    <t>SITI NURUL ULYA (CM)</t>
  </si>
  <si>
    <t xml:space="preserve">MUTMAINAH (CM), </t>
  </si>
  <si>
    <t>KHAIRIN KURNIAWATI (CM), SULTONI (WN)</t>
  </si>
  <si>
    <t>NUR ANISAH (CM),</t>
  </si>
  <si>
    <t>SITI WAHYUNI (CM)</t>
  </si>
  <si>
    <t>RIBUT WINARTI (CM)</t>
  </si>
  <si>
    <t xml:space="preserve">SITI MAROH (CM), </t>
  </si>
  <si>
    <t>LINDA (WN)</t>
  </si>
  <si>
    <t>DIMAS RAHAYU KRISTIYANI (CM),</t>
  </si>
  <si>
    <t>MIFTAH (WN)</t>
  </si>
  <si>
    <t>ANJAR FITRIANA (CM)</t>
  </si>
  <si>
    <t>NOVI ISMA, ZULFA HIMMATUL (CM)</t>
  </si>
  <si>
    <t>SUTRISNO (WN)</t>
  </si>
  <si>
    <t xml:space="preserve">NADA SILVIA (CM), </t>
  </si>
  <si>
    <t>DATE : August 21, 2026</t>
  </si>
  <si>
    <t>Total Absence = 1 Persons</t>
  </si>
  <si>
    <t>RINI OKTAFIYAH (CM),  ISMA (WN), FARIZI, SINARTI (S)</t>
  </si>
  <si>
    <t>SITI ROIFAH (CM),  ADINDA, NUR (WN), NAJIB, SUJIATI (S)</t>
  </si>
  <si>
    <t>MUHLISIN (P)</t>
  </si>
  <si>
    <t>TIA, SHOLIKAH (WN)</t>
  </si>
  <si>
    <t>TUTIK (WN)</t>
  </si>
  <si>
    <t>NURUL (CN)</t>
  </si>
  <si>
    <t>DINA (WN)</t>
  </si>
  <si>
    <t>NURUL. TRIYANI (WN)</t>
  </si>
  <si>
    <t>INTAN (WN), ALIF, AMELIA (S)</t>
  </si>
  <si>
    <t xml:space="preserve"> SRI HANDAYANI. IKA SAFITRI  (CM),  NUR (WN)</t>
  </si>
  <si>
    <t>NAILI (WN)</t>
  </si>
  <si>
    <t>JILAN (WN)</t>
  </si>
  <si>
    <t>LULUK CHOIRIYAH  (CM),AMBARWATI, KISWATI (WN)</t>
  </si>
  <si>
    <t>FITRIYAH (WN)</t>
  </si>
  <si>
    <t>DEWI (WN)</t>
  </si>
  <si>
    <t>ANISATUN, PUTRI (WN)</t>
  </si>
  <si>
    <t>RIKHAN (WN)</t>
  </si>
  <si>
    <t>FAISAL (Wn), NANANG (S)</t>
  </si>
  <si>
    <t>LUTFI (Wn), SITI, MARDIYAH (CN)</t>
  </si>
  <si>
    <t>ALYSA, INDAH (WN)</t>
  </si>
  <si>
    <t>LAILI, ANDHIKA (WN)</t>
  </si>
  <si>
    <t>LAILA, octavia (wn)</t>
  </si>
  <si>
    <t>MUNIAH (CM), ARI (WN)</t>
  </si>
  <si>
    <t>KHOIRUN, NADATUL (WN)</t>
  </si>
  <si>
    <t>SRI EKO SUSILOWATI (CM), SAEFUL (WN)</t>
  </si>
  <si>
    <t>SAIKIN (WN)</t>
  </si>
  <si>
    <t>RISMA (WN)</t>
  </si>
  <si>
    <t>ANIS, SYINTIA (WN)</t>
  </si>
  <si>
    <t>UUN  (CM), TRI (WN), AMINAH (OL)</t>
  </si>
  <si>
    <t>ALI, ANISAH, NUR, WIDYA  (WN)</t>
  </si>
  <si>
    <t>AUNA (WN)</t>
  </si>
  <si>
    <t>SITI DAMILIA (CM)</t>
  </si>
  <si>
    <t>NUR J (WN)</t>
  </si>
  <si>
    <t>NURNADIRA (WN)</t>
  </si>
  <si>
    <t>KHARIMATUT (WN)</t>
  </si>
  <si>
    <t>SRI (WN)</t>
  </si>
  <si>
    <t>DINA PUJI LESTARI(CM), ZAKI (WN)</t>
  </si>
  <si>
    <t>ROHMAT (P)</t>
  </si>
  <si>
    <t>RIZQI (WN)</t>
  </si>
  <si>
    <t>PUJI (S)</t>
  </si>
  <si>
    <t>EMY ASMINIATI  (CM), NIKMAH (WN)</t>
  </si>
  <si>
    <t>DWI (S)</t>
  </si>
  <si>
    <t>IDAN (WN), UMI (S)</t>
  </si>
  <si>
    <t>ZULFATUL UMAYAH (CM), A.SOIM (WN)</t>
  </si>
  <si>
    <t>NUR CHASANAH (CM), SEPTI (Wn)</t>
  </si>
  <si>
    <t>WAHYU (WN)</t>
  </si>
  <si>
    <t>MIFTAHUL, RIFATUL (WN)</t>
  </si>
  <si>
    <t>SEPTI MALA AMELIA (CM) PARSINAH (WN)</t>
  </si>
  <si>
    <t>AKSAL (WN)</t>
  </si>
  <si>
    <t>AGUSTINA DEWI (CM), TRI (OL)</t>
  </si>
  <si>
    <t>SUTAMI (WN)</t>
  </si>
  <si>
    <t>KHUMAEROH (CM),</t>
  </si>
  <si>
    <t>KHOTIMATUS SA'DIYAH (CM) , SANIMI (WN)</t>
  </si>
  <si>
    <t>KHOIRUNISA, SURYATI, ULIL (WN)</t>
  </si>
  <si>
    <t>FITRI SUSIANINGSIH, HANI PRAMUDITA SARI(CM),</t>
  </si>
  <si>
    <t>VIRNA (WN)</t>
  </si>
  <si>
    <t>NUR (WN)</t>
  </si>
  <si>
    <t>SITI KHUSNIATI(CM), LIA (WN)</t>
  </si>
  <si>
    <t>IDA (WN), ISNAENI(S)</t>
  </si>
  <si>
    <t>ROSIDAH (WN), ISTIKAROH (S)</t>
  </si>
  <si>
    <t>NAILUL, NURUL, SASTRI (WN)</t>
  </si>
  <si>
    <t>NUR ALIFAH (CM), SRI (CN)</t>
  </si>
  <si>
    <t>NURUL, SULASIH, SUNDARI, UI (WN)</t>
  </si>
  <si>
    <t>ARINAL (OL)</t>
  </si>
  <si>
    <t>ADY (WN)</t>
  </si>
  <si>
    <t>FADHANI (Wn)</t>
  </si>
  <si>
    <t>RODIS (OL), ANWAR, SAFARDUIN (WN)</t>
  </si>
  <si>
    <t>YUNIANTO (CN)</t>
  </si>
  <si>
    <t>BUDI , DIAN (WN)</t>
  </si>
  <si>
    <t>DWI, SEPTIA, USWATUN (WN)</t>
  </si>
  <si>
    <t>KHOIRUR (WN), SAMIIN (OL)</t>
  </si>
  <si>
    <t>ISRI NASIFAH. LEILA WAHYU TRIYANTI , SAPUTRI HANDAYANI  (CM), TITIK (S), INDAH, QIYAROTUN (WN)</t>
  </si>
  <si>
    <t>VINNA YUNITA (CM)</t>
  </si>
  <si>
    <t>FITRI, SITI, VIVIT (WN)</t>
  </si>
  <si>
    <t>ENDANG SETYOWATI, CIKITA MEISA. UMI KULSU  (CM). NUR H (CN)</t>
  </si>
  <si>
    <t>Total In =  19 Persons</t>
  </si>
  <si>
    <t>Total Permanent Employee =17.3%</t>
  </si>
  <si>
    <t>Total Contract Employee=82.7%</t>
  </si>
  <si>
    <r>
      <t xml:space="preserve">2026/08/21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</si>
  <si>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157 Persons</t>
  </si>
  <si>
    <t>Total Absence = 33 Persons</t>
  </si>
  <si>
    <t>Total Out = 16 Persons</t>
  </si>
  <si>
    <t>Total Persen Absence = 2.2 %</t>
  </si>
  <si>
    <t>Total Absence = 191 Persons</t>
  </si>
  <si>
    <t>Total Persen Hadir = 97.8 %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</si>
</sst>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Y314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1611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>
        <v>1</v>
      </c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7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14</v>
      </c>
      <c r="BA34" s="546">
        <v>1</v>
      </c>
      <c r="BB34" s="546">
        <v>5</v>
      </c>
      <c r="BC34" s="734">
        <v>21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35</v>
      </c>
      <c r="F40" s="546">
        <v>26</v>
      </c>
      <c r="G40" s="546">
        <v>137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1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136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0</v>
      </c>
      <c r="AY40" s="69">
        <v>26</v>
      </c>
      <c r="AZ40" s="69">
        <v>49</v>
      </c>
      <c r="BA40" s="69">
        <v>34</v>
      </c>
      <c r="BB40" s="69">
        <v>26</v>
      </c>
      <c r="BC40" s="69">
        <v>135</v>
      </c>
      <c r="BD40" s="754" t="s">
        <v>1612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>
        <v>1</v>
      </c>
      <c r="AA42" s="900"/>
      <c r="AB42" s="900"/>
      <c r="AC42" s="900">
        <v>1</v>
      </c>
      <c r="AD42" s="900">
        <v>1</v>
      </c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4</v>
      </c>
      <c r="AX42" s="733">
        <v>0</v>
      </c>
      <c r="AY42" s="546">
        <v>15</v>
      </c>
      <c r="AZ42" s="546">
        <v>33</v>
      </c>
      <c r="BA42" s="546">
        <v>4</v>
      </c>
      <c r="BB42" s="546">
        <v>20</v>
      </c>
      <c r="BC42" s="734">
        <v>72</v>
      </c>
      <c r="BD42" s="745" t="s">
        <v>1613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2</v>
      </c>
      <c r="AC49" s="900"/>
      <c r="AD49" s="900"/>
      <c r="AE49" s="900"/>
      <c r="AF49" s="900">
        <v>2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5</v>
      </c>
      <c r="AY49" s="546">
        <v>0</v>
      </c>
      <c r="AZ49" s="546">
        <v>0</v>
      </c>
      <c r="BA49" s="546">
        <v>31</v>
      </c>
      <c r="BB49" s="546">
        <v>114</v>
      </c>
      <c r="BC49" s="734">
        <v>145</v>
      </c>
      <c r="BD49" s="757" t="s">
        <v>1614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32</v>
      </c>
      <c r="F51" s="546">
        <v>109</v>
      </c>
      <c r="G51" s="729">
        <v>143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143</v>
      </c>
      <c r="Y51" s="900"/>
      <c r="Z51" s="900"/>
      <c r="AA51" s="900">
        <v>1</v>
      </c>
      <c r="AB51" s="900">
        <v>1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3</v>
      </c>
      <c r="AY51" s="546">
        <v>2</v>
      </c>
      <c r="AZ51" s="546">
        <v>0</v>
      </c>
      <c r="BA51" s="546">
        <v>31</v>
      </c>
      <c r="BB51" s="546">
        <v>107</v>
      </c>
      <c r="BC51" s="734">
        <v>140</v>
      </c>
      <c r="BD51" s="757" t="s">
        <v>1599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>
        <v>1</v>
      </c>
      <c r="AC53" s="900"/>
      <c r="AD53" s="900"/>
      <c r="AE53" s="900"/>
      <c r="AF53" s="900"/>
      <c r="AG53" s="900"/>
      <c r="AH53" s="900"/>
      <c r="AI53" s="900">
        <v>1</v>
      </c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2</v>
      </c>
      <c r="AY53" s="546">
        <v>0</v>
      </c>
      <c r="AZ53" s="546">
        <v>0</v>
      </c>
      <c r="BA53" s="546">
        <v>21</v>
      </c>
      <c r="BB53" s="546">
        <v>38</v>
      </c>
      <c r="BC53" s="734">
        <v>59</v>
      </c>
      <c r="BD53" s="757" t="s">
        <v>1615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1</v>
      </c>
      <c r="AY55" s="546">
        <v>0</v>
      </c>
      <c r="AZ55" s="546">
        <v>0</v>
      </c>
      <c r="BA55" s="546">
        <v>37</v>
      </c>
      <c r="BB55" s="546">
        <v>68</v>
      </c>
      <c r="BC55" s="734">
        <v>105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58</v>
      </c>
      <c r="G58" s="729">
        <v>75</v>
      </c>
      <c r="H58" s="900"/>
      <c r="I58" s="900"/>
      <c r="J58" s="900"/>
      <c r="K58" s="900"/>
      <c r="L58" s="900"/>
      <c r="M58" s="900"/>
      <c r="N58" s="900">
        <v>1</v>
      </c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74</v>
      </c>
      <c r="Y58" s="900"/>
      <c r="Z58" s="900"/>
      <c r="AA58" s="900"/>
      <c r="AB58" s="900">
        <v>3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3</v>
      </c>
      <c r="AY58" s="546">
        <v>0</v>
      </c>
      <c r="AZ58" s="546">
        <v>1</v>
      </c>
      <c r="BA58" s="546">
        <v>15</v>
      </c>
      <c r="BB58" s="546">
        <v>55</v>
      </c>
      <c r="BC58" s="734">
        <v>71</v>
      </c>
      <c r="BD58" s="757" t="s">
        <v>1616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/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0</v>
      </c>
      <c r="AY60" s="546">
        <v>0</v>
      </c>
      <c r="AZ60" s="546">
        <v>0</v>
      </c>
      <c r="BA60" s="546">
        <v>7</v>
      </c>
      <c r="BB60" s="546">
        <v>35</v>
      </c>
      <c r="BC60" s="734">
        <v>42</v>
      </c>
      <c r="BD60" s="758"/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>
        <v>1</v>
      </c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1</v>
      </c>
      <c r="AY66" s="546">
        <v>2</v>
      </c>
      <c r="AZ66" s="546">
        <v>19</v>
      </c>
      <c r="BA66" s="546">
        <v>1</v>
      </c>
      <c r="BB66" s="546">
        <v>14</v>
      </c>
      <c r="BC66" s="734">
        <v>36</v>
      </c>
      <c r="BD66" s="745" t="s">
        <v>1617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>
        <v>1</v>
      </c>
      <c r="AQ69" s="730"/>
      <c r="AR69" s="730"/>
      <c r="AS69" s="730"/>
      <c r="AT69" s="730"/>
      <c r="AU69" s="730"/>
      <c r="AV69" s="730"/>
      <c r="AW69" s="729">
        <v>1</v>
      </c>
      <c r="AX69" s="733">
        <v>0</v>
      </c>
      <c r="AY69" s="546">
        <v>1</v>
      </c>
      <c r="AZ69" s="546">
        <v>6</v>
      </c>
      <c r="BA69" s="546">
        <v>2</v>
      </c>
      <c r="BB69" s="546">
        <v>6</v>
      </c>
      <c r="BC69" s="718">
        <v>15</v>
      </c>
      <c r="BD69" s="728" t="s">
        <v>1618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3</v>
      </c>
      <c r="BC72" s="734">
        <v>19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0</v>
      </c>
      <c r="AX75" s="733">
        <v>0</v>
      </c>
      <c r="AY75" s="546">
        <v>2</v>
      </c>
      <c r="AZ75" s="546">
        <v>10</v>
      </c>
      <c r="BA75" s="546">
        <v>0</v>
      </c>
      <c r="BB75" s="546">
        <v>8</v>
      </c>
      <c r="BC75" s="734">
        <v>20</v>
      </c>
      <c r="BD75" s="745"/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31</v>
      </c>
      <c r="G77" s="729">
        <v>39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39</v>
      </c>
      <c r="Y77" s="728"/>
      <c r="Z77" s="728"/>
      <c r="AA77" s="900"/>
      <c r="AB77" s="900">
        <v>1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1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 t="s">
        <v>1619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32</v>
      </c>
      <c r="G78" s="729">
        <v>38</v>
      </c>
      <c r="H78" s="900"/>
      <c r="I78" s="900"/>
      <c r="J78" s="730"/>
      <c r="K78" s="900">
        <v>1</v>
      </c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39</v>
      </c>
      <c r="Y78" s="728"/>
      <c r="Z78" s="728"/>
      <c r="AA78" s="900"/>
      <c r="AB78" s="900">
        <v>2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2</v>
      </c>
      <c r="AY78" s="546">
        <v>0</v>
      </c>
      <c r="AZ78" s="546">
        <v>1</v>
      </c>
      <c r="BA78" s="546">
        <v>5</v>
      </c>
      <c r="BB78" s="546">
        <v>31</v>
      </c>
      <c r="BC78" s="734">
        <v>37</v>
      </c>
      <c r="BD78" s="745" t="s">
        <v>1620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>
        <v>2</v>
      </c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3</v>
      </c>
      <c r="AY79" s="546">
        <v>2</v>
      </c>
      <c r="AZ79" s="546">
        <v>2</v>
      </c>
      <c r="BA79" s="546">
        <v>8</v>
      </c>
      <c r="BB79" s="546">
        <v>23</v>
      </c>
      <c r="BC79" s="734">
        <v>35</v>
      </c>
      <c r="BD79" s="745" t="s">
        <v>1621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2</v>
      </c>
      <c r="F81" s="546">
        <v>28</v>
      </c>
      <c r="G81" s="729">
        <v>38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38</v>
      </c>
      <c r="Y81" s="728"/>
      <c r="Z81" s="728"/>
      <c r="AA81" s="900">
        <v>1</v>
      </c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3</v>
      </c>
      <c r="AY81" s="546">
        <v>2</v>
      </c>
      <c r="AZ81" s="546">
        <v>6</v>
      </c>
      <c r="BA81" s="546">
        <v>1</v>
      </c>
      <c r="BB81" s="546">
        <v>26</v>
      </c>
      <c r="BC81" s="718">
        <v>35</v>
      </c>
      <c r="BD81" s="746" t="s">
        <v>1622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1593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28</v>
      </c>
      <c r="G83" s="729">
        <v>40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/>
      <c r="AB83" s="900">
        <v>1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6</v>
      </c>
      <c r="BB83" s="546">
        <v>27</v>
      </c>
      <c r="BC83" s="718">
        <v>39</v>
      </c>
      <c r="BD83" s="745" t="s">
        <v>1623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16</v>
      </c>
      <c r="BC84" s="734">
        <v>35</v>
      </c>
      <c r="BD84" s="745" t="s">
        <v>1624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21</v>
      </c>
      <c r="G85" s="729">
        <v>36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5</v>
      </c>
      <c r="BB85" s="546">
        <v>21</v>
      </c>
      <c r="BC85" s="734">
        <v>36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2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3</v>
      </c>
      <c r="AY86" s="546">
        <v>1</v>
      </c>
      <c r="AZ86" s="546">
        <v>7</v>
      </c>
      <c r="BA86" s="546">
        <v>9</v>
      </c>
      <c r="BB86" s="546">
        <v>18</v>
      </c>
      <c r="BC86" s="734">
        <v>35</v>
      </c>
      <c r="BD86" s="745" t="s">
        <v>1625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23</v>
      </c>
      <c r="G87" s="729">
        <v>37</v>
      </c>
      <c r="H87" s="739"/>
      <c r="I87" s="900"/>
      <c r="J87" s="900"/>
      <c r="K87" s="730">
        <v>1</v>
      </c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2</v>
      </c>
      <c r="AZ87" s="546">
        <v>6</v>
      </c>
      <c r="BA87" s="546">
        <v>6</v>
      </c>
      <c r="BB87" s="546">
        <v>23</v>
      </c>
      <c r="BC87" s="734">
        <v>37</v>
      </c>
      <c r="BD87" s="745" t="s">
        <v>1594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/>
      <c r="AB88" s="900">
        <v>1</v>
      </c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1</v>
      </c>
      <c r="AY88" s="546">
        <v>1</v>
      </c>
      <c r="AZ88" s="546">
        <v>11</v>
      </c>
      <c r="BA88" s="546">
        <v>2</v>
      </c>
      <c r="BB88" s="546">
        <v>23</v>
      </c>
      <c r="BC88" s="734">
        <v>37</v>
      </c>
      <c r="BD88" s="745" t="s">
        <v>1626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25</v>
      </c>
      <c r="G89" s="729">
        <v>39</v>
      </c>
      <c r="H89" s="739"/>
      <c r="I89" s="900"/>
      <c r="J89" s="900">
        <v>1</v>
      </c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40</v>
      </c>
      <c r="Y89" s="728"/>
      <c r="Z89" s="728"/>
      <c r="AA89" s="900"/>
      <c r="AB89" s="900">
        <v>1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1</v>
      </c>
      <c r="AY89" s="546">
        <v>1</v>
      </c>
      <c r="AZ89" s="546">
        <v>8</v>
      </c>
      <c r="BA89" s="546">
        <v>6</v>
      </c>
      <c r="BB89" s="546">
        <v>24</v>
      </c>
      <c r="BC89" s="734">
        <v>39</v>
      </c>
      <c r="BD89" s="745" t="s">
        <v>1627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>
        <v>1</v>
      </c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37</v>
      </c>
      <c r="Y90" s="728"/>
      <c r="Z90" s="728"/>
      <c r="AA90" s="900"/>
      <c r="AB90" s="900">
        <v>2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2</v>
      </c>
      <c r="AY90" s="546">
        <v>0</v>
      </c>
      <c r="AZ90" s="546">
        <v>9</v>
      </c>
      <c r="BA90" s="546">
        <v>5</v>
      </c>
      <c r="BB90" s="546">
        <v>21</v>
      </c>
      <c r="BC90" s="734">
        <v>35</v>
      </c>
      <c r="BD90" s="745" t="s">
        <v>1628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24</v>
      </c>
      <c r="BC91" s="734">
        <v>40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09"/>
      <c r="I92" s="730"/>
      <c r="J92" s="730"/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>
        <v>1</v>
      </c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13</v>
      </c>
      <c r="BB92" s="546">
        <v>20</v>
      </c>
      <c r="BC92" s="734">
        <v>40</v>
      </c>
      <c r="BD92" s="745" t="s">
        <v>1629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1602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8</v>
      </c>
      <c r="F94" s="546">
        <v>22</v>
      </c>
      <c r="G94" s="729">
        <v>39</v>
      </c>
      <c r="H94" s="909"/>
      <c r="I94" s="730"/>
      <c r="J94" s="730"/>
      <c r="K94" s="730">
        <v>1</v>
      </c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40</v>
      </c>
      <c r="Y94" s="728"/>
      <c r="Z94" s="728"/>
      <c r="AA94" s="900"/>
      <c r="AB94" s="900">
        <v>1</v>
      </c>
      <c r="AC94" s="728"/>
      <c r="AD94" s="728"/>
      <c r="AE94" s="728"/>
      <c r="AF94" s="900">
        <v>1</v>
      </c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8</v>
      </c>
      <c r="BB94" s="546">
        <v>21</v>
      </c>
      <c r="BC94" s="734">
        <v>38</v>
      </c>
      <c r="BD94" s="745" t="s">
        <v>1630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27</v>
      </c>
      <c r="BC95" s="734">
        <v>40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20</v>
      </c>
      <c r="G96" s="729">
        <v>34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34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>
        <v>2</v>
      </c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3</v>
      </c>
      <c r="AY96" s="546">
        <v>1</v>
      </c>
      <c r="AZ96" s="546">
        <v>7</v>
      </c>
      <c r="BA96" s="546">
        <v>6</v>
      </c>
      <c r="BB96" s="546">
        <v>17</v>
      </c>
      <c r="BC96" s="734">
        <v>31</v>
      </c>
      <c r="BD96" s="758" t="s">
        <v>1631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31</v>
      </c>
      <c r="G97" s="729">
        <v>40</v>
      </c>
      <c r="H97" s="909"/>
      <c r="I97" s="747"/>
      <c r="J97" s="730">
        <v>1</v>
      </c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41</v>
      </c>
      <c r="Y97" s="728"/>
      <c r="Z97" s="728"/>
      <c r="AA97" s="900"/>
      <c r="AB97" s="900">
        <v>2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2</v>
      </c>
      <c r="AY97" s="546">
        <v>0</v>
      </c>
      <c r="AZ97" s="546">
        <v>6</v>
      </c>
      <c r="BA97" s="546">
        <v>4</v>
      </c>
      <c r="BB97" s="546">
        <v>29</v>
      </c>
      <c r="BC97" s="734">
        <v>39</v>
      </c>
      <c r="BD97" s="758" t="s">
        <v>1632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09"/>
      <c r="I98" s="747"/>
      <c r="J98" s="730"/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09"/>
      <c r="I99" s="747"/>
      <c r="J99" s="730"/>
      <c r="K99" s="730">
        <v>1</v>
      </c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42</v>
      </c>
      <c r="Y99" s="728"/>
      <c r="Z99" s="728"/>
      <c r="AA99" s="900"/>
      <c r="AB99" s="900">
        <v>2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2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1633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4</v>
      </c>
      <c r="F100" s="546">
        <v>29</v>
      </c>
      <c r="G100" s="729">
        <v>43</v>
      </c>
      <c r="H100" s="909"/>
      <c r="I100" s="747"/>
      <c r="J100" s="730"/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2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10</v>
      </c>
      <c r="BA100" s="546">
        <v>4</v>
      </c>
      <c r="BB100" s="546">
        <v>27</v>
      </c>
      <c r="BC100" s="718">
        <v>41</v>
      </c>
      <c r="BD100" s="746" t="s">
        <v>1634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12</v>
      </c>
      <c r="G102" s="718">
        <v>39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39</v>
      </c>
      <c r="Y102" s="728"/>
      <c r="Z102" s="728"/>
      <c r="AA102" s="900"/>
      <c r="AB102" s="900">
        <v>1</v>
      </c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8</v>
      </c>
      <c r="BB102" s="546">
        <v>10</v>
      </c>
      <c r="BC102" s="718">
        <v>37</v>
      </c>
      <c r="BD102" s="758" t="s">
        <v>1635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18</v>
      </c>
      <c r="G104" s="718">
        <v>39</v>
      </c>
      <c r="H104" s="900"/>
      <c r="I104" s="900"/>
      <c r="J104" s="900"/>
      <c r="K104" s="900">
        <v>1</v>
      </c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40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18</v>
      </c>
      <c r="BC104" s="718">
        <v>39</v>
      </c>
      <c r="BD104" s="746" t="s">
        <v>1581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2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2</v>
      </c>
      <c r="AY105" s="546">
        <v>0</v>
      </c>
      <c r="AZ105" s="546">
        <v>6</v>
      </c>
      <c r="BA105" s="546">
        <v>6</v>
      </c>
      <c r="BB105" s="546">
        <v>27</v>
      </c>
      <c r="BC105" s="718">
        <v>39</v>
      </c>
      <c r="BD105" s="875" t="s">
        <v>1636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6</v>
      </c>
      <c r="F108" s="546">
        <v>27</v>
      </c>
      <c r="G108" s="729">
        <v>40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65"/>
      <c r="S108" s="737"/>
      <c r="T108" s="718"/>
      <c r="U108" s="718"/>
      <c r="V108" s="737"/>
      <c r="W108" s="737"/>
      <c r="X108" s="732">
        <v>40</v>
      </c>
      <c r="Y108" s="728"/>
      <c r="Z108" s="728"/>
      <c r="AA108" s="900"/>
      <c r="AB108" s="900">
        <v>1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6</v>
      </c>
      <c r="BB108" s="546">
        <v>25</v>
      </c>
      <c r="BC108" s="734">
        <v>38</v>
      </c>
      <c r="BD108" s="745" t="s">
        <v>1637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>
        <v>1</v>
      </c>
      <c r="K109" s="730">
        <v>1</v>
      </c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39</v>
      </c>
      <c r="Y109" s="728"/>
      <c r="Z109" s="728"/>
      <c r="AA109" s="900"/>
      <c r="AB109" s="900">
        <v>1</v>
      </c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16</v>
      </c>
      <c r="BB109" s="546">
        <v>15</v>
      </c>
      <c r="BC109" s="734">
        <v>38</v>
      </c>
      <c r="BD109" s="745" t="s">
        <v>1638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>
        <v>1</v>
      </c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4">
        <v>33</v>
      </c>
      <c r="BD110" s="745" t="s">
        <v>1639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19</v>
      </c>
      <c r="G112" s="729">
        <v>35</v>
      </c>
      <c r="H112" s="739"/>
      <c r="I112" s="730"/>
      <c r="J112" s="730"/>
      <c r="K112" s="730">
        <v>1</v>
      </c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/>
      <c r="AB112" s="900">
        <v>2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2</v>
      </c>
      <c r="AY112" s="546">
        <v>0</v>
      </c>
      <c r="AZ112" s="546">
        <v>6</v>
      </c>
      <c r="BA112" s="546">
        <v>10</v>
      </c>
      <c r="BB112" s="546">
        <v>18</v>
      </c>
      <c r="BC112" s="734">
        <v>34</v>
      </c>
      <c r="BD112" s="745" t="s">
        <v>1640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20</v>
      </c>
      <c r="BC115" s="734">
        <v>35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1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>
        <v>1</v>
      </c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3</v>
      </c>
      <c r="AY116" s="546">
        <v>0</v>
      </c>
      <c r="AZ116" s="546">
        <v>7</v>
      </c>
      <c r="BA116" s="546">
        <v>4</v>
      </c>
      <c r="BB116" s="546">
        <v>22</v>
      </c>
      <c r="BC116" s="734">
        <v>33</v>
      </c>
      <c r="BD116" s="745" t="s">
        <v>1641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1</v>
      </c>
      <c r="BB117" s="546">
        <v>23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1588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1584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25</v>
      </c>
      <c r="G121" s="729">
        <v>39</v>
      </c>
      <c r="H121" s="739"/>
      <c r="I121" s="730"/>
      <c r="J121" s="730"/>
      <c r="K121" s="730">
        <v>3</v>
      </c>
      <c r="L121" s="730"/>
      <c r="M121" s="730"/>
      <c r="N121" s="730"/>
      <c r="O121" s="730">
        <v>1</v>
      </c>
      <c r="P121" s="911"/>
      <c r="Q121" s="737"/>
      <c r="R121" s="737"/>
      <c r="S121" s="737"/>
      <c r="T121" s="718"/>
      <c r="U121" s="737"/>
      <c r="V121" s="737"/>
      <c r="W121" s="737"/>
      <c r="X121" s="732">
        <v>41</v>
      </c>
      <c r="Y121" s="728"/>
      <c r="Z121" s="728"/>
      <c r="AA121" s="900"/>
      <c r="AB121" s="900">
        <v>5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5</v>
      </c>
      <c r="AY121" s="546">
        <v>0</v>
      </c>
      <c r="AZ121" s="546">
        <v>5</v>
      </c>
      <c r="BA121" s="546">
        <v>9</v>
      </c>
      <c r="BB121" s="546">
        <v>22</v>
      </c>
      <c r="BC121" s="734">
        <v>36</v>
      </c>
      <c r="BD121" s="745" t="s">
        <v>1642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1600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9">
        <v>38</v>
      </c>
      <c r="H123" s="739"/>
      <c r="I123" s="730"/>
      <c r="J123" s="730"/>
      <c r="K123" s="730"/>
      <c r="L123" s="730"/>
      <c r="M123" s="730"/>
      <c r="N123" s="730"/>
      <c r="O123" s="730">
        <v>1</v>
      </c>
      <c r="P123" s="911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1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1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 t="s">
        <v>1643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30</v>
      </c>
      <c r="G125" s="729">
        <v>39</v>
      </c>
      <c r="H125" s="739"/>
      <c r="I125" s="730"/>
      <c r="J125" s="730"/>
      <c r="K125" s="730"/>
      <c r="L125" s="730"/>
      <c r="M125" s="730"/>
      <c r="N125" s="730"/>
      <c r="O125" s="730">
        <v>1</v>
      </c>
      <c r="P125" s="911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1644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>
        <v>1</v>
      </c>
      <c r="P127" s="911"/>
      <c r="Q127" s="718"/>
      <c r="R127" s="765"/>
      <c r="S127" s="737"/>
      <c r="T127" s="766"/>
      <c r="U127" s="766"/>
      <c r="V127" s="765"/>
      <c r="W127" s="765"/>
      <c r="X127" s="732">
        <v>35</v>
      </c>
      <c r="Y127" s="728"/>
      <c r="Z127" s="728"/>
      <c r="AA127" s="900"/>
      <c r="AB127" s="900">
        <v>1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1</v>
      </c>
      <c r="AY127" s="546">
        <v>0</v>
      </c>
      <c r="AZ127" s="546">
        <v>5</v>
      </c>
      <c r="BA127" s="546">
        <v>5</v>
      </c>
      <c r="BB127" s="546">
        <v>24</v>
      </c>
      <c r="BC127" s="734">
        <v>34</v>
      </c>
      <c r="BD127" s="745" t="s">
        <v>1645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1</v>
      </c>
      <c r="AY128" s="546">
        <v>4</v>
      </c>
      <c r="AZ128" s="546">
        <v>7</v>
      </c>
      <c r="BA128" s="546">
        <v>6</v>
      </c>
      <c r="BB128" s="546">
        <v>18</v>
      </c>
      <c r="BC128" s="734">
        <v>35</v>
      </c>
      <c r="BD128" s="745" t="s">
        <v>1603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26</v>
      </c>
      <c r="BC129" s="734">
        <v>35</v>
      </c>
      <c r="BD129" s="758" t="s">
        <v>1646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20</v>
      </c>
      <c r="G130" s="729">
        <v>37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37</v>
      </c>
      <c r="Y130" s="728"/>
      <c r="Z130" s="728"/>
      <c r="AA130" s="900"/>
      <c r="AB130" s="900">
        <v>1</v>
      </c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 t="s">
        <v>1647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21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21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29</v>
      </c>
      <c r="BC133" s="734">
        <v>37</v>
      </c>
      <c r="BD133" s="745" t="s">
        <v>1604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27</v>
      </c>
      <c r="G135" s="729">
        <v>40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40</v>
      </c>
      <c r="Y135" s="728"/>
      <c r="Z135" s="728"/>
      <c r="AA135" s="900"/>
      <c r="AB135" s="900">
        <v>1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4</v>
      </c>
      <c r="BB135" s="546">
        <v>26</v>
      </c>
      <c r="BC135" s="734">
        <v>39</v>
      </c>
      <c r="BD135" s="745" t="s">
        <v>1648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22</v>
      </c>
      <c r="G136" s="729">
        <v>35</v>
      </c>
      <c r="H136" s="909"/>
      <c r="I136" s="747"/>
      <c r="J136" s="730"/>
      <c r="K136" s="730">
        <v>1</v>
      </c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0</v>
      </c>
      <c r="AY136" s="546">
        <v>3</v>
      </c>
      <c r="AZ136" s="546">
        <v>5</v>
      </c>
      <c r="BA136" s="546">
        <v>5</v>
      </c>
      <c r="BB136" s="546">
        <v>23</v>
      </c>
      <c r="BC136" s="734">
        <v>36</v>
      </c>
      <c r="BD136" s="745"/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7</v>
      </c>
      <c r="F137" s="546">
        <v>26</v>
      </c>
      <c r="G137" s="729">
        <v>37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37</v>
      </c>
      <c r="Y137" s="728"/>
      <c r="Z137" s="728"/>
      <c r="AA137" s="900">
        <v>1</v>
      </c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1649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24</v>
      </c>
      <c r="G138" s="729">
        <v>35</v>
      </c>
      <c r="H138" s="909"/>
      <c r="I138" s="747"/>
      <c r="J138" s="730"/>
      <c r="K138" s="730"/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v>35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23</v>
      </c>
      <c r="BC138" s="734">
        <v>34</v>
      </c>
      <c r="BD138" s="745" t="s">
        <v>1601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1</v>
      </c>
      <c r="F139" s="546">
        <v>27</v>
      </c>
      <c r="G139" s="729">
        <v>35</v>
      </c>
      <c r="H139" s="870"/>
      <c r="I139" s="750"/>
      <c r="J139" s="778">
        <v>1</v>
      </c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>
        <v>1</v>
      </c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1</v>
      </c>
      <c r="AY139" s="546">
        <v>0</v>
      </c>
      <c r="AZ139" s="546">
        <v>7</v>
      </c>
      <c r="BA139" s="546">
        <v>1</v>
      </c>
      <c r="BB139" s="546">
        <v>27</v>
      </c>
      <c r="BC139" s="734">
        <v>35</v>
      </c>
      <c r="BD139" s="745" t="s">
        <v>1650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>
        <v>1</v>
      </c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1</v>
      </c>
      <c r="AY140" s="546">
        <v>0</v>
      </c>
      <c r="AZ140" s="546">
        <v>3</v>
      </c>
      <c r="BA140" s="546">
        <v>9</v>
      </c>
      <c r="BB140" s="546">
        <v>24</v>
      </c>
      <c r="BC140" s="734">
        <v>36</v>
      </c>
      <c r="BD140" s="745" t="s">
        <v>1651</v>
      </c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1605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>
        <v>1</v>
      </c>
      <c r="P142" s="911"/>
      <c r="Q142" s="718"/>
      <c r="R142" s="765"/>
      <c r="S142" s="765"/>
      <c r="T142" s="766"/>
      <c r="U142" s="766"/>
      <c r="V142" s="765"/>
      <c r="W142" s="737"/>
      <c r="X142" s="732">
        <v>37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29</v>
      </c>
      <c r="BC142" s="734">
        <v>36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30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/>
      <c r="AC143" s="728"/>
      <c r="AD143" s="728"/>
      <c r="AE143" s="728"/>
      <c r="AF143" s="900">
        <v>1</v>
      </c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6</v>
      </c>
      <c r="BB143" s="546">
        <v>29</v>
      </c>
      <c r="BC143" s="734">
        <v>35</v>
      </c>
      <c r="BD143" s="745" t="s">
        <v>1652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>
        <v>1</v>
      </c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4">
        <v>35</v>
      </c>
      <c r="BD145" s="745" t="s">
        <v>1653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1654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23</v>
      </c>
      <c r="G148" s="729">
        <v>35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v>35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23</v>
      </c>
      <c r="BC148" s="734">
        <v>35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17</v>
      </c>
      <c r="G151" s="729">
        <v>36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>
        <v>1</v>
      </c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>
        <v>1</v>
      </c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4">
        <v>36</v>
      </c>
      <c r="BD151" s="745" t="s">
        <v>1606</v>
      </c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>
        <v>1</v>
      </c>
      <c r="AC152" s="728"/>
      <c r="AD152" s="728"/>
      <c r="AE152" s="728"/>
      <c r="AF152" s="900">
        <v>1</v>
      </c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2</v>
      </c>
      <c r="AY152" s="546">
        <v>2</v>
      </c>
      <c r="AZ152" s="546">
        <v>3</v>
      </c>
      <c r="BA152" s="546">
        <v>6</v>
      </c>
      <c r="BB152" s="546">
        <v>23</v>
      </c>
      <c r="BC152" s="734">
        <v>34</v>
      </c>
      <c r="BD152" s="758" t="s">
        <v>1655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21</v>
      </c>
      <c r="G153" s="729">
        <v>35</v>
      </c>
      <c r="H153" s="739"/>
      <c r="I153" s="730"/>
      <c r="J153" s="730"/>
      <c r="K153" s="730"/>
      <c r="L153" s="730"/>
      <c r="M153" s="730"/>
      <c r="N153" s="730"/>
      <c r="O153" s="730">
        <v>1</v>
      </c>
      <c r="P153" s="911"/>
      <c r="Q153" s="737"/>
      <c r="R153" s="737"/>
      <c r="S153" s="737"/>
      <c r="T153" s="718"/>
      <c r="U153" s="718"/>
      <c r="V153" s="737"/>
      <c r="W153" s="737">
        <v>1</v>
      </c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19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>
        <v>1</v>
      </c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12</v>
      </c>
      <c r="BB154" s="546">
        <v>16</v>
      </c>
      <c r="BC154" s="734">
        <v>33</v>
      </c>
      <c r="BD154" s="745" t="s">
        <v>1656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19</v>
      </c>
      <c r="BC156" s="734">
        <v>33</v>
      </c>
      <c r="BD156" s="758" t="s">
        <v>1657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>
        <v>1</v>
      </c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1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 t="s">
        <v>1658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1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/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1</v>
      </c>
      <c r="AY167" s="546">
        <v>0</v>
      </c>
      <c r="AZ167" s="546">
        <v>7</v>
      </c>
      <c r="BA167" s="546">
        <v>13</v>
      </c>
      <c r="BB167" s="546">
        <v>16</v>
      </c>
      <c r="BC167" s="734">
        <v>36</v>
      </c>
      <c r="BD167" s="758" t="s">
        <v>1607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1590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21</v>
      </c>
      <c r="G172" s="729">
        <v>36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36</v>
      </c>
      <c r="Y172" s="728"/>
      <c r="Z172" s="728"/>
      <c r="AA172" s="900">
        <v>1</v>
      </c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5</v>
      </c>
      <c r="BB172" s="546">
        <v>20</v>
      </c>
      <c r="BC172" s="734">
        <v>34</v>
      </c>
      <c r="BD172" s="758" t="s">
        <v>1659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>
        <v>1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1660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>
        <v>1</v>
      </c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1</v>
      </c>
      <c r="AY179" s="546">
        <v>4</v>
      </c>
      <c r="AZ179" s="546">
        <v>8</v>
      </c>
      <c r="BA179" s="546">
        <v>11</v>
      </c>
      <c r="BB179" s="546">
        <v>14</v>
      </c>
      <c r="BC179" s="734">
        <v>37</v>
      </c>
      <c r="BD179" s="758" t="s">
        <v>1661</v>
      </c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>
        <v>1</v>
      </c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12</v>
      </c>
      <c r="BB181" s="546">
        <v>23</v>
      </c>
      <c r="BC181" s="734">
        <v>40</v>
      </c>
      <c r="BD181" s="758" t="s">
        <v>1662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1608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1591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1595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24</v>
      </c>
      <c r="BC190" s="734">
        <v>39</v>
      </c>
      <c r="BD190" s="758" t="s">
        <v>1589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1</v>
      </c>
      <c r="BB192" s="546">
        <v>28</v>
      </c>
      <c r="BC192" s="734">
        <v>36</v>
      </c>
      <c r="BD192" s="758" t="s">
        <v>1663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1664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2</v>
      </c>
      <c r="AY195" s="546">
        <v>0</v>
      </c>
      <c r="AZ195" s="546">
        <v>1</v>
      </c>
      <c r="BA195" s="546">
        <v>3</v>
      </c>
      <c r="BB195" s="546">
        <v>31</v>
      </c>
      <c r="BC195" s="734">
        <v>35</v>
      </c>
      <c r="BD195" s="758" t="s">
        <v>1665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1596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13</v>
      </c>
      <c r="F197" s="546">
        <v>24</v>
      </c>
      <c r="G197" s="729">
        <v>40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>
        <v>1</v>
      </c>
      <c r="S197" s="767"/>
      <c r="T197" s="767"/>
      <c r="U197" s="767"/>
      <c r="V197" s="767"/>
      <c r="W197" s="767"/>
      <c r="X197" s="732">
        <v>41</v>
      </c>
      <c r="Y197" s="728"/>
      <c r="Z197" s="728"/>
      <c r="AA197" s="900"/>
      <c r="AB197" s="900">
        <v>3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3</v>
      </c>
      <c r="AY197" s="546">
        <v>1</v>
      </c>
      <c r="AZ197" s="546">
        <v>2</v>
      </c>
      <c r="BA197" s="546">
        <v>14</v>
      </c>
      <c r="BB197" s="546">
        <v>21</v>
      </c>
      <c r="BC197" s="734">
        <v>38</v>
      </c>
      <c r="BD197" s="758" t="s">
        <v>1666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0</v>
      </c>
      <c r="AY198" s="546">
        <v>0</v>
      </c>
      <c r="AZ198" s="546">
        <v>1</v>
      </c>
      <c r="BA198" s="546">
        <v>12</v>
      </c>
      <c r="BB198" s="546">
        <v>26</v>
      </c>
      <c r="BC198" s="734">
        <v>39</v>
      </c>
      <c r="BD198" s="758"/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4</v>
      </c>
      <c r="BA199" s="546">
        <v>1</v>
      </c>
      <c r="BB199" s="546">
        <v>33</v>
      </c>
      <c r="BC199" s="734">
        <v>38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>
        <v>1</v>
      </c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27</v>
      </c>
      <c r="BC200" s="734">
        <v>37</v>
      </c>
      <c r="BD200" s="758" t="s">
        <v>1582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30</v>
      </c>
      <c r="G201" s="729">
        <v>34</v>
      </c>
      <c r="H201" s="739"/>
      <c r="I201" s="730"/>
      <c r="J201" s="730"/>
      <c r="K201" s="730"/>
      <c r="L201" s="730"/>
      <c r="M201" s="730"/>
      <c r="N201" s="730"/>
      <c r="O201" s="730">
        <v>1</v>
      </c>
      <c r="P201" s="846"/>
      <c r="Q201" s="767"/>
      <c r="R201" s="737"/>
      <c r="S201" s="737"/>
      <c r="T201" s="767"/>
      <c r="U201" s="767"/>
      <c r="V201" s="767">
        <v>1</v>
      </c>
      <c r="W201" s="767"/>
      <c r="X201" s="732">
        <v>32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2</v>
      </c>
      <c r="AY201" s="546">
        <v>0</v>
      </c>
      <c r="AZ201" s="546">
        <v>2</v>
      </c>
      <c r="BA201" s="546">
        <v>1</v>
      </c>
      <c r="BB201" s="546">
        <v>27</v>
      </c>
      <c r="BC201" s="734">
        <v>30</v>
      </c>
      <c r="BD201" s="758" t="s">
        <v>1667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34</v>
      </c>
      <c r="BC202" s="734">
        <v>37</v>
      </c>
      <c r="BD202" s="758" t="s">
        <v>1668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1592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>
        <v>1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4</v>
      </c>
      <c r="BB204" s="546">
        <v>30</v>
      </c>
      <c r="BC204" s="734">
        <v>36</v>
      </c>
      <c r="BD204" s="758" t="s">
        <v>1669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22</v>
      </c>
      <c r="G208" s="729">
        <v>38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38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1586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>
        <v>1</v>
      </c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2</v>
      </c>
      <c r="AY210" s="546">
        <v>0</v>
      </c>
      <c r="AZ210" s="546">
        <v>2</v>
      </c>
      <c r="BA210" s="546">
        <v>7</v>
      </c>
      <c r="BB210" s="546">
        <v>28</v>
      </c>
      <c r="BC210" s="734">
        <v>37</v>
      </c>
      <c r="BD210" s="758" t="s">
        <v>1670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144</v>
      </c>
      <c r="G215" s="729">
        <v>162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162</v>
      </c>
      <c r="Y215" s="900"/>
      <c r="Z215" s="900"/>
      <c r="AA215" s="900"/>
      <c r="AB215" s="900">
        <v>1</v>
      </c>
      <c r="AC215" s="900"/>
      <c r="AD215" s="900"/>
      <c r="AE215" s="900"/>
      <c r="AF215" s="900">
        <v>1</v>
      </c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2</v>
      </c>
      <c r="AY215" s="546">
        <v>0</v>
      </c>
      <c r="AZ215" s="546">
        <v>0</v>
      </c>
      <c r="BA215" s="546">
        <v>18</v>
      </c>
      <c r="BB215" s="546">
        <v>142</v>
      </c>
      <c r="BC215" s="734">
        <v>160</v>
      </c>
      <c r="BD215" s="758" t="s">
        <v>1671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86</v>
      </c>
      <c r="G217" s="729">
        <v>92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92</v>
      </c>
      <c r="Y217" s="900"/>
      <c r="Z217" s="900"/>
      <c r="AA217" s="900"/>
      <c r="AB217" s="900">
        <v>1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2</v>
      </c>
      <c r="AY217" s="546">
        <v>0</v>
      </c>
      <c r="AZ217" s="546">
        <v>4</v>
      </c>
      <c r="BA217" s="546">
        <v>2</v>
      </c>
      <c r="BB217" s="546">
        <v>84</v>
      </c>
      <c r="BC217" s="734">
        <v>90</v>
      </c>
      <c r="BD217" s="758" t="s">
        <v>1672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169</v>
      </c>
      <c r="G220" s="729">
        <v>182</v>
      </c>
      <c r="H220" s="900"/>
      <c r="I220" s="900"/>
      <c r="J220" s="900"/>
      <c r="K220" s="900">
        <v>2</v>
      </c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184</v>
      </c>
      <c r="Y220" s="900"/>
      <c r="Z220" s="900"/>
      <c r="AA220" s="900"/>
      <c r="AB220" s="900">
        <v>4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4</v>
      </c>
      <c r="AY220" s="546">
        <v>0</v>
      </c>
      <c r="AZ220" s="546">
        <v>1</v>
      </c>
      <c r="BA220" s="546">
        <v>12</v>
      </c>
      <c r="BB220" s="546">
        <v>167</v>
      </c>
      <c r="BC220" s="734">
        <v>180</v>
      </c>
      <c r="BD220" s="758" t="s">
        <v>1673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>
        <v>1</v>
      </c>
      <c r="AS223" s="730"/>
      <c r="AT223" s="730"/>
      <c r="AU223" s="730"/>
      <c r="AV223" s="730">
        <v>1</v>
      </c>
      <c r="AW223" s="729">
        <v>0</v>
      </c>
      <c r="AX223" s="733">
        <v>2</v>
      </c>
      <c r="AY223" s="546">
        <v>0</v>
      </c>
      <c r="AZ223" s="546">
        <v>10</v>
      </c>
      <c r="BA223" s="546">
        <v>3</v>
      </c>
      <c r="BB223" s="546">
        <v>23</v>
      </c>
      <c r="BC223" s="734">
        <v>36</v>
      </c>
      <c r="BD223" s="758" t="s">
        <v>1674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0</v>
      </c>
      <c r="AY226" s="546">
        <v>0</v>
      </c>
      <c r="AZ226" s="546">
        <v>3</v>
      </c>
      <c r="BA226" s="546">
        <v>16</v>
      </c>
      <c r="BB226" s="546">
        <v>95</v>
      </c>
      <c r="BC226" s="734">
        <v>114</v>
      </c>
      <c r="BD226" s="758"/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4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4</v>
      </c>
      <c r="AY228" s="546">
        <v>0</v>
      </c>
      <c r="AZ228" s="546">
        <v>10</v>
      </c>
      <c r="BA228" s="546">
        <v>0</v>
      </c>
      <c r="BB228" s="546">
        <v>40</v>
      </c>
      <c r="BC228" s="734">
        <v>50</v>
      </c>
      <c r="BD228" s="758" t="s">
        <v>1675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0</v>
      </c>
      <c r="AY231" s="546">
        <v>0</v>
      </c>
      <c r="AZ231" s="546">
        <v>0</v>
      </c>
      <c r="BA231" s="546">
        <v>9</v>
      </c>
      <c r="BB231" s="546">
        <v>85</v>
      </c>
      <c r="BC231" s="734">
        <v>94</v>
      </c>
      <c r="BD231" s="758"/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147</v>
      </c>
      <c r="G234" s="729">
        <v>157</v>
      </c>
      <c r="H234" s="900"/>
      <c r="I234" s="900"/>
      <c r="J234" s="900"/>
      <c r="K234" s="900"/>
      <c r="L234" s="900"/>
      <c r="M234" s="900"/>
      <c r="N234" s="900">
        <v>1</v>
      </c>
      <c r="O234" s="900">
        <v>2</v>
      </c>
      <c r="P234" s="737"/>
      <c r="Q234" s="737"/>
      <c r="R234" s="737"/>
      <c r="S234" s="737"/>
      <c r="T234" s="737"/>
      <c r="U234" s="737"/>
      <c r="V234" s="737"/>
      <c r="W234" s="737"/>
      <c r="X234" s="732">
        <v>154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>
        <v>1</v>
      </c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4</v>
      </c>
      <c r="AY234" s="546">
        <v>0</v>
      </c>
      <c r="AZ234" s="546">
        <v>0</v>
      </c>
      <c r="BA234" s="546">
        <v>9</v>
      </c>
      <c r="BB234" s="546">
        <v>141</v>
      </c>
      <c r="BC234" s="734">
        <v>150</v>
      </c>
      <c r="BD234" s="758" t="s">
        <v>1676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1677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>
        <v>1</v>
      </c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1</v>
      </c>
      <c r="AY245" s="546">
        <v>8</v>
      </c>
      <c r="AZ245" s="546">
        <v>0</v>
      </c>
      <c r="BA245" s="546">
        <v>8</v>
      </c>
      <c r="BB245" s="546">
        <v>0</v>
      </c>
      <c r="BC245" s="734">
        <v>16</v>
      </c>
      <c r="BD245" s="758" t="s">
        <v>1609</v>
      </c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3</v>
      </c>
      <c r="BB250" s="546">
        <v>0</v>
      </c>
      <c r="BC250" s="718">
        <v>8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1110</v>
      </c>
      <c r="F262" s="546">
        <v>4666</v>
      </c>
      <c r="G262" s="546">
        <v>7067</v>
      </c>
      <c r="H262" s="546">
        <v>0</v>
      </c>
      <c r="I262" s="546">
        <v>0</v>
      </c>
      <c r="J262" s="546">
        <v>5</v>
      </c>
      <c r="K262" s="546">
        <v>13</v>
      </c>
      <c r="L262" s="546">
        <v>0</v>
      </c>
      <c r="M262" s="546">
        <v>0</v>
      </c>
      <c r="N262" s="546">
        <v>2</v>
      </c>
      <c r="O262" s="546">
        <v>10</v>
      </c>
      <c r="P262" s="546">
        <v>0</v>
      </c>
      <c r="Q262" s="546">
        <v>0</v>
      </c>
      <c r="R262" s="546">
        <v>1</v>
      </c>
      <c r="S262" s="546">
        <v>1</v>
      </c>
      <c r="T262" s="546">
        <v>0</v>
      </c>
      <c r="U262" s="546">
        <v>0</v>
      </c>
      <c r="V262" s="546">
        <v>1</v>
      </c>
      <c r="W262" s="546">
        <v>1</v>
      </c>
      <c r="X262" s="101">
        <v>7073</v>
      </c>
      <c r="Y262" s="101">
        <v>1</v>
      </c>
      <c r="Z262" s="101">
        <v>1</v>
      </c>
      <c r="AA262" s="101">
        <v>9</v>
      </c>
      <c r="AB262" s="101">
        <v>77</v>
      </c>
      <c r="AC262" s="101">
        <v>1</v>
      </c>
      <c r="AD262" s="101">
        <v>1</v>
      </c>
      <c r="AE262" s="101">
        <v>0</v>
      </c>
      <c r="AF262" s="101">
        <v>10</v>
      </c>
      <c r="AG262" s="101">
        <v>0</v>
      </c>
      <c r="AH262" s="101">
        <v>0</v>
      </c>
      <c r="AI262" s="101">
        <v>2</v>
      </c>
      <c r="AJ262" s="101">
        <v>0</v>
      </c>
      <c r="AK262" s="101">
        <v>0</v>
      </c>
      <c r="AL262" s="101">
        <v>0</v>
      </c>
      <c r="AM262" s="101">
        <v>0</v>
      </c>
      <c r="AN262" s="101">
        <v>5</v>
      </c>
      <c r="AO262" s="101">
        <v>0</v>
      </c>
      <c r="AP262" s="101">
        <v>1</v>
      </c>
      <c r="AQ262" s="101">
        <v>0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47</v>
      </c>
      <c r="AW262" s="773">
        <v>6</v>
      </c>
      <c r="AX262" s="774">
        <v>151</v>
      </c>
      <c r="AY262" s="775">
        <v>257</v>
      </c>
      <c r="AZ262" s="775">
        <v>1028</v>
      </c>
      <c r="BA262" s="775">
        <v>1102</v>
      </c>
      <c r="BB262" s="775">
        <v>4529</v>
      </c>
      <c r="BC262" s="773">
        <v>6916</v>
      </c>
      <c r="BD262" s="754" t="s">
        <v>1692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2</v>
      </c>
      <c r="AX265" s="733">
        <v>0</v>
      </c>
      <c r="AY265" s="546">
        <v>1</v>
      </c>
      <c r="AZ265" s="546">
        <v>5</v>
      </c>
      <c r="BA265" s="546">
        <v>3</v>
      </c>
      <c r="BB265" s="546">
        <v>7</v>
      </c>
      <c r="BC265" s="910">
        <v>16</v>
      </c>
      <c r="BD265" s="758" t="s">
        <v>1597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>
        <v>1</v>
      </c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1</v>
      </c>
      <c r="AY267" s="546">
        <v>2</v>
      </c>
      <c r="AZ267" s="546">
        <v>9</v>
      </c>
      <c r="BA267" s="546">
        <v>0</v>
      </c>
      <c r="BB267" s="546">
        <v>0</v>
      </c>
      <c r="BC267" s="910">
        <v>11</v>
      </c>
      <c r="BD267" s="758" t="s">
        <v>1678</v>
      </c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0">
        <v>8</v>
      </c>
      <c r="BD268" s="758" t="s">
        <v>1598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0">
        <v>13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0">
        <v>14</v>
      </c>
      <c r="BD277" s="758" t="s">
        <v>1583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0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2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>
        <v>1</v>
      </c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3</v>
      </c>
      <c r="AY279" s="546">
        <v>0</v>
      </c>
      <c r="AZ279" s="546">
        <v>0</v>
      </c>
      <c r="BA279" s="546">
        <v>12</v>
      </c>
      <c r="BB279" s="546">
        <v>1</v>
      </c>
      <c r="BC279" s="910">
        <v>13</v>
      </c>
      <c r="BD279" s="758" t="s">
        <v>1679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0">
        <v>17</v>
      </c>
      <c r="BD280" s="758" t="s">
        <v>1610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>
        <v>1</v>
      </c>
      <c r="AR282" s="730"/>
      <c r="AS282" s="730"/>
      <c r="AT282" s="730"/>
      <c r="AU282" s="730"/>
      <c r="AV282" s="730"/>
      <c r="AW282" s="729">
        <v>0</v>
      </c>
      <c r="AX282" s="733">
        <v>1</v>
      </c>
      <c r="AY282" s="546">
        <v>0</v>
      </c>
      <c r="AZ282" s="546">
        <v>0</v>
      </c>
      <c r="BA282" s="546">
        <v>7</v>
      </c>
      <c r="BB282" s="546">
        <v>1</v>
      </c>
      <c r="BC282" s="910">
        <v>8</v>
      </c>
      <c r="BD282" s="758" t="s">
        <v>1680</v>
      </c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8</v>
      </c>
      <c r="BB288" s="546">
        <v>1</v>
      </c>
      <c r="BC288" s="910">
        <v>9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>
        <v>1</v>
      </c>
      <c r="AB289" s="900">
        <v>1</v>
      </c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2</v>
      </c>
      <c r="AY289" s="546">
        <v>0</v>
      </c>
      <c r="AZ289" s="546">
        <v>0</v>
      </c>
      <c r="BA289" s="546">
        <v>6</v>
      </c>
      <c r="BB289" s="546">
        <v>9</v>
      </c>
      <c r="BC289" s="910">
        <v>15</v>
      </c>
      <c r="BD289" s="758" t="s">
        <v>1681</v>
      </c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129</v>
      </c>
      <c r="G291" s="729">
        <v>168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168</v>
      </c>
      <c r="Y291" s="900"/>
      <c r="Z291" s="900"/>
      <c r="AA291" s="900"/>
      <c r="AB291" s="900">
        <v>3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3</v>
      </c>
      <c r="AY291" s="546">
        <v>0</v>
      </c>
      <c r="AZ291" s="546">
        <v>2</v>
      </c>
      <c r="BA291" s="546">
        <v>37</v>
      </c>
      <c r="BB291" s="546">
        <v>126</v>
      </c>
      <c r="BC291" s="910">
        <v>165</v>
      </c>
      <c r="BD291" s="776" t="s">
        <v>1682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>
        <v>1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>
        <v>1</v>
      </c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2</v>
      </c>
      <c r="AY293" s="546">
        <v>0</v>
      </c>
      <c r="AZ293" s="546">
        <v>1</v>
      </c>
      <c r="BA293" s="546">
        <v>18</v>
      </c>
      <c r="BB293" s="546">
        <v>45</v>
      </c>
      <c r="BC293" s="910">
        <v>64</v>
      </c>
      <c r="BD293" s="758" t="s">
        <v>1683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0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>
        <v>1</v>
      </c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4</v>
      </c>
      <c r="BC298" s="910">
        <v>8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180</v>
      </c>
      <c r="G299" s="729">
        <v>190</v>
      </c>
      <c r="H299" s="900"/>
      <c r="I299" s="900"/>
      <c r="J299" s="900"/>
      <c r="K299" s="900">
        <v>1</v>
      </c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191</v>
      </c>
      <c r="Y299" s="900"/>
      <c r="Z299" s="900"/>
      <c r="AA299" s="900"/>
      <c r="AB299" s="900">
        <v>2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6</v>
      </c>
      <c r="AY299" s="546">
        <v>0</v>
      </c>
      <c r="AZ299" s="546">
        <v>0</v>
      </c>
      <c r="BA299" s="546">
        <v>10</v>
      </c>
      <c r="BB299" s="546">
        <v>175</v>
      </c>
      <c r="BC299" s="910">
        <v>185</v>
      </c>
      <c r="BD299" s="776" t="s">
        <v>1684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0">
        <v>12</v>
      </c>
      <c r="BD300" s="776" t="s">
        <v>1585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43</v>
      </c>
      <c r="G301" s="729">
        <v>69</v>
      </c>
      <c r="H301" s="900"/>
      <c r="I301" s="900"/>
      <c r="J301" s="900"/>
      <c r="K301" s="900"/>
      <c r="L301" s="900"/>
      <c r="M301" s="900"/>
      <c r="N301" s="900">
        <v>1</v>
      </c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68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>
        <v>1</v>
      </c>
      <c r="AS301" s="730"/>
      <c r="AT301" s="730"/>
      <c r="AU301" s="730"/>
      <c r="AV301" s="730"/>
      <c r="AW301" s="729">
        <v>0</v>
      </c>
      <c r="AX301" s="733">
        <v>1</v>
      </c>
      <c r="AY301" s="546">
        <v>0</v>
      </c>
      <c r="AZ301" s="546">
        <v>1</v>
      </c>
      <c r="BA301" s="546">
        <v>24</v>
      </c>
      <c r="BB301" s="546">
        <v>42</v>
      </c>
      <c r="BC301" s="910">
        <v>67</v>
      </c>
      <c r="BD301" s="776" t="s">
        <v>1685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0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105</v>
      </c>
      <c r="G306" s="729">
        <v>119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119</v>
      </c>
      <c r="Y306" s="900"/>
      <c r="Z306" s="900"/>
      <c r="AA306" s="900"/>
      <c r="AB306" s="900">
        <v>3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13</v>
      </c>
      <c r="BB306" s="546">
        <v>102</v>
      </c>
      <c r="BC306" s="910">
        <v>116</v>
      </c>
      <c r="BD306" s="745" t="s">
        <v>1686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0</v>
      </c>
      <c r="AY313" s="546">
        <v>0</v>
      </c>
      <c r="AZ313" s="546">
        <v>0</v>
      </c>
      <c r="BA313" s="546">
        <v>3</v>
      </c>
      <c r="BB313" s="546">
        <v>105</v>
      </c>
      <c r="BC313" s="910">
        <v>108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1587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>
        <v>1</v>
      </c>
      <c r="AS319" s="900"/>
      <c r="AT319" s="900"/>
      <c r="AU319" s="900"/>
      <c r="AV319" s="900">
        <v>3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16</v>
      </c>
      <c r="BB319" s="546">
        <v>108</v>
      </c>
      <c r="BC319" s="910">
        <v>125</v>
      </c>
      <c r="BD319" s="776" t="s">
        <v>1687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0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4</v>
      </c>
      <c r="F321" s="546">
        <v>13</v>
      </c>
      <c r="G321" s="729">
        <v>18</v>
      </c>
      <c r="H321" s="900"/>
      <c r="I321" s="900"/>
      <c r="J321" s="900"/>
      <c r="K321" s="900"/>
      <c r="L321" s="900"/>
      <c r="M321" s="900"/>
      <c r="N321" s="900">
        <v>1</v>
      </c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0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0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242</v>
      </c>
      <c r="F326" s="546">
        <v>957</v>
      </c>
      <c r="G326" s="546">
        <v>1307</v>
      </c>
      <c r="H326" s="773">
        <v>0</v>
      </c>
      <c r="I326" s="773">
        <v>0</v>
      </c>
      <c r="J326" s="773">
        <v>0</v>
      </c>
      <c r="K326" s="773">
        <v>1</v>
      </c>
      <c r="L326" s="773">
        <v>0</v>
      </c>
      <c r="M326" s="773">
        <v>0</v>
      </c>
      <c r="N326" s="773">
        <v>2</v>
      </c>
      <c r="O326" s="773">
        <v>1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1305</v>
      </c>
      <c r="Y326" s="775">
        <v>0</v>
      </c>
      <c r="Z326" s="775">
        <v>1</v>
      </c>
      <c r="AA326" s="775">
        <v>3</v>
      </c>
      <c r="AB326" s="775">
        <v>11</v>
      </c>
      <c r="AC326" s="775">
        <v>0</v>
      </c>
      <c r="AD326" s="775">
        <v>0</v>
      </c>
      <c r="AE326" s="775">
        <v>0</v>
      </c>
      <c r="AF326" s="775">
        <v>1</v>
      </c>
      <c r="AG326" s="775">
        <v>0</v>
      </c>
      <c r="AH326" s="775">
        <v>0</v>
      </c>
      <c r="AI326" s="775">
        <v>0</v>
      </c>
      <c r="AJ326" s="775">
        <v>0</v>
      </c>
      <c r="AK326" s="775">
        <v>0</v>
      </c>
      <c r="AL326" s="775">
        <v>0</v>
      </c>
      <c r="AM326" s="775">
        <v>1</v>
      </c>
      <c r="AN326" s="775">
        <v>1</v>
      </c>
      <c r="AO326" s="775">
        <v>0</v>
      </c>
      <c r="AP326" s="775">
        <v>0</v>
      </c>
      <c r="AQ326" s="775">
        <v>1</v>
      </c>
      <c r="AR326" s="775">
        <v>2</v>
      </c>
      <c r="AS326" s="775">
        <v>0</v>
      </c>
      <c r="AT326" s="775">
        <v>2</v>
      </c>
      <c r="AU326" s="775">
        <v>0</v>
      </c>
      <c r="AV326" s="775">
        <v>10</v>
      </c>
      <c r="AW326" s="773">
        <v>3</v>
      </c>
      <c r="AX326" s="774">
        <v>30</v>
      </c>
      <c r="AY326" s="775">
        <v>29</v>
      </c>
      <c r="AZ326" s="775">
        <v>76</v>
      </c>
      <c r="BA326" s="775">
        <v>235</v>
      </c>
      <c r="BB326" s="775">
        <v>932</v>
      </c>
      <c r="BC326" s="773">
        <v>1272</v>
      </c>
      <c r="BD326" s="754" t="s">
        <v>1693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103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5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1694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13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61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1688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2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7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1695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1161</v>
      </c>
      <c r="E330" s="152">
        <v>1387</v>
      </c>
      <c r="F330" s="152">
        <v>5649</v>
      </c>
      <c r="G330" s="152">
        <v>8511</v>
      </c>
      <c r="H330" s="815">
        <v>0</v>
      </c>
      <c r="I330" s="815">
        <v>0</v>
      </c>
      <c r="J330" s="815">
        <v>5</v>
      </c>
      <c r="K330" s="815">
        <v>14</v>
      </c>
      <c r="L330" s="815">
        <v>0</v>
      </c>
      <c r="M330" s="815">
        <v>0</v>
      </c>
      <c r="N330" s="815">
        <v>5</v>
      </c>
      <c r="O330" s="815">
        <v>11</v>
      </c>
      <c r="P330" s="815">
        <v>0</v>
      </c>
      <c r="Q330" s="815">
        <v>0</v>
      </c>
      <c r="R330" s="815">
        <v>1</v>
      </c>
      <c r="S330" s="815">
        <v>1</v>
      </c>
      <c r="T330" s="815">
        <v>0</v>
      </c>
      <c r="U330" s="815">
        <v>0</v>
      </c>
      <c r="V330" s="815">
        <v>1</v>
      </c>
      <c r="W330" s="815">
        <v>1</v>
      </c>
      <c r="X330" s="816">
        <v>8514</v>
      </c>
      <c r="Y330" s="815">
        <v>1</v>
      </c>
      <c r="Z330" s="815">
        <v>2</v>
      </c>
      <c r="AA330" s="815">
        <v>12</v>
      </c>
      <c r="AB330" s="815">
        <v>88</v>
      </c>
      <c r="AC330" s="815">
        <v>1</v>
      </c>
      <c r="AD330" s="815">
        <v>1</v>
      </c>
      <c r="AE330" s="815">
        <v>0</v>
      </c>
      <c r="AF330" s="815">
        <v>11</v>
      </c>
      <c r="AG330" s="815">
        <v>0</v>
      </c>
      <c r="AH330" s="815">
        <v>0</v>
      </c>
      <c r="AI330" s="815">
        <v>2</v>
      </c>
      <c r="AJ330" s="815">
        <v>0</v>
      </c>
      <c r="AK330" s="815">
        <v>0</v>
      </c>
      <c r="AL330" s="815">
        <v>0</v>
      </c>
      <c r="AM330" s="815">
        <v>1</v>
      </c>
      <c r="AN330" s="815">
        <v>6</v>
      </c>
      <c r="AO330" s="815">
        <v>0</v>
      </c>
      <c r="AP330" s="815">
        <v>1</v>
      </c>
      <c r="AQ330" s="815">
        <v>1</v>
      </c>
      <c r="AR330" s="815">
        <v>3</v>
      </c>
      <c r="AS330" s="815">
        <v>0</v>
      </c>
      <c r="AT330" s="815">
        <v>4</v>
      </c>
      <c r="AU330" s="815">
        <v>0</v>
      </c>
      <c r="AV330" s="815">
        <v>57</v>
      </c>
      <c r="AW330" s="815">
        <v>10</v>
      </c>
      <c r="AX330" s="815">
        <v>181</v>
      </c>
      <c r="AY330" s="815">
        <v>312</v>
      </c>
      <c r="AZ330" s="815">
        <v>1153</v>
      </c>
      <c r="BA330" s="815">
        <v>1371</v>
      </c>
      <c r="BB330" s="815">
        <v>5487</v>
      </c>
      <c r="BC330" s="815">
        <v>8323</v>
      </c>
      <c r="BD330" s="817" t="s">
        <v>1696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1697</v>
      </c>
      <c r="AZ331" s="822"/>
      <c r="BA331" s="822"/>
      <c r="BB331" s="822"/>
      <c r="BC331" s="823"/>
      <c r="BD331" s="824" t="s">
        <v>1689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1690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8283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8478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1439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8511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19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16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8514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103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13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2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5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61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7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8323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S176:S186 K9:BC61 P62:X114 G211:BC330 C9:F330 P115:W171 R176:R21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145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145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140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140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59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59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105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105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71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71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42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42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35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35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35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35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37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37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37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37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39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39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40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40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40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40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40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40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31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31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39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39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37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37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39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39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39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39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38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38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38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38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34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34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33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33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36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36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34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34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35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35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37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37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39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39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36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36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34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34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36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36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36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36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39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39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35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35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38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38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39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39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160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160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90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180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180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36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36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114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114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50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50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94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94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150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150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16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16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8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8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6916</v>
      </c>
      <c r="G243" s="244">
        <f>GLD!$AT262</f>
        <v>1</v>
      </c>
      <c r="H243" s="244">
        <f>GLD!$AV262</f>
        <v>47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6916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13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13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8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8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9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9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15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15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165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165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64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64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185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185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67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67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116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116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125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125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1272</v>
      </c>
      <c r="G307" s="244">
        <f>GLD!$AT326</f>
        <v>2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1272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8323</v>
      </c>
      <c r="G311" s="244">
        <f>GLD!$AT330</f>
        <v>4</v>
      </c>
      <c r="H311" s="244">
        <f>GLD!$AV330</f>
        <v>57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8323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2278.909090909091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2353.121212121212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1019.4040404040404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1282.5050505050506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1353.0606060606062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1691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149</v>
      </c>
      <c r="E3" s="623">
        <f t="shared" ref="E3:E10" si="0">D3/D$18</f>
        <v>6.6254345541272547E-2</v>
      </c>
      <c r="F3" s="624"/>
      <c r="G3" s="622">
        <f>SUMIF('Combine (不許動)'!D:D,$C3,'Combine (不許動)'!M:M)</f>
        <v>144</v>
      </c>
      <c r="H3" s="623">
        <f t="shared" ref="H3:H10" si="1">G3/G$18</f>
        <v>6.1746361746361736E-2</v>
      </c>
      <c r="I3" s="624"/>
      <c r="J3" s="622">
        <f>SUMIF('Combine (不許動)'!D:D,$C3,'Combine (不許動)'!P:P)</f>
        <v>62.555555555555557</v>
      </c>
      <c r="K3" s="623">
        <f t="shared" ref="K3:K10" si="2">J3/J$18</f>
        <v>6.136482991646932E-2</v>
      </c>
      <c r="L3" s="624"/>
      <c r="M3" s="622">
        <f>SUMIF('Combine (不許動)'!D:D,$C3,'Combine (不許動)'!S:S)</f>
        <v>109.44444444444444</v>
      </c>
      <c r="N3" s="623">
        <f t="shared" ref="N3:N10" si="3">M3/M$18</f>
        <v>8.5336462730766796E-2</v>
      </c>
      <c r="O3" s="624"/>
      <c r="P3" s="622">
        <f>SUMIF('Combine (不許動)'!D:D,$C3,'Combine (不許動)'!V:V)</f>
        <v>75</v>
      </c>
      <c r="Q3" s="623">
        <f t="shared" ref="Q3:Q10" si="4">P3/P$18</f>
        <v>5.7292992893354003E-2</v>
      </c>
      <c r="R3" s="624"/>
      <c r="S3" s="622">
        <f t="shared" ref="S3:S17" si="5">D3+G3+J3+M3+P3</f>
        <v>540</v>
      </c>
      <c r="T3" s="625">
        <f t="shared" ref="T3:T10" si="6">S3/S$18</f>
        <v>6.591796875E-2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1362</v>
      </c>
      <c r="E4" s="561">
        <f t="shared" si="0"/>
        <v>0.60562697065243765</v>
      </c>
      <c r="F4" s="566"/>
      <c r="G4" s="610">
        <f>SUMIF('Combine (不許動)'!D:D,$C4,'Combine (不許動)'!M:M)</f>
        <v>1422</v>
      </c>
      <c r="H4" s="561">
        <f t="shared" si="1"/>
        <v>0.60974532224532219</v>
      </c>
      <c r="I4" s="566"/>
      <c r="J4" s="610">
        <f>SUMIF('Combine (不許動)'!D:D,$C4,'Combine (不許動)'!P:P)</f>
        <v>570</v>
      </c>
      <c r="K4" s="561">
        <f t="shared" si="2"/>
        <v>0.55915022641472045</v>
      </c>
      <c r="L4" s="566"/>
      <c r="M4" s="610">
        <f>SUMIF('Combine (不許動)'!D:D,$C4,'Combine (不許動)'!S:S)</f>
        <v>764</v>
      </c>
      <c r="N4" s="561">
        <f t="shared" si="3"/>
        <v>0.59570915506269295</v>
      </c>
      <c r="O4" s="566"/>
      <c r="P4" s="610">
        <f>SUMIF('Combine (不許動)'!D:D,$C4,'Combine (不許動)'!V:V)</f>
        <v>740</v>
      </c>
      <c r="Q4" s="561">
        <f t="shared" si="4"/>
        <v>0.56529086321442623</v>
      </c>
      <c r="R4" s="566"/>
      <c r="S4" s="610">
        <f>D4+G4+J4+M4+P4</f>
        <v>4858</v>
      </c>
      <c r="T4" s="561">
        <f t="shared" si="6"/>
        <v>0.593017578125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4.8467944053682599E-2</v>
      </c>
      <c r="F5" s="566"/>
      <c r="G5" s="610">
        <f>SUMIF('Combine (不許動)'!D:D,$C5,'Combine (不許動)'!M:M)</f>
        <v>90</v>
      </c>
      <c r="H5" s="560">
        <f t="shared" si="1"/>
        <v>3.8591476091476083E-2</v>
      </c>
      <c r="I5" s="566"/>
      <c r="J5" s="610">
        <f>SUMIF('Combine (不許動)'!D:D,$C5,'Combine (不許動)'!P:P)</f>
        <v>36</v>
      </c>
      <c r="K5" s="560">
        <f t="shared" si="2"/>
        <v>3.5314751141982341E-2</v>
      </c>
      <c r="L5" s="566"/>
      <c r="M5" s="610">
        <f>SUMIF('Combine (不許動)'!D:D,$C5,'Combine (不許動)'!S:S)</f>
        <v>50</v>
      </c>
      <c r="N5" s="560">
        <f t="shared" si="3"/>
        <v>3.8986201247558437E-2</v>
      </c>
      <c r="O5" s="566"/>
      <c r="P5" s="610">
        <f>SUMIF('Combine (不許動)'!D:D,$C5,'Combine (不許動)'!V:V)</f>
        <v>59</v>
      </c>
      <c r="Q5" s="560">
        <f t="shared" si="4"/>
        <v>4.5070487742771816E-2</v>
      </c>
      <c r="R5" s="566"/>
      <c r="S5" s="610">
        <f t="shared" si="5"/>
        <v>344</v>
      </c>
      <c r="T5" s="559">
        <f t="shared" si="6"/>
        <v>4.19921875E-2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165</v>
      </c>
      <c r="E6" s="568">
        <f t="shared" si="0"/>
        <v>7.3368906136308532E-2</v>
      </c>
      <c r="F6" s="628"/>
      <c r="G6" s="627">
        <f>SUMIF('Combine (不許動)'!D:D,$C6,'Combine (不許動)'!M:M)</f>
        <v>184</v>
      </c>
      <c r="H6" s="568">
        <f t="shared" si="1"/>
        <v>7.8898128898128889E-2</v>
      </c>
      <c r="I6" s="628"/>
      <c r="J6" s="627">
        <f>SUMIF('Combine (不許動)'!D:D,$C6,'Combine (不許動)'!P:P)</f>
        <v>117</v>
      </c>
      <c r="K6" s="568">
        <f t="shared" si="2"/>
        <v>0.11477294121144262</v>
      </c>
      <c r="L6" s="628"/>
      <c r="M6" s="627">
        <f>SUMIF('Combine (不許動)'!D:D,$C6,'Combine (不許動)'!S:S)</f>
        <v>97</v>
      </c>
      <c r="N6" s="568">
        <f t="shared" si="3"/>
        <v>7.5633230420263375E-2</v>
      </c>
      <c r="O6" s="628"/>
      <c r="P6" s="627">
        <f>SUMIF('Combine (不許動)'!D:D,$C6,'Combine (不許動)'!V:V)</f>
        <v>152</v>
      </c>
      <c r="Q6" s="568">
        <f t="shared" si="4"/>
        <v>0.11611379893053078</v>
      </c>
      <c r="R6" s="628"/>
      <c r="S6" s="627">
        <f t="shared" si="5"/>
        <v>715</v>
      </c>
      <c r="T6" s="567">
        <f t="shared" si="6"/>
        <v>8.72802734375E-2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2.6679602231384917E-3</v>
      </c>
      <c r="F7" s="570"/>
      <c r="G7" s="630">
        <f>SUMIF('Combine (不許動)'!D:D,$C7,'Combine (不許動)'!M:M)</f>
        <v>5</v>
      </c>
      <c r="H7" s="571">
        <f t="shared" si="1"/>
        <v>2.1439708939708937E-3</v>
      </c>
      <c r="I7" s="570"/>
      <c r="J7" s="630">
        <f>SUMIF('Combine (不許動)'!D:D,$C7,'Combine (不許動)'!P:P)</f>
        <v>4</v>
      </c>
      <c r="K7" s="571">
        <f t="shared" si="2"/>
        <v>3.9238612379980378E-3</v>
      </c>
      <c r="L7" s="570"/>
      <c r="M7" s="631">
        <f>SUMIF('Combine (不許動)'!D:D,$C7,'Combine (不許動)'!S:S)</f>
        <v>4</v>
      </c>
      <c r="N7" s="571">
        <f t="shared" si="3"/>
        <v>3.1188960998046748E-3</v>
      </c>
      <c r="O7" s="570"/>
      <c r="P7" s="631">
        <f>SUMIF('Combine (不許動)'!D:D,$C7,'Combine (不許動)'!V:V)</f>
        <v>3</v>
      </c>
      <c r="Q7" s="571">
        <f t="shared" si="4"/>
        <v>2.2917197157341601E-3</v>
      </c>
      <c r="R7" s="570"/>
      <c r="S7" s="631">
        <f t="shared" si="5"/>
        <v>22</v>
      </c>
      <c r="T7" s="569">
        <f t="shared" si="6"/>
        <v>2.685546875E-3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43</v>
      </c>
      <c r="E8" s="560">
        <f t="shared" si="0"/>
        <v>1.912038159915919E-2</v>
      </c>
      <c r="F8" s="566"/>
      <c r="G8" s="562">
        <f>SUMIF('Combine (不許動)'!D:D,$C8,'Combine (不許動)'!M:M)</f>
        <v>47</v>
      </c>
      <c r="H8" s="560">
        <f t="shared" si="1"/>
        <v>2.0153326403326399E-2</v>
      </c>
      <c r="I8" s="566"/>
      <c r="J8" s="563">
        <f>SUMIF('Combine (不許動)'!D:D,$C8,'Combine (不許動)'!P:P)</f>
        <v>21</v>
      </c>
      <c r="K8" s="560">
        <f t="shared" si="2"/>
        <v>2.0600271499489699E-2</v>
      </c>
      <c r="L8" s="566"/>
      <c r="M8" s="563">
        <f>SUMIF('Combine (不許動)'!D:D,$C8,'Combine (不許動)'!S:S)</f>
        <v>25</v>
      </c>
      <c r="N8" s="560">
        <f t="shared" si="3"/>
        <v>1.9493100623779219E-2</v>
      </c>
      <c r="O8" s="566"/>
      <c r="P8" s="563">
        <f>SUMIF('Combine (不許動)'!D:D,$C8,'Combine (不許動)'!V:V)</f>
        <v>26</v>
      </c>
      <c r="Q8" s="560">
        <f t="shared" si="4"/>
        <v>1.9861570869696057E-2</v>
      </c>
      <c r="R8" s="566"/>
      <c r="S8" s="563">
        <f t="shared" si="5"/>
        <v>162</v>
      </c>
      <c r="T8" s="559">
        <f t="shared" si="6"/>
        <v>1.9775390625E-2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8.8932007437949733E-4</v>
      </c>
      <c r="F9" s="566"/>
      <c r="G9" s="562">
        <f>SUMIF('Combine (不許動)'!D:D,$C9,'Combine (不許動)'!M:M)</f>
        <v>2</v>
      </c>
      <c r="H9" s="560">
        <f t="shared" si="1"/>
        <v>8.5758835758835742E-4</v>
      </c>
      <c r="I9" s="566"/>
      <c r="J9" s="563">
        <f>SUMIF('Combine (不許動)'!D:D,$C9,'Combine (不許動)'!P:P)</f>
        <v>1</v>
      </c>
      <c r="K9" s="560">
        <f t="shared" si="2"/>
        <v>9.8096530949950945E-4</v>
      </c>
      <c r="L9" s="566"/>
      <c r="M9" s="563">
        <f>SUMIF('Combine (不許動)'!D:D,$C9,'Combine (不許動)'!S:S)</f>
        <v>1</v>
      </c>
      <c r="N9" s="560">
        <f t="shared" si="3"/>
        <v>7.7972402495116871E-4</v>
      </c>
      <c r="O9" s="566"/>
      <c r="P9" s="563">
        <f>SUMIF('Combine (不許動)'!D:D,$C9,'Combine (不許動)'!V:V)</f>
        <v>1</v>
      </c>
      <c r="Q9" s="560">
        <f t="shared" si="4"/>
        <v>7.639065719113867E-4</v>
      </c>
      <c r="R9" s="566"/>
      <c r="S9" s="563">
        <f t="shared" si="5"/>
        <v>7</v>
      </c>
      <c r="T9" s="559">
        <f t="shared" si="6"/>
        <v>8.544921875E-4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2.6679602231384917E-3</v>
      </c>
      <c r="F10" s="566"/>
      <c r="G10" s="562">
        <f>SUMIF('Combine (不許動)'!D:D,$C10,'Combine (不許動)'!M:M)</f>
        <v>6</v>
      </c>
      <c r="H10" s="560">
        <f t="shared" si="1"/>
        <v>2.5727650727650725E-3</v>
      </c>
      <c r="I10" s="566"/>
      <c r="J10" s="563">
        <f>SUMIF('Combine (不許動)'!D:D,$C10,'Combine (不許動)'!P:P)</f>
        <v>4</v>
      </c>
      <c r="K10" s="560">
        <f t="shared" si="2"/>
        <v>3.9238612379980378E-3</v>
      </c>
      <c r="L10" s="566"/>
      <c r="M10" s="563">
        <f>SUMIF('Combine (不許動)'!D:D,$C10,'Combine (不許動)'!S:S)</f>
        <v>4</v>
      </c>
      <c r="N10" s="560">
        <f t="shared" si="3"/>
        <v>3.1188960998046748E-3</v>
      </c>
      <c r="O10" s="566"/>
      <c r="P10" s="563">
        <f>SUMIF('Combine (不許動)'!D:D,$C10,'Combine (不許動)'!V:V)</f>
        <v>4</v>
      </c>
      <c r="Q10" s="560">
        <f t="shared" si="4"/>
        <v>3.0556262876455468E-3</v>
      </c>
      <c r="R10" s="566"/>
      <c r="S10" s="563">
        <f t="shared" si="5"/>
        <v>24</v>
      </c>
      <c r="T10" s="559">
        <f t="shared" si="6"/>
        <v>2.9296875E-3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1.3339801115692459E-2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3.662109375E-3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273</v>
      </c>
      <c r="E12" s="560">
        <f t="shared" ref="E12:E17" si="13">D12/D$18</f>
        <v>0.12139219015280138</v>
      </c>
      <c r="F12" s="566"/>
      <c r="G12" s="562">
        <f>SUMIF('Combine (不許動)'!D:D,$C12,'Combine (不許動)'!M:M)</f>
        <v>300</v>
      </c>
      <c r="H12" s="560">
        <f t="shared" ref="H12:H17" si="14">G12/G$18</f>
        <v>0.12863825363825362</v>
      </c>
      <c r="I12" s="566"/>
      <c r="J12" s="563">
        <f>SUMIF('Combine (不許動)'!D:D,$C12,'Combine (不許動)'!P:P)</f>
        <v>139</v>
      </c>
      <c r="K12" s="560">
        <f t="shared" ref="K12:K17" si="15">J12/J$18</f>
        <v>0.13635417802043182</v>
      </c>
      <c r="L12" s="566"/>
      <c r="M12" s="563">
        <f>SUMIF('Combine (不許動)'!D:D,$C12,'Combine (不許動)'!S:S)</f>
        <v>144</v>
      </c>
      <c r="N12" s="560">
        <f t="shared" ref="N12:N17" si="16">M12/M$18</f>
        <v>0.11228025959296831</v>
      </c>
      <c r="O12" s="566"/>
      <c r="P12" s="563">
        <f>SUMIF('Combine (不許動)'!D:D,$C12,'Combine (不許動)'!V:V)</f>
        <v>166</v>
      </c>
      <c r="Q12" s="560">
        <f t="shared" ref="Q12:Q17" si="17">P12/P$18</f>
        <v>0.12680849093729019</v>
      </c>
      <c r="R12" s="566"/>
      <c r="S12" s="563">
        <f t="shared" si="5"/>
        <v>1022</v>
      </c>
      <c r="T12" s="559">
        <f t="shared" ref="T12:T17" si="18">S12/S$18</f>
        <v>0.124755859375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8.7315061848168823E-3</v>
      </c>
      <c r="F13" s="566"/>
      <c r="G13" s="562">
        <f>SUMIF('Combine (不許動)'!D:D,$C13,'Combine (不許動)'!M:M)</f>
        <v>21.818181818181817</v>
      </c>
      <c r="H13" s="560">
        <f t="shared" si="14"/>
        <v>9.3555093555093543E-3</v>
      </c>
      <c r="I13" s="566"/>
      <c r="J13" s="563">
        <f>SUMIF('Combine (不許動)'!D:D,$C13,'Combine (不許動)'!P:P)</f>
        <v>8.7272727272727266</v>
      </c>
      <c r="K13" s="560">
        <f t="shared" si="15"/>
        <v>8.5611517919957185E-3</v>
      </c>
      <c r="L13" s="566"/>
      <c r="M13" s="563">
        <f>SUMIF('Combine (不許動)'!D:D,$C13,'Combine (不許動)'!S:S)</f>
        <v>10.909090909090908</v>
      </c>
      <c r="N13" s="560">
        <f t="shared" si="16"/>
        <v>8.5060802721945682E-3</v>
      </c>
      <c r="O13" s="566"/>
      <c r="P13" s="563">
        <f>SUMIF('Combine (不許動)'!D:D,$C13,'Combine (不許動)'!V:V)</f>
        <v>10.909090909090908</v>
      </c>
      <c r="Q13" s="560">
        <f t="shared" si="17"/>
        <v>8.3335262390333096E-3</v>
      </c>
      <c r="R13" s="566"/>
      <c r="S13" s="563">
        <f t="shared" si="5"/>
        <v>72</v>
      </c>
      <c r="T13" s="559">
        <f t="shared" si="18"/>
        <v>8.7890625E-3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35.18181818181818</v>
      </c>
      <c r="E14" s="560">
        <f t="shared" si="13"/>
        <v>1.5643948581130246E-2</v>
      </c>
      <c r="F14" s="566"/>
      <c r="G14" s="562">
        <f>SUMIF('Combine (不許動)'!D:D,$C14,'Combine (不許動)'!M:M)</f>
        <v>25.424242424242426</v>
      </c>
      <c r="H14" s="560">
        <f t="shared" si="14"/>
        <v>1.0901767151767151E-2</v>
      </c>
      <c r="I14" s="566"/>
      <c r="J14" s="563">
        <f>SUMIF('Combine (不許動)'!D:D,$C14,'Combine (不許動)'!P:P)</f>
        <v>13.969696969696969</v>
      </c>
      <c r="K14" s="560">
        <f t="shared" si="15"/>
        <v>1.3703788111493148E-2</v>
      </c>
      <c r="L14" s="566"/>
      <c r="M14" s="563">
        <f>SUMIF('Combine (不許動)'!D:D,$C14,'Combine (不許動)'!S:S)</f>
        <v>15.212121212121213</v>
      </c>
      <c r="N14" s="560">
        <f t="shared" si="16"/>
        <v>1.1861256379560203E-2</v>
      </c>
      <c r="O14" s="566"/>
      <c r="P14" s="563">
        <f>SUMIF('Combine (不許動)'!D:D,$C14,'Combine (不許動)'!V:V)</f>
        <v>17.212121212121211</v>
      </c>
      <c r="Q14" s="560">
        <f t="shared" si="17"/>
        <v>1.3148452510474777E-2</v>
      </c>
      <c r="R14" s="566"/>
      <c r="S14" s="563">
        <f t="shared" si="5"/>
        <v>107</v>
      </c>
      <c r="T14" s="559">
        <f t="shared" si="18"/>
        <v>1.30615234375E-2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1.289514107850271E-2</v>
      </c>
      <c r="F15" s="566"/>
      <c r="G15" s="562">
        <f>SUMIF('Combine (不許動)'!D:D,$C15,'Combine (不許動)'!M:M)</f>
        <v>32</v>
      </c>
      <c r="H15" s="560">
        <f t="shared" si="14"/>
        <v>1.3721413721413719E-2</v>
      </c>
      <c r="I15" s="566"/>
      <c r="J15" s="563">
        <f>SUMIF('Combine (不許動)'!D:D,$C15,'Combine (不許動)'!P:P)</f>
        <v>16</v>
      </c>
      <c r="K15" s="560">
        <f t="shared" si="15"/>
        <v>1.5695444951992151E-2</v>
      </c>
      <c r="L15" s="566"/>
      <c r="M15" s="563">
        <f>SUMIF('Combine (不許動)'!D:D,$C15,'Combine (不許動)'!S:S)</f>
        <v>23</v>
      </c>
      <c r="N15" s="560">
        <f t="shared" si="16"/>
        <v>1.7933652573876881E-2</v>
      </c>
      <c r="O15" s="566"/>
      <c r="P15" s="563">
        <f>SUMIF('Combine (不許動)'!D:D,$C15,'Combine (不許動)'!V:V)</f>
        <v>26</v>
      </c>
      <c r="Q15" s="560">
        <f t="shared" si="17"/>
        <v>1.9861570869696057E-2</v>
      </c>
      <c r="R15" s="566"/>
      <c r="S15" s="563">
        <f t="shared" si="5"/>
        <v>126</v>
      </c>
      <c r="T15" s="559">
        <f t="shared" si="18"/>
        <v>1.5380859375E-2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6.2252405206564805E-3</v>
      </c>
      <c r="F16" s="566"/>
      <c r="G16" s="562">
        <f>SUMIF('Combine (不許動)'!D:D,$C16,'Combine (不許動)'!M:M)</f>
        <v>16</v>
      </c>
      <c r="H16" s="560">
        <f t="shared" si="14"/>
        <v>6.8607068607068594E-3</v>
      </c>
      <c r="I16" s="566"/>
      <c r="J16" s="563">
        <f>SUMIF('Combine (不許動)'!D:D,$C16,'Combine (不許動)'!P:P)</f>
        <v>8</v>
      </c>
      <c r="K16" s="560">
        <f t="shared" si="15"/>
        <v>7.8477224759960756E-3</v>
      </c>
      <c r="L16" s="566"/>
      <c r="M16" s="563">
        <f>SUMIF('Combine (不許動)'!D:D,$C16,'Combine (不許動)'!S:S)</f>
        <v>11</v>
      </c>
      <c r="N16" s="560">
        <f t="shared" si="16"/>
        <v>8.5769642744628564E-3</v>
      </c>
      <c r="O16" s="566"/>
      <c r="P16" s="563">
        <f>SUMIF('Combine (不許動)'!D:D,$C16,'Combine (不許動)'!V:V)</f>
        <v>8</v>
      </c>
      <c r="Q16" s="560">
        <f t="shared" si="17"/>
        <v>6.1112525752910936E-3</v>
      </c>
      <c r="R16" s="566"/>
      <c r="S16" s="563">
        <f t="shared" si="5"/>
        <v>57</v>
      </c>
      <c r="T16" s="559">
        <f t="shared" si="18"/>
        <v>6.9580078125E-3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36.090909090909086</v>
      </c>
      <c r="E17" s="606">
        <f t="shared" si="13"/>
        <v>1.6048184978575471E-2</v>
      </c>
      <c r="F17" s="607"/>
      <c r="G17" s="605">
        <f>SUMIF('Combine (不許動)'!D:D,$C17,'Combine (不許動)'!M:M)</f>
        <v>36.878787878787882</v>
      </c>
      <c r="H17" s="606">
        <f t="shared" si="14"/>
        <v>1.5813409563409563E-2</v>
      </c>
      <c r="I17" s="607"/>
      <c r="J17" s="608">
        <f>SUMIF('Combine (不許動)'!D:D,$C17,'Combine (不許動)'!P:P)</f>
        <v>18.151515151515149</v>
      </c>
      <c r="K17" s="606">
        <f t="shared" si="15"/>
        <v>1.7806006678491092E-2</v>
      </c>
      <c r="L17" s="607"/>
      <c r="M17" s="608">
        <f>SUMIF('Combine (不許動)'!D:D,$C17,'Combine (不許動)'!S:S)</f>
        <v>23.939393939393941</v>
      </c>
      <c r="N17" s="606">
        <f t="shared" si="16"/>
        <v>1.8666120597315858E-2</v>
      </c>
      <c r="O17" s="607"/>
      <c r="P17" s="608">
        <f>SUMIF('Combine (不許動)'!D:D,$C17,'Combine (不許動)'!V:V)</f>
        <v>20.939393939393938</v>
      </c>
      <c r="Q17" s="606">
        <f t="shared" si="17"/>
        <v>1.5995740642144492E-2</v>
      </c>
      <c r="R17" s="607"/>
      <c r="S17" s="608">
        <f t="shared" si="5"/>
        <v>136</v>
      </c>
      <c r="T17" s="609">
        <f t="shared" si="18"/>
        <v>1.66015625E-2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2248.9090909090905</v>
      </c>
      <c r="E18" s="596"/>
      <c r="F18" s="597"/>
      <c r="G18" s="611">
        <f>SUM(G3:G17)-G11</f>
        <v>2332.1212121212125</v>
      </c>
      <c r="H18" s="596"/>
      <c r="I18" s="597"/>
      <c r="J18" s="611">
        <f>SUM(J3:J17)-J11</f>
        <v>1019.4040404040404</v>
      </c>
      <c r="K18" s="596"/>
      <c r="L18" s="597"/>
      <c r="M18" s="611">
        <f>SUM(M3:M17)-M11</f>
        <v>1282.5050505050506</v>
      </c>
      <c r="N18" s="596"/>
      <c r="O18" s="597"/>
      <c r="P18" s="611">
        <f>SUM(P3:P17)-P11</f>
        <v>1309.0606060606062</v>
      </c>
      <c r="Q18" s="596"/>
      <c r="R18" s="597"/>
      <c r="S18" s="611">
        <f>SUM(S3:S17)-S11</f>
        <v>8192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8.9243171545207514E-3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2.5432965968269347E-3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44</v>
      </c>
      <c r="Q22" s="571">
        <f t="shared" ref="Q22:Q23" si="24">P22/P$24</f>
        <v>3.251886855837495E-2</v>
      </c>
      <c r="R22" s="566"/>
      <c r="S22" s="642">
        <f t="shared" si="19"/>
        <v>44</v>
      </c>
      <c r="T22" s="569">
        <f t="shared" ref="T22:T23" si="25">S22/S$24</f>
        <v>5.328811917161197E-3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2248.9090909090905</v>
      </c>
      <c r="E24" s="596"/>
      <c r="F24" s="597"/>
      <c r="G24" s="611">
        <f>G18+SUM(G21:G23)</f>
        <v>2353.1212121212125</v>
      </c>
      <c r="H24" s="596"/>
      <c r="I24" s="597"/>
      <c r="J24" s="611">
        <f>J18+SUM(J21:J23)</f>
        <v>1019.4040404040404</v>
      </c>
      <c r="K24" s="596"/>
      <c r="L24" s="597"/>
      <c r="M24" s="611">
        <f>M18+SUM(M21:M23)</f>
        <v>1282.5050505050506</v>
      </c>
      <c r="N24" s="596"/>
      <c r="O24" s="597"/>
      <c r="P24" s="611">
        <f>P18+SUM(P21:P23)</f>
        <v>1353.0606060606062</v>
      </c>
      <c r="Q24" s="596"/>
      <c r="R24" s="597"/>
      <c r="S24" s="643">
        <f>S18+SUM(S21:S23)</f>
        <v>8257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46258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46258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46258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