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L299" i="8"/>
  <c r="O299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J292" i="8"/>
  <c r="C290" i="8"/>
  <c r="B286" i="8"/>
  <c r="D285" i="8"/>
  <c r="I285" i="8" s="1"/>
  <c r="L285" i="8" s="1"/>
  <c r="T312" i="8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Q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N312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R299" i="8"/>
  <c r="X299" i="8"/>
  <c r="U299" i="8"/>
  <c r="J299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V292" i="8"/>
  <c r="Q292" i="8"/>
  <c r="K292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P292" i="8"/>
  <c r="T292" i="8"/>
  <c r="S292" i="8"/>
  <c r="N292" i="8"/>
  <c r="L292" i="8"/>
  <c r="X292" i="8"/>
  <c r="W292" i="8"/>
  <c r="R292" i="8"/>
  <c r="M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O289" i="8" l="1"/>
  <c r="V288" i="8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Y292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Z292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Y300" i="8" l="1"/>
  <c r="Y288" i="8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cs=8 OP
CS STAFF =1 ORG
OP TELP =1 ORG
</t>
        </r>
      </text>
    </comment>
    <comment ref="N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SISWANTO</t>
        </r>
      </text>
    </comment>
    <comment ref="M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MUAYANAH</t>
        </r>
      </text>
    </comment>
    <comment ref="N7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M.AGUS M</t>
        </r>
      </text>
    </comment>
    <comment ref="O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RIZKY NOVITASARI</t>
        </r>
      </text>
    </comment>
    <comment ref="W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SETYANINGSIH</t>
        </r>
      </text>
    </comment>
    <comment ref="O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IDA LESTARI</t>
        </r>
      </text>
    </comment>
    <comment ref="W8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THOMIMATUL AULIYA</t>
        </r>
      </text>
    </comment>
    <comment ref="S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SETIYANINGSIH
THOIMATUL AULIYAH</t>
        </r>
      </text>
    </comment>
    <comment ref="N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AJI N</t>
        </r>
      </text>
    </comment>
    <comment ref="O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ZOLA PERMATA SARI</t>
        </r>
      </text>
    </comment>
    <comment ref="O10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IMROATUN KHASANAH
NURUL KHOLILATUL J</t>
        </r>
      </text>
    </comment>
    <comment ref="O1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LILIS WIDYAWATI</t>
        </r>
      </text>
    </comment>
    <comment ref="O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MARYAM</t>
        </r>
      </text>
    </comment>
    <comment ref="O1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WIRATNA MEGASARI</t>
        </r>
      </text>
    </comment>
    <comment ref="K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KAILA NUR ATIQA</t>
        </r>
      </text>
    </comment>
    <comment ref="J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M.KAMAL FAHMI</t>
        </r>
      </text>
    </comment>
    <comment ref="O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LISNA SETIA L</t>
        </r>
      </text>
    </comment>
    <comment ref="N1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KASMUDI</t>
        </r>
      </text>
    </comment>
    <comment ref="O1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TITIK NUR MALISA</t>
        </r>
      </text>
    </comment>
    <comment ref="O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NAJIATUL AULIA</t>
        </r>
      </text>
    </comment>
    <comment ref="K1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WAKHIDATUZ ZAHRO</t>
        </r>
      </text>
    </comment>
    <comment ref="O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JUMARSIH</t>
        </r>
      </text>
    </comment>
    <comment ref="K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SUNITA</t>
        </r>
      </text>
    </comment>
    <comment ref="J19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ROMADLONIL FIRDAUS</t>
        </r>
      </text>
    </comment>
    <comment ref="O2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AINI MIFTAHUL</t>
        </r>
      </text>
    </comment>
    <comment ref="K2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ASROPAH
WINATI KHOMSIATUN</t>
        </r>
      </text>
    </comment>
    <comment ref="O2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NAJIKAH</t>
        </r>
      </text>
    </comment>
    <comment ref="K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NURUL FARIKAH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O29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MUFLIKAH</t>
        </r>
      </text>
    </comment>
    <comment ref="N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M.YUSUF </t>
        </r>
      </text>
    </comment>
    <comment ref="O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DARWATI</t>
        </r>
      </text>
    </comment>
    <comment ref="O3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ZAHRA RAHMA DITA PUTRI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<sst xmlns="http://schemas.openxmlformats.org/spreadsheetml/2006/main" count="7305" uniqueCount="1712">
  <si>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</si>
  <si>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</si>
  <si>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</si>
  <si>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</si>
  <si>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</si>
  <si>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</si>
  <si>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</si>
  <si>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</si>
  <si>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</si>
  <si>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</si>
  <si>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</si>
  <si>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</si>
  <si>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</si>
  <si>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</si>
  <si>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</si>
  <si>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</si>
  <si>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</si>
  <si>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</si>
  <si>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</si>
  <si>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</si>
  <si>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</si>
  <si>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</si>
  <si>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</si>
  <si>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</si>
  <si>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</si>
  <si>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</si>
  <si>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</si>
  <si>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</si>
  <si>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</si>
  <si>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</si>
  <si>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</si>
  <si>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</si>
  <si>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</si>
  <si>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</si>
  <si>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</si>
  <si>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</si>
  <si>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</si>
  <si>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</si>
  <si>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</si>
  <si>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</si>
  <si>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</si>
  <si>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</si>
  <si>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</si>
  <si>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</si>
  <si>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</si>
  <si>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</si>
  <si>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</si>
  <si>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</si>
  <si>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</si>
  <si>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</si>
  <si>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</si>
  <si>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</si>
  <si>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</si>
  <si>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</si>
  <si>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</si>
  <si>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</si>
  <si>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</si>
  <si>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</si>
  <si>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</si>
  <si>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</si>
  <si>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</si>
  <si>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</si>
  <si>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</si>
  <si>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</si>
  <si>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</si>
  <si>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</si>
  <si>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</si>
  <si>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</si>
  <si>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</si>
  <si>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</si>
  <si>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</si>
  <si>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</si>
  <si>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</si>
  <si>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</si>
  <si>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</si>
  <si>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</si>
  <si>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</si>
  <si>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</si>
  <si>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</si>
  <si>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</si>
  <si>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</si>
  <si>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</si>
  <si>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</si>
  <si>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</si>
  <si>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</si>
  <si>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</si>
  <si>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</si>
  <si>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</si>
  <si>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</si>
  <si>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</si>
  <si>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</si>
  <si>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</si>
  <si>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</si>
  <si>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</si>
  <si>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</si>
  <si>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</si>
  <si>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</si>
  <si>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</si>
  <si>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</si>
  <si>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</si>
  <si>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</si>
  <si>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</si>
  <si>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</si>
  <si>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</si>
  <si>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</si>
  <si>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</si>
  <si>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</si>
  <si>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</si>
  <si>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</si>
  <si>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</si>
  <si>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</si>
  <si>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</si>
  <si>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</si>
  <si>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</si>
  <si>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</si>
  <si>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</si>
  <si>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</si>
  <si>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</si>
  <si>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</si>
  <si>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</si>
  <si>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</si>
  <si>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</si>
  <si>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</si>
  <si>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</si>
  <si>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</si>
  <si>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</si>
  <si>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</si>
  <si>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</si>
  <si>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</si>
  <si>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</si>
  <si>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</si>
  <si>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</si>
  <si>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</si>
  <si>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</si>
  <si>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</si>
  <si>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</si>
  <si>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</si>
  <si>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</si>
  <si>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</si>
  <si>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</si>
  <si>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</si>
  <si>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</si>
  <si>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</si>
  <si>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</si>
  <si>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</si>
  <si>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</si>
  <si>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</si>
  <si>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</si>
  <si>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</si>
  <si>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</si>
  <si>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</si>
  <si>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</si>
  <si>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</si>
  <si>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</si>
  <si>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</si>
  <si>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</si>
  <si>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</si>
  <si>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</si>
  <si>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</si>
  <si>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</si>
  <si>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</si>
  <si>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</si>
  <si>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</si>
  <si>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</si>
  <si>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</si>
  <si>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</si>
  <si>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</si>
  <si>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</si>
  <si>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</si>
  <si>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</si>
  <si>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</si>
  <si>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</si>
  <si>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</si>
  <si>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</si>
  <si>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</si>
  <si>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</si>
  <si>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</si>
  <si>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</si>
  <si>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</si>
  <si>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</si>
  <si>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</si>
  <si>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</si>
  <si>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</si>
  <si>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</si>
  <si>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</si>
  <si>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</si>
  <si>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</si>
  <si>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</si>
  <si>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</si>
  <si>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</si>
  <si>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</si>
  <si>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</si>
  <si>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</si>
  <si>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</si>
  <si>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</si>
  <si>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</si>
  <si>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</si>
  <si>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</si>
  <si>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</si>
  <si>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</si>
  <si>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</si>
  <si>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</si>
  <si>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</si>
  <si>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</si>
  <si>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</si>
  <si>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</si>
  <si>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</si>
  <si>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</si>
  <si>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</si>
  <si>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</si>
  <si>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</si>
  <si>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</si>
  <si>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</si>
  <si>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</si>
  <si>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</si>
  <si>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</si>
  <si>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</si>
  <si>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</si>
  <si>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</si>
  <si>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</si>
  <si>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</si>
  <si>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</si>
  <si>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</si>
  <si>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</si>
  <si>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</si>
  <si>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</si>
  <si>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</si>
  <si>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</si>
  <si>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</si>
  <si>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</si>
  <si>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</si>
  <si>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</si>
  <si>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</si>
  <si>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</si>
  <si>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</si>
  <si>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</si>
  <si>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</si>
  <si>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</si>
  <si>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</si>
  <si>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</si>
  <si>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</si>
  <si>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</si>
  <si>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</si>
  <si>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</si>
  <si>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</si>
  <si>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</si>
  <si>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</si>
  <si>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</si>
  <si>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</si>
  <si>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</si>
  <si>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</si>
  <si>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</si>
  <si>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</si>
  <si>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</si>
  <si>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</si>
  <si>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</si>
  <si>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</si>
  <si>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</si>
  <si>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</si>
  <si>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</si>
  <si>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</si>
  <si>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</si>
  <si>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</si>
  <si>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</si>
  <si>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</si>
  <si>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</si>
  <si>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</si>
  <si>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</si>
  <si>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</si>
  <si>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</si>
  <si>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</si>
  <si>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</si>
  <si>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</si>
  <si>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</si>
  <si>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</si>
  <si>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</si>
  <si>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</si>
  <si>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</si>
  <si>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</si>
  <si>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</si>
  <si>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</si>
  <si>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</si>
  <si>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</si>
  <si>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</si>
  <si>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</si>
  <si>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</si>
  <si>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</si>
  <si>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</si>
  <si>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</si>
  <si>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</si>
  <si>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</si>
  <si>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</si>
  <si>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</si>
  <si>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</si>
  <si>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</si>
  <si>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</si>
  <si>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</si>
  <si>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</si>
  <si>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</si>
  <si>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</si>
  <si>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</si>
  <si>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</si>
  <si>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</si>
  <si>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</si>
  <si>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</si>
  <si>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</si>
  <si>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</si>
  <si>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</si>
  <si>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</si>
  <si>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</si>
  <si>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</si>
  <si>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</si>
  <si>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</si>
  <si>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</si>
  <si>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</si>
  <si>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</si>
  <si>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</si>
  <si>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</si>
  <si>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</si>
  <si>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</si>
  <si>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</si>
  <si>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</si>
  <si>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</si>
  <si>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</si>
  <si>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</si>
  <si>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</si>
  <si>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</si>
  <si>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</si>
  <si>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</si>
  <si>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</si>
  <si>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</si>
  <si>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</si>
  <si>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</si>
  <si>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</si>
  <si>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</si>
  <si>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</si>
  <si>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</si>
  <si>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</si>
  <si>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</si>
  <si>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</si>
  <si>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</si>
  <si>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</si>
  <si>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</si>
  <si>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</si>
  <si>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</si>
  <si>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</si>
  <si>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</si>
  <si>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</si>
  <si>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</si>
  <si>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</si>
  <si>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</si>
  <si>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</si>
  <si>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</si>
  <si>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</si>
  <si>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</si>
  <si>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</si>
  <si>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</si>
  <si>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</si>
  <si>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</si>
  <si>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</si>
  <si>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</si>
  <si>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</si>
  <si>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</si>
  <si>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</si>
  <si>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</si>
  <si>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</si>
  <si>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</si>
  <si>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</si>
  <si>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</si>
  <si>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</si>
  <si>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</si>
  <si>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</si>
  <si>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</si>
  <si>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</si>
  <si>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</si>
  <si>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</si>
  <si>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</si>
  <si>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</si>
  <si>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</si>
  <si>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</si>
  <si>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</si>
  <si>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</si>
  <si>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</si>
  <si>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</si>
  <si>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</si>
  <si>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</si>
  <si>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</si>
  <si>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</si>
  <si>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</si>
  <si>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</si>
  <si>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</si>
  <si>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</si>
  <si>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</si>
  <si>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</si>
  <si>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</si>
  <si>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</si>
  <si>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</si>
  <si>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</si>
  <si>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</si>
  <si>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</si>
  <si>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</si>
  <si>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</si>
  <si>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</si>
  <si>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</si>
  <si>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</si>
  <si>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</si>
  <si>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</si>
  <si>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</si>
  <si>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</si>
  <si>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</si>
  <si>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</si>
  <si>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</si>
  <si>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</si>
  <si>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</si>
  <si>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</si>
  <si>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</si>
  <si>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</si>
  <si>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</si>
  <si>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</si>
  <si>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</si>
  <si>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</si>
  <si>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</si>
  <si>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</si>
  <si>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</si>
  <si>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</si>
  <si>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</si>
  <si>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</si>
  <si>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</si>
  <si>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</si>
  <si>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</si>
  <si>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</si>
  <si>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</si>
  <si>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</si>
  <si>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</si>
  <si>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</si>
  <si>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</si>
  <si>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</si>
  <si>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</si>
  <si>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</si>
  <si>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</si>
  <si>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</si>
  <si>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</si>
  <si>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</si>
  <si>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</si>
  <si>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</si>
  <si>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</si>
  <si>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</si>
  <si>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</si>
  <si>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</si>
  <si>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</si>
  <si>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</si>
  <si>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</si>
  <si>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</si>
  <si>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</si>
  <si>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</si>
  <si>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</si>
  <si>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</si>
  <si>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</si>
  <si>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</si>
  <si>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</si>
  <si>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</si>
  <si>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</si>
  <si>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</si>
  <si>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</si>
  <si>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</si>
  <si>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</si>
  <si>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</si>
  <si>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</si>
  <si>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</si>
  <si>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</si>
  <si>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</si>
  <si>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</si>
  <si>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</si>
  <si>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</si>
  <si>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</si>
  <si>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</si>
  <si>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</si>
  <si>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</si>
  <si>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</si>
  <si>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</si>
  <si>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</si>
  <si>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</si>
  <si>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</si>
  <si>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</si>
  <si>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</si>
  <si>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</si>
  <si>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</si>
  <si>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</si>
  <si>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</si>
  <si>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</si>
  <si>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</si>
  <si>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</si>
  <si>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</si>
  <si>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</si>
  <si>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</si>
  <si>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</si>
  <si>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</si>
  <si>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</si>
  <si>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</si>
  <si>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</si>
  <si>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</si>
  <si>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</si>
  <si>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</si>
  <si>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</si>
  <si>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</si>
  <si>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</si>
  <si>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</si>
  <si>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</si>
  <si>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</si>
  <si>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</si>
  <si>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</si>
  <si>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</si>
  <si>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</si>
  <si>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</si>
  <si>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</si>
  <si>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</si>
  <si>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</si>
  <si>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</si>
  <si>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</si>
  <si>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</si>
  <si>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</si>
  <si>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</si>
  <si>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</si>
  <si>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</si>
  <si>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</si>
  <si>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</si>
  <si>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</si>
  <si>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</si>
  <si>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</si>
  <si>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</si>
  <si>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</si>
  <si>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</si>
  <si>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</si>
  <si>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</si>
  <si>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</si>
  <si>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</si>
  <si>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</si>
  <si>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</si>
  <si>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</si>
  <si>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</si>
  <si>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</si>
  <si>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</si>
  <si>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</si>
  <si>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</si>
  <si>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</si>
  <si>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</si>
  <si>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</si>
  <si>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</si>
  <si>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</si>
  <si>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</si>
  <si>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</si>
  <si>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</si>
  <si>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</si>
  <si>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</si>
  <si>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</si>
  <si>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</si>
  <si>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</si>
  <si>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</si>
  <si>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</si>
  <si>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</si>
  <si>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</si>
  <si>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</si>
  <si>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</si>
  <si>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</si>
  <si>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</si>
  <si>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</si>
  <si>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</si>
  <si>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</si>
  <si>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</si>
  <si>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</si>
  <si>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</si>
  <si>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</si>
  <si>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</si>
  <si>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</si>
  <si>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</si>
  <si>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</si>
  <si>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</si>
  <si>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</si>
  <si>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</si>
  <si>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</si>
  <si>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</si>
  <si>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</si>
  <si>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</si>
  <si>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</si>
  <si>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</si>
  <si>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</si>
  <si>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</si>
  <si>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</si>
  <si>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</si>
  <si>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</si>
  <si>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</si>
  <si>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</si>
  <si>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</si>
  <si>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</si>
  <si>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</si>
  <si>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</si>
  <si>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</si>
  <si>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</si>
  <si>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</si>
  <si>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</si>
  <si>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</si>
  <si>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</si>
  <si>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</si>
  <si>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</si>
  <si>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</si>
  <si>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</si>
  <si>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</si>
  <si>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</si>
  <si>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</si>
  <si>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</si>
  <si>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</si>
  <si>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</si>
  <si>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</si>
  <si>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</si>
  <si>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</si>
  <si>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</si>
  <si>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</si>
  <si>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</si>
  <si>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</si>
  <si>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</si>
  <si>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</si>
  <si>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</si>
  <si>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</si>
  <si>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</si>
  <si>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</si>
  <si>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</si>
  <si>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</si>
  <si>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</si>
  <si>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</si>
  <si>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</si>
  <si>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</si>
  <si>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</si>
  <si>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</si>
  <si>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</si>
  <si>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</si>
  <si>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</si>
  <si>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</si>
  <si>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</si>
  <si>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</si>
  <si>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</si>
  <si>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</si>
  <si>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</si>
  <si>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</si>
  <si>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</si>
  <si>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</si>
  <si>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</si>
  <si>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</si>
  <si>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</si>
  <si>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</si>
  <si>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</si>
  <si>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</si>
  <si>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</si>
  <si>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</si>
  <si>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</si>
  <si>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</si>
  <si>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</si>
  <si>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</si>
  <si>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</si>
  <si>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</si>
  <si>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</si>
  <si>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</si>
  <si>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</si>
  <si>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</si>
  <si>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</si>
  <si>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</si>
  <si>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</si>
  <si>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</si>
  <si>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</si>
  <si>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</si>
  <si>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</si>
  <si>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</si>
  <si>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</si>
  <si>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</si>
  <si>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</si>
  <si>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</si>
  <si>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</si>
  <si>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</si>
  <si>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</si>
  <si>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</si>
  <si>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</si>
  <si>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</si>
  <si>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</si>
  <si>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</si>
  <si>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</si>
  <si>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</si>
  <si>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</si>
  <si>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</si>
  <si>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</si>
  <si>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</si>
  <si>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</si>
  <si>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</si>
  <si>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</si>
  <si>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</si>
  <si>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</si>
  <si>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</si>
  <si>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</si>
  <si>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</si>
  <si>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</si>
  <si>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</si>
  <si>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</si>
  <si>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</si>
  <si>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</si>
  <si>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</si>
  <si>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</si>
  <si>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</si>
  <si>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</si>
  <si>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</si>
  <si>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</si>
  <si>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</si>
  <si>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</si>
  <si>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</si>
  <si>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</si>
  <si>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</si>
  <si>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</si>
  <si>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</si>
  <si>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</si>
  <si>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</si>
  <si>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</si>
  <si>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</si>
  <si>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</si>
  <si>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</si>
  <si>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</si>
  <si>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</si>
  <si>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</si>
  <si>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</si>
  <si>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</si>
  <si>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</si>
  <si>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</si>
  <si>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</si>
  <si>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</si>
  <si>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</si>
  <si>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</si>
  <si>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</si>
  <si>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</si>
  <si>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</si>
  <si>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</si>
  <si>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</si>
  <si>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</si>
  <si>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</si>
  <si>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</si>
  <si>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</si>
  <si>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</si>
  <si>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</si>
  <si>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</si>
  <si>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</si>
  <si>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</si>
  <si>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</si>
  <si>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</si>
  <si>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</si>
  <si>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</si>
  <si>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</si>
  <si>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</si>
  <si>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</si>
  <si>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</si>
  <si>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</si>
  <si>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</si>
  <si>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</si>
  <si>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</si>
  <si>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</si>
  <si>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</si>
  <si>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</si>
  <si>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</si>
  <si>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</si>
  <si>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</si>
  <si>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</si>
  <si>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</si>
  <si>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</si>
  <si>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</si>
  <si>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</si>
  <si>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</si>
  <si>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</si>
  <si>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</si>
  <si>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</si>
  <si>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</si>
  <si>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</si>
  <si>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</si>
  <si>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</si>
  <si>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</si>
  <si>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</si>
  <si>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</si>
  <si>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</si>
  <si>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</si>
  <si>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</si>
  <si>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</si>
  <si>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</si>
  <si>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</si>
  <si>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</si>
  <si>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</si>
  <si>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</si>
  <si>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</si>
  <si>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</si>
  <si>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</si>
  <si>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</si>
  <si>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</si>
  <si>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</si>
  <si>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</si>
  <si>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</si>
  <si>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</si>
  <si>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</si>
  <si>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</si>
  <si>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</si>
  <si>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</si>
  <si>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</si>
  <si>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</si>
  <si>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</si>
  <si>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</si>
  <si>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</si>
  <si>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</si>
  <si>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</si>
  <si>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</si>
  <si>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</si>
  <si>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</si>
  <si>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</si>
  <si>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</si>
  <si>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</si>
  <si>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</si>
  <si>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</si>
  <si>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</si>
  <si>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</si>
  <si>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</si>
  <si>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</si>
  <si>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</si>
  <si>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</si>
  <si>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</si>
  <si>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</si>
  <si>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</si>
  <si>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</si>
  <si>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</si>
  <si>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</si>
  <si>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</si>
  <si>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</si>
  <si>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</si>
  <si>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</si>
  <si>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</si>
  <si>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</si>
  <si>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</si>
  <si>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</si>
  <si>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</si>
  <si>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</si>
  <si>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</si>
  <si>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</si>
  <si>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</si>
  <si>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</si>
  <si>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</si>
  <si>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</si>
  <si>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</si>
  <si>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</si>
  <si>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</si>
  <si>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</si>
  <si>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</si>
  <si>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</si>
  <si>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</si>
  <si>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</si>
  <si>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</si>
  <si>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</si>
  <si>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</si>
  <si>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</si>
  <si>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</si>
  <si>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</si>
  <si>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</si>
  <si>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</si>
  <si>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</si>
  <si>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</si>
  <si>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</si>
  <si>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</si>
  <si>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</si>
  <si>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</si>
  <si>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</si>
  <si>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</si>
  <si>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</si>
  <si>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</si>
  <si>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</si>
  <si>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</si>
  <si>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</si>
  <si>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</si>
  <si>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</si>
  <si>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</si>
  <si>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</si>
  <si>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</si>
  <si>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</si>
  <si>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</si>
  <si>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</si>
  <si>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</si>
  <si>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</si>
  <si>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</si>
  <si>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</si>
  <si>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</si>
  <si>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</si>
  <si>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</si>
  <si>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</si>
  <si>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</si>
  <si>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</si>
  <si>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</si>
  <si>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</si>
  <si>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</si>
  <si>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</si>
  <si>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</si>
  <si>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</si>
  <si>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</si>
  <si>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</si>
  <si>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</si>
  <si>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</si>
  <si>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</si>
  <si>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</si>
  <si>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</si>
  <si>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</si>
  <si>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</si>
  <si>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</si>
  <si>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</si>
  <si>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</si>
  <si>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</si>
  <si>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</si>
  <si>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</si>
  <si>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</si>
  <si>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</si>
  <si>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</si>
  <si>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</si>
  <si>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</si>
  <si>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</si>
  <si>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</si>
  <si>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</si>
  <si>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</si>
  <si>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</si>
  <si>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</si>
  <si>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</si>
  <si>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</si>
  <si>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</si>
  <si>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</si>
  <si>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</si>
  <si>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</si>
  <si>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</si>
  <si>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</si>
  <si>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</si>
  <si>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</si>
  <si>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</si>
  <si>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</si>
  <si>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</si>
  <si>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</si>
  <si>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</si>
  <si>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</si>
  <si>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</si>
  <si>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</si>
  <si>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</si>
  <si>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</si>
  <si>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</si>
  <si>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</si>
  <si>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</si>
  <si>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</si>
  <si>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</si>
  <si>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</si>
  <si>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</si>
  <si>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</si>
  <si>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</si>
  <si>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</si>
  <si>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</si>
  <si>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</si>
  <si>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</si>
  <si>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</si>
  <si>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</si>
  <si>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</si>
  <si>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</si>
  <si>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</si>
  <si>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</si>
  <si>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</si>
  <si>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</si>
  <si>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</si>
  <si>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</si>
  <si>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</si>
  <si>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</si>
  <si>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</si>
  <si>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</si>
  <si>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</si>
  <si>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</si>
  <si>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</si>
  <si>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</si>
  <si>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</si>
  <si>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</si>
  <si>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</si>
  <si>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</si>
  <si>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</si>
  <si>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</si>
  <si>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</si>
  <si>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</si>
  <si>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</si>
  <si>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</si>
  <si>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</si>
  <si>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</si>
  <si>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</si>
  <si>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</si>
  <si>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</si>
  <si>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</si>
  <si>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</si>
  <si>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</si>
  <si>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</si>
  <si>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</si>
  <si>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</si>
  <si>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</si>
  <si>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</si>
  <si>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</si>
  <si>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</si>
  <si>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</si>
  <si>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</si>
  <si>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</si>
  <si>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</si>
  <si>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</si>
  <si>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</si>
  <si>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</si>
  <si>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</si>
  <si>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</si>
  <si>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</si>
  <si>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</si>
  <si>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</si>
  <si>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</si>
  <si>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</si>
  <si>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</si>
  <si>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</si>
  <si>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</si>
  <si>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</si>
  <si>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</si>
  <si>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</si>
  <si>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</si>
  <si>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</si>
  <si>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</si>
  <si>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</si>
  <si>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</si>
  <si>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</si>
  <si>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</si>
  <si>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</si>
  <si>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</si>
  <si>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</si>
  <si>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</si>
  <si>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</si>
  <si>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</si>
  <si>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</si>
  <si>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</si>
  <si>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</si>
  <si>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</si>
  <si>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</si>
  <si>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</si>
  <si>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</si>
  <si>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</si>
  <si>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</si>
  <si>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</si>
  <si>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</si>
  <si>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</si>
  <si>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</si>
  <si>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</si>
  <si>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</si>
  <si>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</si>
  <si>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</si>
  <si>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</si>
  <si>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</si>
  <si>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</si>
  <si>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</si>
  <si>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</si>
  <si>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</si>
  <si>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</si>
  <si>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</si>
  <si>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</si>
  <si>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</si>
  <si>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</si>
  <si>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</si>
  <si>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</si>
  <si>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</si>
  <si>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</si>
  <si>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</si>
  <si>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</si>
  <si>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</si>
  <si>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</si>
  <si>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</si>
  <si>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</si>
  <si>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</si>
  <si>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</si>
  <si>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</si>
  <si>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</si>
  <si>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</si>
  <si>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</si>
  <si>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</si>
  <si>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</si>
  <si>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</si>
  <si>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</si>
  <si>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</si>
  <si>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</si>
  <si>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</si>
  <si>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</si>
  <si>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</si>
  <si>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</si>
  <si>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</si>
  <si>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</si>
  <si>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</si>
  <si>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</si>
  <si>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</si>
  <si>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</si>
  <si>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</si>
  <si>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</si>
  <si>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</si>
  <si>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</si>
  <si>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</si>
  <si>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</si>
  <si>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</si>
  <si>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</si>
  <si>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</si>
  <si>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</si>
  <si>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</si>
  <si>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</si>
  <si>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</si>
  <si>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</si>
  <si>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</si>
  <si>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</si>
  <si>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</si>
  <si>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</si>
  <si>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</si>
  <si>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</si>
  <si>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</si>
  <si>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</si>
  <si>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</si>
  <si>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</si>
  <si>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</si>
  <si>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</si>
  <si>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</si>
  <si>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</si>
  <si>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</si>
  <si>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</si>
  <si>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</si>
  <si>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</si>
  <si>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</si>
  <si>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</si>
  <si>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</si>
  <si>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</si>
  <si>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</si>
  <si>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</si>
  <si>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</si>
  <si>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</si>
  <si>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</si>
  <si>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</si>
  <si>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</si>
  <si>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</si>
  <si>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</si>
  <si>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</si>
  <si>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</si>
  <si>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</si>
  <si>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</si>
  <si>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</si>
  <si>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</si>
  <si>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</si>
  <si>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</si>
  <si>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</si>
  <si>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</si>
  <si>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</si>
  <si>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</si>
  <si>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</si>
  <si>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</si>
  <si>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</si>
  <si>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</si>
  <si>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</si>
  <si>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</si>
  <si>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</si>
  <si>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</si>
  <si>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</si>
  <si>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</si>
  <si>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</si>
  <si>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</si>
  <si>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</si>
  <si>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</si>
  <si>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</si>
  <si>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</si>
  <si>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</si>
  <si>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</si>
  <si>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</si>
  <si>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</si>
  <si>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</si>
  <si>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</si>
  <si>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</si>
  <si>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</si>
  <si>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</si>
  <si>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</si>
  <si>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</si>
  <si>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</si>
  <si>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</si>
  <si>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</si>
  <si>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</si>
  <si>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</si>
  <si>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</si>
  <si>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</si>
  <si>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</si>
  <si>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</si>
  <si>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</si>
  <si>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</si>
  <si>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</si>
  <si>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</si>
  <si>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</si>
  <si>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</si>
  <si>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</si>
  <si>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</si>
  <si>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</si>
  <si>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</si>
  <si>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</si>
  <si>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</si>
  <si>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</si>
  <si>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</si>
  <si>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</si>
  <si>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</si>
  <si>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</si>
  <si>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</si>
  <si>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</si>
  <si>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</si>
  <si>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</si>
  <si>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</si>
  <si>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</si>
  <si>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</si>
  <si>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</si>
  <si>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</si>
  <si>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</si>
  <si>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</si>
  <si>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</si>
  <si>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</si>
  <si>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</si>
  <si>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</si>
  <si>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</si>
  <si>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</si>
  <si>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</si>
  <si>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</si>
  <si>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</si>
  <si>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</si>
  <si>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</si>
  <si>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</si>
  <si>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</si>
  <si>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</si>
  <si>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</si>
  <si>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</si>
  <si>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</si>
  <si>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</si>
  <si>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</si>
  <si>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</si>
  <si>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</si>
  <si>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</si>
  <si>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</si>
  <si>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</si>
  <si>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</si>
  <si>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</si>
  <si>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</si>
  <si>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</si>
  <si>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</si>
  <si>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</si>
  <si>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</si>
  <si>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</si>
  <si>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</si>
  <si>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</si>
  <si>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</si>
  <si>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</si>
  <si>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</si>
  <si>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</si>
  <si>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</si>
  <si>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</si>
  <si>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</si>
  <si>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</si>
  <si>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</si>
  <si>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</si>
  <si>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</si>
  <si>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</si>
  <si>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</si>
  <si>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</si>
  <si>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</si>
  <si>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</si>
  <si>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</si>
  <si>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</si>
  <si>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</si>
  <si>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</si>
  <si>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</si>
  <si>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</si>
  <si>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</si>
  <si>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</si>
  <si>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</si>
  <si>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</si>
  <si>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</si>
  <si>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</si>
  <si>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</si>
  <si>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</si>
  <si>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</si>
  <si>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</si>
  <si>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</si>
  <si>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</si>
  <si>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</si>
  <si>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</si>
  <si>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</si>
  <si>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</si>
  <si>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</si>
  <si>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</si>
  <si>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</si>
  <si>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</si>
  <si>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</si>
  <si>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</si>
  <si>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</si>
  <si>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</si>
  <si>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</si>
  <si>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</si>
  <si>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</si>
  <si>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</si>
  <si>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</si>
  <si>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</si>
  <si>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</si>
  <si>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</si>
  <si>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</si>
  <si>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</si>
  <si>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</si>
  <si>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</si>
  <si>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</si>
  <si>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</si>
  <si>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</si>
  <si>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</si>
  <si>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</si>
  <si>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</si>
  <si>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</si>
  <si>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</si>
  <si>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</si>
  <si>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</si>
  <si>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</si>
  <si>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</si>
  <si>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</si>
  <si>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</si>
  <si>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</si>
  <si>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</si>
  <si>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</si>
  <si>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</si>
  <si>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</si>
  <si>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</si>
  <si>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</si>
  <si>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</si>
  <si>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</si>
  <si>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</si>
  <si>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</si>
  <si>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</si>
  <si>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</si>
  <si>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</si>
  <si>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</si>
  <si>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</si>
  <si>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</si>
  <si>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</si>
  <si>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</si>
  <si>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</si>
  <si>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</si>
  <si>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</si>
  <si>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</si>
  <si>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</si>
  <si>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</si>
  <si>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</si>
  <si>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</si>
  <si>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</si>
  <si>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</si>
  <si>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</si>
  <si>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</si>
  <si>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</si>
  <si>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</si>
  <si>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</si>
  <si>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</si>
  <si>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</si>
  <si>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</si>
  <si>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</si>
  <si>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</si>
  <si>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</si>
  <si>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</si>
  <si>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</si>
  <si>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</si>
  <si>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</si>
  <si>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</si>
  <si>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</si>
  <si>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</si>
  <si>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</si>
  <si>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</si>
  <si>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</si>
  <si>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</si>
  <si>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</si>
  <si>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</si>
  <si>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</si>
  <si>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</si>
  <si>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</si>
  <si>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</si>
  <si>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</si>
  <si>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</si>
  <si>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</si>
  <si>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</si>
  <si>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</si>
  <si>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</si>
  <si>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</si>
  <si>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</si>
  <si>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</si>
  <si>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</si>
  <si>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</si>
  <si>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</si>
  <si>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</si>
  <si>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</si>
  <si>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</si>
  <si>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</si>
  <si>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</si>
  <si>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</si>
  <si>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</si>
  <si>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</si>
  <si>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</si>
  <si>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</si>
  <si>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</si>
  <si>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</si>
  <si>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</si>
  <si>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</si>
  <si>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</si>
  <si>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</si>
  <si>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</si>
  <si>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</si>
  <si>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</si>
  <si>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</si>
  <si>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</si>
  <si>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</si>
  <si>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</si>
  <si>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</si>
  <si>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</si>
  <si>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</si>
  <si>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</si>
  <si>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</si>
  <si>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</si>
  <si>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</si>
  <si>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</si>
  <si>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</si>
  <si>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</si>
  <si>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</si>
  <si>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</si>
  <si>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</si>
  <si>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</si>
  <si>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</si>
  <si>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</si>
  <si>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</si>
  <si>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</si>
  <si>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</si>
  <si>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</si>
  <si>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</si>
  <si>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</si>
  <si>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</si>
  <si>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</si>
  <si>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</si>
  <si>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</si>
  <si>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</si>
  <si>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</si>
  <si>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</si>
  <si>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</si>
  <si>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</si>
  <si>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</si>
  <si>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</si>
  <si>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</si>
  <si>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</si>
  <si>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</si>
  <si>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</si>
  <si>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</si>
  <si>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</si>
  <si>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</si>
  <si>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</si>
  <si>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</si>
  <si>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</si>
  <si>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</si>
  <si>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</si>
  <si>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</si>
  <si>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</si>
  <si>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</si>
  <si>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</si>
  <si>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</si>
  <si>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</si>
  <si>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</si>
  <si>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</si>
  <si>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</si>
  <si>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</si>
  <si>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</si>
  <si>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</si>
  <si>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</si>
  <si>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</si>
  <si>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</si>
  <si>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</si>
  <si>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</si>
  <si>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</si>
  <si>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Persons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</si>
  <si>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</si>
  <si>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</si>
  <si>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</si>
  <si>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</si>
  <si>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</si>
  <si>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</si>
  <si>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</si>
  <si>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</si>
  <si>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</si>
  <si>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</si>
  <si>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</si>
  <si>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</si>
  <si>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</si>
  <si>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</si>
  <si>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</si>
  <si>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</si>
  <si>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</si>
  <si>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</si>
  <si>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</si>
  <si>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</si>
  <si>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</si>
  <si>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</si>
  <si>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</si>
  <si>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</si>
  <si>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</si>
  <si>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</si>
  <si>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</si>
  <si>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</si>
  <si>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</si>
  <si>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</si>
  <si>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</si>
  <si>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</si>
  <si>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</si>
  <si>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</si>
  <si>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</si>
  <si>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</si>
  <si>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</si>
  <si>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</si>
  <si>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</si>
  <si>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</si>
  <si>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</si>
  <si>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</si>
  <si>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</si>
  <si>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</si>
  <si>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</si>
  <si>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</si>
  <si>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</si>
  <si>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</si>
  <si>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</si>
  <si>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</si>
  <si>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</si>
  <si>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</si>
  <si>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</si>
  <si>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</si>
  <si>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</si>
  <si>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</si>
  <si>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</si>
  <si>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</si>
  <si>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</si>
  <si>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</si>
  <si>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</si>
  <si>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</si>
  <si>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</si>
  <si>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</si>
  <si>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</si>
  <si>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</si>
  <si>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</si>
  <si>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</si>
  <si>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</si>
  <si>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</si>
  <si>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</si>
  <si>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</si>
  <si>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</si>
  <si>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</si>
  <si>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</si>
  <si>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</si>
  <si>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</si>
  <si>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</si>
  <si>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</si>
  <si>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</si>
  <si>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</si>
  <si>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</si>
  <si>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</si>
  <si>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</si>
  <si>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</si>
  <si>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</si>
  <si>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</si>
  <si>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</si>
  <si>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</si>
  <si>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</si>
  <si>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</si>
  <si>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</si>
  <si>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Mr. Lan you zhang. .Mr.Zhong daizhou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</si>
  <si>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</si>
  <si>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</si>
  <si>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</si>
  <si>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</si>
  <si>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</si>
  <si>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</si>
  <si>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</si>
  <si>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</si>
  <si>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</si>
  <si>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</si>
  <si>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 xml:space="preserve">DEWI PUJI ASTUTI (CM), </t>
  </si>
  <si>
    <t>MISKHUT TOYIBAH (CM)</t>
  </si>
  <si>
    <t>NADA SILVIA (CM),</t>
  </si>
  <si>
    <t>SITI IDAYAH (CM),</t>
  </si>
  <si>
    <t>YATUL M (CM)</t>
  </si>
  <si>
    <t xml:space="preserve">SITI KHUSNIATI(CM), </t>
  </si>
  <si>
    <t xml:space="preserve">SITI TRISNOWATI(CM), </t>
  </si>
  <si>
    <t xml:space="preserve">UMI KHOLISOH, SUSANTI (CM), </t>
  </si>
  <si>
    <t xml:space="preserve"> NOVIA DITA W (CM),</t>
  </si>
  <si>
    <t>Total Permanent Employee =17.3%</t>
  </si>
  <si>
    <t>Total Contract Employee=82.7%</t>
  </si>
  <si>
    <t>NUR (WN)</t>
  </si>
  <si>
    <t>TUTIK WIDYANINGSIH (CM),</t>
  </si>
  <si>
    <t xml:space="preserve">RIBUT WINARTI (CM), </t>
  </si>
  <si>
    <t>SRI EKO SUSILOWATI (CM),</t>
  </si>
  <si>
    <t>ADY (WN)</t>
  </si>
  <si>
    <t xml:space="preserve">LAILATUN NISHFAH (CM), </t>
  </si>
  <si>
    <t>MUNIAH (CM)</t>
  </si>
  <si>
    <t>ULIL (WN)</t>
  </si>
  <si>
    <t xml:space="preserve">MUAKHIROH (CM), </t>
  </si>
  <si>
    <t>DWI (S)</t>
  </si>
  <si>
    <t xml:space="preserve">MUSODATUL LIFAAH. NUR EVIYANA  (CM), </t>
  </si>
  <si>
    <t>ANJAR FITRIANA (CM),  MUNFARIDA (WN)</t>
  </si>
  <si>
    <t>SITI MASLULAH (CM)</t>
  </si>
  <si>
    <t xml:space="preserve">KHOMSATUN (CM), </t>
  </si>
  <si>
    <t>NUR ALIFAH (CM)</t>
  </si>
  <si>
    <t>DINA PUJI LESTARI(CM), ZAKI (WN)</t>
  </si>
  <si>
    <t xml:space="preserve">NUR CHASANAH (CM), </t>
  </si>
  <si>
    <t>SITI (WN)</t>
  </si>
  <si>
    <t>NURUL (WN)</t>
  </si>
  <si>
    <t>RIFATUL (WN)</t>
  </si>
  <si>
    <t>AGUSTINA DEWI (CM),</t>
  </si>
  <si>
    <t>NOVI ISMA, ZULFA HIMMATUL (CM), SITI (WN)</t>
  </si>
  <si>
    <t>FAJAR ANDRI (CM),</t>
  </si>
  <si>
    <t>DATE : August 18, 2026</t>
  </si>
  <si>
    <t>YAZID (S)</t>
  </si>
  <si>
    <t>AMELIA (S)</t>
  </si>
  <si>
    <t>Total Absence = 3 Persons</t>
  </si>
  <si>
    <t>RINI OKTAFIYAH (CM), FARZI (P)</t>
  </si>
  <si>
    <t>VANIA (P)</t>
  </si>
  <si>
    <t>SITI ROIFAH (CM), ADINDA, IDA, JNATUN, KALIMAH, MARIA, NUR, RATNA (WN)</t>
  </si>
  <si>
    <t>KHAIRIN KURNIAWATI (CM), FARIDA,NAFISATUN, SULTONI (WN)</t>
  </si>
  <si>
    <t>ZALFA (WN), SITI (S0</t>
  </si>
  <si>
    <t>NUR,SLAMTE, TIA (WN)</t>
  </si>
  <si>
    <t>FATIN (S)</t>
  </si>
  <si>
    <t>HERDIAWAN, ANDI (OL)</t>
  </si>
  <si>
    <t>NUR,KHOSIATUN (WN)</t>
  </si>
  <si>
    <t>TRIYANI (WN)</t>
  </si>
  <si>
    <t xml:space="preserve"> SRI HANDAYANI. IKA SAFITRI  (CM), NUR,NDUKA (WN)</t>
  </si>
  <si>
    <t xml:space="preserve">ANIS CHOLIFAH, SRI WAHYUNI (CM), </t>
  </si>
  <si>
    <t>NAILY (S)</t>
  </si>
  <si>
    <t>LULUK CHOIRIYAH  (CM), ABARWATI,KISWATI, WAHYU (WN)</t>
  </si>
  <si>
    <t>PUJI ASTUTI (CM),</t>
  </si>
  <si>
    <t>DEWI, SITI (WN)</t>
  </si>
  <si>
    <t>ANISATUN (WN)</t>
  </si>
  <si>
    <t>SUSI (WN)</t>
  </si>
  <si>
    <t>DHAMAYANTI, ROIKHATUL (WN)</t>
  </si>
  <si>
    <t>FITRI, NANANG (WN)</t>
  </si>
  <si>
    <t>LUTFI (S)</t>
  </si>
  <si>
    <t>ALISYA, FIFIT, INDAH, MUZAZANAH (WN)</t>
  </si>
  <si>
    <t>SUKAEPAH (Wn)</t>
  </si>
  <si>
    <t>LAILI (WN)</t>
  </si>
  <si>
    <t>BUDI (WN)</t>
  </si>
  <si>
    <t>SAIKIN, AZIZ (WN)</t>
  </si>
  <si>
    <t>USOFA (WN)</t>
  </si>
  <si>
    <t>SUTRIMAH (Wn)</t>
  </si>
  <si>
    <t>UUN  (CM), TRIMUTTAQIN (WN)</t>
  </si>
  <si>
    <t>SITI(WN)</t>
  </si>
  <si>
    <t>ALI, NUR, YUSUF (WN)</t>
  </si>
  <si>
    <t>NUR ANISAH (CM), MUSYAFAATUN (WN)</t>
  </si>
  <si>
    <t>SINDI, MAUNAH (WN)</t>
  </si>
  <si>
    <t>SITI DAMILIA (CM), UMMU, DJAWARTI (WN)</t>
  </si>
  <si>
    <t>FIKRI NUR NOVI AYU,SITI MAROH (CM), ABDUL (CN)</t>
  </si>
  <si>
    <t>NUR N (WN)</t>
  </si>
  <si>
    <t>KHARIMATUS (WN)</t>
  </si>
  <si>
    <t>MUSKHOLIFATUN, DEDI (WN), EVA (CN)</t>
  </si>
  <si>
    <t>MASRUFAH (WN)</t>
  </si>
  <si>
    <t>DIAN,FERI, MUTIAH (WN)</t>
  </si>
  <si>
    <t>SITI WAHYUNI (CM),KHOEROTUN (WN)</t>
  </si>
  <si>
    <t>DIMAS RAHAYU KRISTIYANI (CM), SAPINAH (WN)</t>
  </si>
  <si>
    <t>SUMIYATI (WN0</t>
  </si>
  <si>
    <t>EMY ASMINIATI  (CM),</t>
  </si>
  <si>
    <t>MIFTAH (WN)</t>
  </si>
  <si>
    <t>INDAH, NUR (WN)</t>
  </si>
  <si>
    <t>ZULFATUL UMAYAH (CM) , RAFI WN)</t>
  </si>
  <si>
    <t>TASIROH (WN)</t>
  </si>
  <si>
    <t>SAIFUL (WN)</t>
  </si>
  <si>
    <t>RAHAYU (OL)</t>
  </si>
  <si>
    <t>SEPTI MALA AMELIA (CM) , RATNA (WN)</t>
  </si>
  <si>
    <t>MUSDALIFAH (WN)</t>
  </si>
  <si>
    <t>MARSINI (Wn)</t>
  </si>
  <si>
    <t>MARDHIYAH (CM),</t>
  </si>
  <si>
    <t>LUKMAN (WN)</t>
  </si>
  <si>
    <t>KHUMAEROH (CM), AGI (CN)</t>
  </si>
  <si>
    <t>SUNDARI (WN)</t>
  </si>
  <si>
    <t xml:space="preserve">KHOTIMATUS SA'DIYAH (CM) </t>
  </si>
  <si>
    <t>SITI MAGHFIROH (CM)</t>
  </si>
  <si>
    <t>ULIL (WN), KHOIRUNISA (CN)</t>
  </si>
  <si>
    <t>EEN (OL)</t>
  </si>
  <si>
    <t>ARIES (CN)</t>
  </si>
  <si>
    <t>FITRI SUSIANINGSIH, HANI PRAMUDITA SARI(CM), SITI(WN)</t>
  </si>
  <si>
    <t>ADITYA (P)</t>
  </si>
  <si>
    <t>ELINA (WN)</t>
  </si>
  <si>
    <t>ERNA (WN), MUTOHAROH (OL)</t>
  </si>
  <si>
    <t>RENI (WN), ISTIKAROH (S)</t>
  </si>
  <si>
    <t>NAILUL (WN)</t>
  </si>
  <si>
    <t>FITRI (OL),, USNUL (WN)</t>
  </si>
  <si>
    <t>SULASIH, SUNDARI (WN)</t>
  </si>
  <si>
    <t>FARAH (WN)</t>
  </si>
  <si>
    <t>SITI NURUL ULYA (CM)</t>
  </si>
  <si>
    <t>UMI (WN)</t>
  </si>
  <si>
    <t xml:space="preserve">MUTMAINAH (CM), </t>
  </si>
  <si>
    <t>FAHRUL (OL)</t>
  </si>
  <si>
    <t>HANI (S)</t>
  </si>
  <si>
    <t>LESTIANI (WN)</t>
  </si>
  <si>
    <t>MIFTAH (OL)</t>
  </si>
  <si>
    <t>AHMAD T (OL)</t>
  </si>
  <si>
    <t>KURNIASARI, USWATUN (WN)</t>
  </si>
  <si>
    <t>LAILATUL (WN)</t>
  </si>
  <si>
    <t>ISRI NASIFAH. LEILA WAHYU TRIYANTI , SAPUTRI HANDAYANI  (CM), INDAH, NIHAYATI (WN), FIRA, TITIK (S)</t>
  </si>
  <si>
    <t>FREDO (WN)</t>
  </si>
  <si>
    <t>VIVIT (WN)</t>
  </si>
  <si>
    <t>ENDANG SETYOWATI, CIKITA MEISA. UMI KULSU  (CM), NAILI (S)</t>
  </si>
  <si>
    <t>ULIL (OL)</t>
  </si>
  <si>
    <t>AGUS  (P), ALI (OL)</t>
  </si>
  <si>
    <t>Total In =  8 Persons</t>
  </si>
  <si>
    <r>
      <t xml:space="preserve">2026/08/18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</si>
  <si>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177 Persons</t>
  </si>
  <si>
    <t>Total Absence = 34 Persons</t>
  </si>
  <si>
    <t>Total Out = 23 Persons</t>
  </si>
  <si>
    <t>Total Persen Absence = 2.5 %</t>
  </si>
  <si>
    <t>Total Absence = 214 Persons</t>
  </si>
  <si>
    <t>Total Persen Hadir = 97.5 %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</si>
</sst>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97" fillId="29" borderId="70" xfId="4" applyFont="1" applyFill="1" applyBorder="1" applyAlignment="1">
      <alignment horizontal="center" vertical="center" wrapText="1"/>
    </xf>
    <xf numFmtId="0" fontId="197" fillId="29" borderId="95" xfId="4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6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1495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1497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1487</v>
      </c>
      <c r="T1002" s="655" t="s">
        <v>801</v>
      </c>
      <c r="U1002" s="655" t="s">
        <v>1495</v>
      </c>
      <c r="V1002" s="654"/>
      <c r="W1002" s="654" t="s">
        <v>1502</v>
      </c>
    </row>
    <row r="1003" spans="19:23">
      <c r="S1003" s="646" t="s">
        <v>1476</v>
      </c>
      <c r="T1003" s="655" t="s">
        <v>801</v>
      </c>
      <c r="U1003" s="646" t="s">
        <v>1171</v>
      </c>
    </row>
    <row r="1004" spans="19:23">
      <c r="S1004" s="646" t="s">
        <v>1477</v>
      </c>
      <c r="T1004" s="646" t="s">
        <v>807</v>
      </c>
      <c r="U1004" s="646" t="s">
        <v>808</v>
      </c>
    </row>
    <row r="1005" spans="19:23">
      <c r="S1005" s="655" t="s">
        <v>1478</v>
      </c>
      <c r="T1005" s="655" t="s">
        <v>801</v>
      </c>
      <c r="U1005" s="655" t="s">
        <v>1498</v>
      </c>
    </row>
    <row r="1006" spans="19:23">
      <c r="S1006" s="655" t="s">
        <v>1479</v>
      </c>
      <c r="T1006" s="655" t="s">
        <v>801</v>
      </c>
      <c r="U1006" s="655" t="s">
        <v>998</v>
      </c>
    </row>
    <row r="1007" spans="19:23">
      <c r="S1007" s="646" t="s">
        <v>1482</v>
      </c>
      <c r="T1007" s="646" t="s">
        <v>756</v>
      </c>
      <c r="U1007" s="646" t="s">
        <v>757</v>
      </c>
    </row>
    <row r="1008" spans="19:23">
      <c r="S1008" s="646" t="s">
        <v>1480</v>
      </c>
      <c r="T1008" s="646" t="s">
        <v>756</v>
      </c>
      <c r="U1008" s="646" t="s">
        <v>757</v>
      </c>
    </row>
    <row r="1009" spans="19:25">
      <c r="S1009" s="655" t="s">
        <v>1481</v>
      </c>
      <c r="T1009" s="655" t="s">
        <v>756</v>
      </c>
      <c r="U1009" s="655" t="s">
        <v>757</v>
      </c>
    </row>
    <row r="1010" spans="19:25">
      <c r="S1010" s="655" t="s">
        <v>1484</v>
      </c>
      <c r="T1010" s="655" t="s">
        <v>801</v>
      </c>
      <c r="U1010" s="655" t="s">
        <v>1171</v>
      </c>
    </row>
    <row r="1011" spans="19:25">
      <c r="S1011" s="689" t="s">
        <v>1485</v>
      </c>
      <c r="T1011" s="689" t="s">
        <v>756</v>
      </c>
      <c r="U1011" s="689" t="s">
        <v>757</v>
      </c>
    </row>
    <row r="1012" spans="19:25">
      <c r="S1012" s="691" t="s">
        <v>1486</v>
      </c>
      <c r="T1012" s="651" t="s">
        <v>756</v>
      </c>
      <c r="U1012" s="651" t="s">
        <v>572</v>
      </c>
    </row>
    <row r="1013" spans="19:25">
      <c r="S1013" s="655" t="s">
        <v>1488</v>
      </c>
      <c r="T1013" s="651" t="s">
        <v>756</v>
      </c>
      <c r="U1013" s="651" t="s">
        <v>1496</v>
      </c>
    </row>
    <row r="1014" spans="19:25">
      <c r="S1014" s="655" t="s">
        <v>1508</v>
      </c>
      <c r="T1014" s="655" t="s">
        <v>801</v>
      </c>
      <c r="U1014" s="655" t="s">
        <v>72</v>
      </c>
      <c r="X1014" s="701" t="s">
        <v>1514</v>
      </c>
    </row>
    <row r="1015" spans="19:25">
      <c r="S1015" s="655" t="s">
        <v>1509</v>
      </c>
      <c r="T1015" s="655" t="s">
        <v>756</v>
      </c>
      <c r="U1015" s="655" t="s">
        <v>757</v>
      </c>
      <c r="X1015" s="701" t="s">
        <v>1515</v>
      </c>
    </row>
    <row r="1016" spans="19:25">
      <c r="S1016" s="655" t="s">
        <v>1510</v>
      </c>
      <c r="T1016" s="655" t="s">
        <v>756</v>
      </c>
      <c r="U1016" s="655" t="s">
        <v>757</v>
      </c>
      <c r="X1016" s="701" t="s">
        <v>1515</v>
      </c>
    </row>
    <row r="1017" spans="19:25">
      <c r="S1017" s="655" t="s">
        <v>1511</v>
      </c>
      <c r="T1017" s="655" t="s">
        <v>756</v>
      </c>
      <c r="U1017" s="655" t="s">
        <v>757</v>
      </c>
      <c r="X1017" s="701" t="s">
        <v>1515</v>
      </c>
    </row>
    <row r="1018" spans="19:25">
      <c r="S1018" s="655" t="s">
        <v>1512</v>
      </c>
      <c r="T1018" s="655" t="s">
        <v>756</v>
      </c>
      <c r="U1018" s="655" t="s">
        <v>757</v>
      </c>
      <c r="X1018" s="701" t="s">
        <v>1515</v>
      </c>
    </row>
    <row r="1019" spans="19:25">
      <c r="S1019" s="655" t="s">
        <v>1513</v>
      </c>
      <c r="T1019" s="655" t="s">
        <v>756</v>
      </c>
      <c r="U1019" s="655" t="s">
        <v>757</v>
      </c>
      <c r="X1019" s="701" t="s">
        <v>1515</v>
      </c>
    </row>
    <row r="1020" spans="19:25">
      <c r="S1020" s="655" t="s">
        <v>1516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1517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1567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1518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1519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1520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1521</v>
      </c>
      <c r="T1026" s="655" t="s">
        <v>936</v>
      </c>
      <c r="U1026" s="655" t="s">
        <v>998</v>
      </c>
    </row>
    <row r="1027" spans="18:24">
      <c r="S1027" s="655" t="s">
        <v>1523</v>
      </c>
      <c r="T1027" s="655" t="s">
        <v>756</v>
      </c>
      <c r="U1027" s="655" t="s">
        <v>757</v>
      </c>
    </row>
    <row r="1028" spans="18:24">
      <c r="S1028" s="655" t="s">
        <v>1524</v>
      </c>
      <c r="T1028" s="655" t="s">
        <v>756</v>
      </c>
      <c r="U1028" s="655" t="s">
        <v>757</v>
      </c>
    </row>
    <row r="1029" spans="18:24">
      <c r="S1029" s="655" t="s">
        <v>1525</v>
      </c>
      <c r="T1029" s="655" t="s">
        <v>756</v>
      </c>
      <c r="U1029" s="655" t="s">
        <v>757</v>
      </c>
    </row>
    <row r="1030" spans="18:24">
      <c r="S1030" s="655" t="s">
        <v>1526</v>
      </c>
      <c r="T1030" s="655" t="s">
        <v>756</v>
      </c>
      <c r="U1030" s="655" t="s">
        <v>757</v>
      </c>
    </row>
    <row r="1031" spans="18:24">
      <c r="S1031" s="655" t="s">
        <v>1527</v>
      </c>
      <c r="T1031" s="655" t="s">
        <v>756</v>
      </c>
      <c r="U1031" s="655" t="s">
        <v>757</v>
      </c>
    </row>
    <row r="1032" spans="18:24">
      <c r="S1032" s="655" t="s">
        <v>1566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1569</v>
      </c>
      <c r="T1033" s="655" t="s">
        <v>756</v>
      </c>
      <c r="U1033" s="655" t="s">
        <v>572</v>
      </c>
      <c r="X1033" s="906" t="s">
        <v>1570</v>
      </c>
    </row>
    <row r="1034" spans="18:24">
      <c r="R1034" s="907"/>
      <c r="S1034" s="655" t="s">
        <v>1577</v>
      </c>
      <c r="T1034" s="655" t="s">
        <v>756</v>
      </c>
      <c r="U1034" s="655" t="s">
        <v>572</v>
      </c>
      <c r="X1034" s="907" t="s">
        <v>1578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AL317" activePane="bottomRight" state="frozen"/>
      <selection pane="topRight" activeCell="L1" sqref="L1"/>
      <selection pane="bottomLeft" activeCell="A9" sqref="A9"/>
      <selection pane="bottomRight" activeCell="BB319" sqref="BB319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3" width="8.2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9"/>
      <c r="AW1" s="909"/>
      <c r="AX1" s="909"/>
      <c r="AY1" s="909"/>
      <c r="AZ1" s="909"/>
      <c r="BA1" s="909"/>
      <c r="BB1" s="909"/>
      <c r="BC1" s="909"/>
      <c r="BD1" s="909"/>
      <c r="BE1" s="706"/>
    </row>
    <row r="2" spans="1:57" s="707" customFormat="1" ht="12.75">
      <c r="A2" s="932" t="s">
        <v>1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09"/>
      <c r="AI2" s="909"/>
      <c r="AJ2" s="909"/>
      <c r="AK2" s="909"/>
      <c r="AL2" s="909"/>
      <c r="AM2" s="909"/>
      <c r="AN2" s="909"/>
      <c r="AO2" s="909"/>
      <c r="AP2" s="909"/>
      <c r="AQ2" s="909"/>
      <c r="AR2" s="909"/>
      <c r="AS2" s="909"/>
      <c r="AT2" s="909"/>
      <c r="AU2" s="909"/>
      <c r="AV2" s="909"/>
      <c r="AW2" s="909"/>
      <c r="AX2" s="909"/>
      <c r="AY2" s="909"/>
      <c r="AZ2" s="909"/>
      <c r="BA2" s="909"/>
      <c r="BB2" s="909"/>
      <c r="BC2" s="909"/>
      <c r="BD2" s="909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1613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thickTop="1">
      <c r="A5" s="933"/>
      <c r="B5" s="934" t="s">
        <v>3</v>
      </c>
      <c r="C5" s="918" t="s">
        <v>4</v>
      </c>
      <c r="D5" s="935"/>
      <c r="E5" s="935"/>
      <c r="F5" s="919"/>
      <c r="G5" s="714" t="s">
        <v>5</v>
      </c>
      <c r="H5" s="937" t="s">
        <v>6</v>
      </c>
      <c r="I5" s="938"/>
      <c r="J5" s="938"/>
      <c r="K5" s="938"/>
      <c r="L5" s="938"/>
      <c r="M5" s="938"/>
      <c r="N5" s="938"/>
      <c r="O5" s="939"/>
      <c r="P5" s="940" t="s">
        <v>7</v>
      </c>
      <c r="Q5" s="941"/>
      <c r="R5" s="941"/>
      <c r="S5" s="941"/>
      <c r="T5" s="941"/>
      <c r="U5" s="941"/>
      <c r="V5" s="941"/>
      <c r="W5" s="942"/>
      <c r="X5" s="882" t="s">
        <v>1462</v>
      </c>
      <c r="Y5" s="943" t="s">
        <v>8</v>
      </c>
      <c r="Z5" s="944"/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5"/>
      <c r="AW5" s="918" t="s">
        <v>9</v>
      </c>
      <c r="AX5" s="919"/>
      <c r="AY5" s="922" t="s">
        <v>10</v>
      </c>
      <c r="AZ5" s="923"/>
      <c r="BA5" s="923"/>
      <c r="BB5" s="924"/>
      <c r="BC5" s="879" t="s">
        <v>5</v>
      </c>
      <c r="BD5" s="715" t="s">
        <v>11</v>
      </c>
      <c r="BE5" s="706"/>
    </row>
    <row r="6" spans="1:57" s="707" customFormat="1" ht="12.75">
      <c r="A6" s="933"/>
      <c r="B6" s="934"/>
      <c r="C6" s="920"/>
      <c r="D6" s="936"/>
      <c r="E6" s="936"/>
      <c r="F6" s="921"/>
      <c r="G6" s="716"/>
      <c r="H6" s="914" t="s">
        <v>12</v>
      </c>
      <c r="I6" s="928"/>
      <c r="J6" s="928"/>
      <c r="K6" s="915"/>
      <c r="L6" s="914" t="s">
        <v>13</v>
      </c>
      <c r="M6" s="928"/>
      <c r="N6" s="928"/>
      <c r="O6" s="915"/>
      <c r="P6" s="929" t="s">
        <v>12</v>
      </c>
      <c r="Q6" s="930"/>
      <c r="R6" s="930"/>
      <c r="S6" s="931"/>
      <c r="T6" s="929" t="s">
        <v>13</v>
      </c>
      <c r="U6" s="930"/>
      <c r="V6" s="930"/>
      <c r="W6" s="931"/>
      <c r="X6" s="882"/>
      <c r="Y6" s="914" t="s">
        <v>14</v>
      </c>
      <c r="Z6" s="928"/>
      <c r="AA6" s="928"/>
      <c r="AB6" s="915"/>
      <c r="AC6" s="914" t="s">
        <v>15</v>
      </c>
      <c r="AD6" s="928"/>
      <c r="AE6" s="928"/>
      <c r="AF6" s="915"/>
      <c r="AG6" s="914" t="s">
        <v>16</v>
      </c>
      <c r="AH6" s="928"/>
      <c r="AI6" s="928"/>
      <c r="AJ6" s="915"/>
      <c r="AK6" s="914" t="s">
        <v>17</v>
      </c>
      <c r="AL6" s="928"/>
      <c r="AM6" s="928"/>
      <c r="AN6" s="915"/>
      <c r="AO6" s="914" t="s">
        <v>18</v>
      </c>
      <c r="AP6" s="928"/>
      <c r="AQ6" s="928"/>
      <c r="AR6" s="915"/>
      <c r="AS6" s="914" t="s">
        <v>19</v>
      </c>
      <c r="AT6" s="928"/>
      <c r="AU6" s="928"/>
      <c r="AV6" s="915"/>
      <c r="AW6" s="920"/>
      <c r="AX6" s="921"/>
      <c r="AY6" s="925"/>
      <c r="AZ6" s="926"/>
      <c r="BA6" s="926"/>
      <c r="BB6" s="927"/>
      <c r="BC6" s="880"/>
      <c r="BD6" s="717"/>
      <c r="BE6" s="706"/>
    </row>
    <row r="7" spans="1:57" s="707" customFormat="1" ht="12.75">
      <c r="A7" s="933"/>
      <c r="B7" s="934"/>
      <c r="C7" s="916" t="s">
        <v>20</v>
      </c>
      <c r="D7" s="917"/>
      <c r="E7" s="916" t="s">
        <v>21</v>
      </c>
      <c r="F7" s="917"/>
      <c r="G7" s="716"/>
      <c r="H7" s="914" t="s">
        <v>16</v>
      </c>
      <c r="I7" s="915"/>
      <c r="J7" s="914" t="s">
        <v>22</v>
      </c>
      <c r="K7" s="915"/>
      <c r="L7" s="914" t="s">
        <v>16</v>
      </c>
      <c r="M7" s="915"/>
      <c r="N7" s="914" t="s">
        <v>22</v>
      </c>
      <c r="O7" s="915"/>
      <c r="P7" s="916" t="s">
        <v>16</v>
      </c>
      <c r="Q7" s="917"/>
      <c r="R7" s="916" t="s">
        <v>22</v>
      </c>
      <c r="S7" s="917"/>
      <c r="T7" s="916" t="s">
        <v>16</v>
      </c>
      <c r="U7" s="917"/>
      <c r="V7" s="916" t="s">
        <v>22</v>
      </c>
      <c r="W7" s="917"/>
      <c r="X7" s="882"/>
      <c r="Y7" s="914" t="s">
        <v>16</v>
      </c>
      <c r="Z7" s="915"/>
      <c r="AA7" s="914" t="s">
        <v>22</v>
      </c>
      <c r="AB7" s="915"/>
      <c r="AC7" s="914" t="s">
        <v>16</v>
      </c>
      <c r="AD7" s="915"/>
      <c r="AE7" s="914" t="s">
        <v>22</v>
      </c>
      <c r="AF7" s="915"/>
      <c r="AG7" s="914" t="s">
        <v>16</v>
      </c>
      <c r="AH7" s="915"/>
      <c r="AI7" s="914" t="s">
        <v>22</v>
      </c>
      <c r="AJ7" s="915"/>
      <c r="AK7" s="914" t="s">
        <v>16</v>
      </c>
      <c r="AL7" s="915"/>
      <c r="AM7" s="914" t="s">
        <v>22</v>
      </c>
      <c r="AN7" s="915"/>
      <c r="AO7" s="914" t="s">
        <v>16</v>
      </c>
      <c r="AP7" s="915"/>
      <c r="AQ7" s="914" t="s">
        <v>22</v>
      </c>
      <c r="AR7" s="915"/>
      <c r="AS7" s="914" t="s">
        <v>16</v>
      </c>
      <c r="AT7" s="915"/>
      <c r="AU7" s="914" t="s">
        <v>22</v>
      </c>
      <c r="AV7" s="915"/>
      <c r="AW7" s="718" t="s">
        <v>16</v>
      </c>
      <c r="AX7" s="719" t="s">
        <v>22</v>
      </c>
      <c r="AY7" s="916" t="s">
        <v>20</v>
      </c>
      <c r="AZ7" s="917"/>
      <c r="BA7" s="916" t="s">
        <v>21</v>
      </c>
      <c r="BB7" s="917"/>
      <c r="BC7" s="880"/>
      <c r="BD7" s="720"/>
      <c r="BE7" s="706"/>
    </row>
    <row r="8" spans="1:57" s="707" customFormat="1" ht="13.5" thickBot="1">
      <c r="A8" s="933"/>
      <c r="B8" s="934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v>0</v>
      </c>
      <c r="D9" s="546">
        <v>0</v>
      </c>
      <c r="E9" s="546">
        <v>0</v>
      </c>
      <c r="F9" s="546">
        <v>0</v>
      </c>
      <c r="G9" s="729"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v>0</v>
      </c>
      <c r="AX9" s="733">
        <v>0</v>
      </c>
      <c r="AY9" s="546">
        <v>0</v>
      </c>
      <c r="AZ9" s="546">
        <v>0</v>
      </c>
      <c r="BA9" s="546">
        <v>0</v>
      </c>
      <c r="BB9" s="546">
        <v>0</v>
      </c>
      <c r="BC9" s="734"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v>1</v>
      </c>
      <c r="D10" s="546">
        <v>0</v>
      </c>
      <c r="E10" s="546">
        <v>0</v>
      </c>
      <c r="F10" s="546">
        <v>0</v>
      </c>
      <c r="G10" s="729"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v>0</v>
      </c>
      <c r="AX10" s="733">
        <v>0</v>
      </c>
      <c r="AY10" s="546">
        <v>1</v>
      </c>
      <c r="AZ10" s="546">
        <v>0</v>
      </c>
      <c r="BA10" s="546">
        <v>0</v>
      </c>
      <c r="BB10" s="546">
        <v>0</v>
      </c>
      <c r="BC10" s="734"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v>5</v>
      </c>
      <c r="D11" s="546">
        <v>0</v>
      </c>
      <c r="E11" s="546">
        <v>0</v>
      </c>
      <c r="F11" s="546">
        <v>0</v>
      </c>
      <c r="G11" s="729"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v>0</v>
      </c>
      <c r="AX11" s="733">
        <v>0</v>
      </c>
      <c r="AY11" s="546">
        <v>5</v>
      </c>
      <c r="AZ11" s="546">
        <v>0</v>
      </c>
      <c r="BA11" s="546">
        <v>0</v>
      </c>
      <c r="BB11" s="546">
        <v>0</v>
      </c>
      <c r="BC11" s="734">
        <v>5</v>
      </c>
      <c r="BD11" s="736" t="s">
        <v>1574</v>
      </c>
      <c r="BE11" s="706"/>
    </row>
    <row r="12" spans="1:57" s="707" customFormat="1" ht="12.75">
      <c r="A12" s="728">
        <v>4</v>
      </c>
      <c r="B12" s="847" t="s">
        <v>31</v>
      </c>
      <c r="C12" s="546">
        <v>2</v>
      </c>
      <c r="D12" s="546">
        <v>2</v>
      </c>
      <c r="E12" s="546">
        <v>0</v>
      </c>
      <c r="F12" s="546">
        <v>0</v>
      </c>
      <c r="G12" s="729"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v>0</v>
      </c>
      <c r="AX12" s="733">
        <v>0</v>
      </c>
      <c r="AY12" s="546">
        <v>2</v>
      </c>
      <c r="AZ12" s="546">
        <v>2</v>
      </c>
      <c r="BA12" s="546">
        <v>0</v>
      </c>
      <c r="BB12" s="546">
        <v>0</v>
      </c>
      <c r="BC12" s="734">
        <v>4</v>
      </c>
      <c r="BD12" s="736" t="s">
        <v>1483</v>
      </c>
      <c r="BE12" s="706"/>
    </row>
    <row r="13" spans="1:57" s="707" customFormat="1" ht="12.75">
      <c r="A13" s="728">
        <v>5</v>
      </c>
      <c r="B13" s="847" t="s">
        <v>33</v>
      </c>
      <c r="C13" s="546">
        <v>2</v>
      </c>
      <c r="D13" s="546">
        <v>2</v>
      </c>
      <c r="E13" s="546">
        <v>0</v>
      </c>
      <c r="F13" s="546">
        <v>0</v>
      </c>
      <c r="G13" s="729"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v>0</v>
      </c>
      <c r="AX13" s="733">
        <v>0</v>
      </c>
      <c r="AY13" s="546">
        <v>2</v>
      </c>
      <c r="AZ13" s="546">
        <v>2</v>
      </c>
      <c r="BA13" s="546">
        <v>0</v>
      </c>
      <c r="BB13" s="546">
        <v>0</v>
      </c>
      <c r="BC13" s="734">
        <v>4</v>
      </c>
      <c r="BD13" s="736" t="s">
        <v>1575</v>
      </c>
      <c r="BE13" s="706"/>
    </row>
    <row r="14" spans="1:57" s="707" customFormat="1" ht="12.75">
      <c r="A14" s="728">
        <v>6</v>
      </c>
      <c r="B14" s="847" t="s">
        <v>35</v>
      </c>
      <c r="C14" s="546">
        <v>1</v>
      </c>
      <c r="D14" s="546">
        <v>0</v>
      </c>
      <c r="E14" s="546">
        <v>0</v>
      </c>
      <c r="F14" s="546">
        <v>0</v>
      </c>
      <c r="G14" s="729"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v>0</v>
      </c>
      <c r="AX14" s="733">
        <v>0</v>
      </c>
      <c r="AY14" s="546">
        <v>1</v>
      </c>
      <c r="AZ14" s="546">
        <v>0</v>
      </c>
      <c r="BA14" s="546">
        <v>0</v>
      </c>
      <c r="BB14" s="546">
        <v>0</v>
      </c>
      <c r="BC14" s="734">
        <v>1</v>
      </c>
      <c r="BD14" s="736" t="s">
        <v>1568</v>
      </c>
      <c r="BE14" s="706"/>
    </row>
    <row r="15" spans="1:57" s="707" customFormat="1" ht="12.75">
      <c r="A15" s="728">
        <v>7</v>
      </c>
      <c r="B15" s="847" t="s">
        <v>37</v>
      </c>
      <c r="C15" s="546">
        <v>2</v>
      </c>
      <c r="D15" s="546">
        <v>10</v>
      </c>
      <c r="E15" s="546">
        <v>0</v>
      </c>
      <c r="F15" s="546">
        <v>0</v>
      </c>
      <c r="G15" s="729"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v>0</v>
      </c>
      <c r="AX15" s="733">
        <v>0</v>
      </c>
      <c r="AY15" s="546">
        <v>2</v>
      </c>
      <c r="AZ15" s="546">
        <v>10</v>
      </c>
      <c r="BA15" s="546">
        <v>0</v>
      </c>
      <c r="BB15" s="546">
        <v>0</v>
      </c>
      <c r="BC15" s="734">
        <v>12</v>
      </c>
      <c r="BD15" s="736" t="s">
        <v>1571</v>
      </c>
      <c r="BE15" s="706"/>
    </row>
    <row r="16" spans="1:57" s="707" customFormat="1" ht="12.75">
      <c r="A16" s="728">
        <v>8</v>
      </c>
      <c r="B16" s="847" t="s">
        <v>39</v>
      </c>
      <c r="C16" s="546">
        <v>0</v>
      </c>
      <c r="D16" s="546">
        <v>1</v>
      </c>
      <c r="E16" s="546">
        <v>0</v>
      </c>
      <c r="F16" s="546">
        <v>0</v>
      </c>
      <c r="G16" s="729"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v>0</v>
      </c>
      <c r="AX16" s="733">
        <v>0</v>
      </c>
      <c r="AY16" s="546">
        <v>0</v>
      </c>
      <c r="AZ16" s="546">
        <v>1</v>
      </c>
      <c r="BA16" s="546">
        <v>0</v>
      </c>
      <c r="BB16" s="546">
        <v>0</v>
      </c>
      <c r="BC16" s="734"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v>1</v>
      </c>
      <c r="D17" s="546">
        <v>4</v>
      </c>
      <c r="E17" s="546">
        <v>0</v>
      </c>
      <c r="F17" s="546">
        <v>0</v>
      </c>
      <c r="G17" s="729"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v>0</v>
      </c>
      <c r="AX17" s="733">
        <v>0</v>
      </c>
      <c r="AY17" s="546">
        <v>1</v>
      </c>
      <c r="AZ17" s="546">
        <v>4</v>
      </c>
      <c r="BA17" s="546">
        <v>0</v>
      </c>
      <c r="BB17" s="546">
        <v>0</v>
      </c>
      <c r="BC17" s="734">
        <v>5</v>
      </c>
      <c r="BD17" s="736" t="s">
        <v>1576</v>
      </c>
      <c r="BE17" s="706"/>
    </row>
    <row r="18" spans="1:57" s="707" customFormat="1" ht="12.75">
      <c r="A18" s="728">
        <v>11</v>
      </c>
      <c r="B18" s="847" t="s">
        <v>1522</v>
      </c>
      <c r="C18" s="546">
        <v>2</v>
      </c>
      <c r="D18" s="546">
        <v>0</v>
      </c>
      <c r="E18" s="546">
        <v>0</v>
      </c>
      <c r="F18" s="546">
        <v>0</v>
      </c>
      <c r="G18" s="729"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v>0</v>
      </c>
      <c r="AX18" s="733">
        <v>0</v>
      </c>
      <c r="AY18" s="546">
        <v>2</v>
      </c>
      <c r="AZ18" s="546">
        <v>0</v>
      </c>
      <c r="BA18" s="546">
        <v>0</v>
      </c>
      <c r="BB18" s="546">
        <v>0</v>
      </c>
      <c r="BC18" s="734">
        <v>2</v>
      </c>
      <c r="BD18" s="736" t="s">
        <v>1572</v>
      </c>
      <c r="BE18" s="706"/>
    </row>
    <row r="19" spans="1:57" s="707" customFormat="1" ht="12.75">
      <c r="A19" s="728">
        <v>12</v>
      </c>
      <c r="B19" s="847" t="s">
        <v>590</v>
      </c>
      <c r="C19" s="546">
        <v>1</v>
      </c>
      <c r="D19" s="546">
        <v>0</v>
      </c>
      <c r="E19" s="546">
        <v>0</v>
      </c>
      <c r="F19" s="546">
        <v>0</v>
      </c>
      <c r="G19" s="729"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v>0</v>
      </c>
      <c r="AX19" s="733">
        <v>0</v>
      </c>
      <c r="AY19" s="546">
        <v>1</v>
      </c>
      <c r="AZ19" s="546">
        <v>0</v>
      </c>
      <c r="BA19" s="546">
        <v>0</v>
      </c>
      <c r="BB19" s="546">
        <v>0</v>
      </c>
      <c r="BC19" s="734">
        <v>1</v>
      </c>
      <c r="BD19" s="736" t="s">
        <v>1573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v>0</v>
      </c>
      <c r="AX20" s="842">
        <v>0</v>
      </c>
      <c r="AY20" s="48">
        <v>0</v>
      </c>
      <c r="AZ20" s="48">
        <v>0</v>
      </c>
      <c r="BA20" s="48">
        <v>0</v>
      </c>
      <c r="BB20" s="48"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v>0</v>
      </c>
      <c r="D21" s="48">
        <v>0</v>
      </c>
      <c r="E21" s="48">
        <v>0</v>
      </c>
      <c r="F21" s="48">
        <v>0</v>
      </c>
      <c r="G21" s="747"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v>0</v>
      </c>
      <c r="AX21" s="772">
        <v>0</v>
      </c>
      <c r="AY21" s="48">
        <v>0</v>
      </c>
      <c r="AZ21" s="48">
        <v>0</v>
      </c>
      <c r="BA21" s="48">
        <v>0</v>
      </c>
      <c r="BB21" s="48">
        <v>0</v>
      </c>
      <c r="BC21" s="743"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v>0</v>
      </c>
      <c r="D22" s="546">
        <v>1</v>
      </c>
      <c r="E22" s="546">
        <v>2</v>
      </c>
      <c r="F22" s="546">
        <v>3</v>
      </c>
      <c r="G22" s="729">
        <v>6</v>
      </c>
      <c r="H22" s="900"/>
      <c r="I22" s="900"/>
      <c r="J22" s="900"/>
      <c r="K22" s="900"/>
      <c r="L22" s="900"/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v>6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730"/>
      <c r="AP22" s="730"/>
      <c r="AQ22" s="730"/>
      <c r="AR22" s="730"/>
      <c r="AS22" s="730"/>
      <c r="AT22" s="730"/>
      <c r="AU22" s="730"/>
      <c r="AV22" s="730"/>
      <c r="AW22" s="729">
        <v>0</v>
      </c>
      <c r="AX22" s="733">
        <v>0</v>
      </c>
      <c r="AY22" s="546">
        <v>0</v>
      </c>
      <c r="AZ22" s="546">
        <v>1</v>
      </c>
      <c r="BA22" s="546">
        <v>2</v>
      </c>
      <c r="BB22" s="546">
        <v>3</v>
      </c>
      <c r="BC22" s="734">
        <v>6</v>
      </c>
      <c r="BD22" s="745"/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v>0</v>
      </c>
      <c r="D23" s="546">
        <v>0</v>
      </c>
      <c r="E23" s="546">
        <v>7</v>
      </c>
      <c r="F23" s="546">
        <v>3</v>
      </c>
      <c r="G23" s="729">
        <v>10</v>
      </c>
      <c r="H23" s="900"/>
      <c r="I23" s="900"/>
      <c r="J23" s="900"/>
      <c r="K23" s="900"/>
      <c r="L23" s="900"/>
      <c r="M23" s="900"/>
      <c r="N23" s="900">
        <v>1</v>
      </c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v>9</v>
      </c>
      <c r="Y23" s="900"/>
      <c r="Z23" s="900"/>
      <c r="AA23" s="900"/>
      <c r="AB23" s="900"/>
      <c r="AC23" s="900"/>
      <c r="AD23" s="900"/>
      <c r="AE23" s="900">
        <v>1</v>
      </c>
      <c r="AF23" s="900"/>
      <c r="AG23" s="900"/>
      <c r="AH23" s="900"/>
      <c r="AI23" s="900"/>
      <c r="AJ23" s="900"/>
      <c r="AK23" s="900"/>
      <c r="AL23" s="900"/>
      <c r="AM23" s="900"/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v>0</v>
      </c>
      <c r="AX23" s="733">
        <v>1</v>
      </c>
      <c r="AY23" s="546">
        <v>0</v>
      </c>
      <c r="AZ23" s="546">
        <v>0</v>
      </c>
      <c r="BA23" s="546">
        <v>5</v>
      </c>
      <c r="BB23" s="546">
        <v>3</v>
      </c>
      <c r="BC23" s="734">
        <v>8</v>
      </c>
      <c r="BD23" s="745" t="s">
        <v>1614</v>
      </c>
      <c r="BE23" s="706" t="s">
        <v>53</v>
      </c>
    </row>
    <row r="24" spans="1:57" s="707" customFormat="1" ht="12.75">
      <c r="A24" s="728">
        <v>3</v>
      </c>
      <c r="B24" s="843" t="s">
        <v>1509</v>
      </c>
      <c r="C24" s="546">
        <v>0</v>
      </c>
      <c r="D24" s="546">
        <v>0</v>
      </c>
      <c r="E24" s="546">
        <v>6</v>
      </c>
      <c r="F24" s="546">
        <v>2</v>
      </c>
      <c r="G24" s="729">
        <v>8</v>
      </c>
      <c r="H24" s="900"/>
      <c r="I24" s="900"/>
      <c r="J24" s="900"/>
      <c r="K24" s="900"/>
      <c r="L24" s="900"/>
      <c r="M24" s="900"/>
      <c r="N24" s="900"/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v>8</v>
      </c>
      <c r="Y24" s="900"/>
      <c r="Z24" s="900"/>
      <c r="AA24" s="900"/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v>0</v>
      </c>
      <c r="AX24" s="733">
        <v>0</v>
      </c>
      <c r="AY24" s="546">
        <v>0</v>
      </c>
      <c r="AZ24" s="546">
        <v>0</v>
      </c>
      <c r="BA24" s="546">
        <v>6</v>
      </c>
      <c r="BB24" s="546">
        <v>2</v>
      </c>
      <c r="BC24" s="734">
        <v>8</v>
      </c>
      <c r="BD24" s="745"/>
      <c r="BE24" s="706"/>
    </row>
    <row r="25" spans="1:57" s="707" customFormat="1" ht="12.75">
      <c r="A25" s="728">
        <v>4</v>
      </c>
      <c r="B25" s="760" t="s">
        <v>1510</v>
      </c>
      <c r="C25" s="546">
        <v>0</v>
      </c>
      <c r="D25" s="546">
        <v>0</v>
      </c>
      <c r="E25" s="546">
        <v>4</v>
      </c>
      <c r="F25" s="546">
        <v>1</v>
      </c>
      <c r="G25" s="729"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v>5</v>
      </c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v>0</v>
      </c>
      <c r="AX25" s="733">
        <v>0</v>
      </c>
      <c r="AY25" s="546">
        <v>0</v>
      </c>
      <c r="AZ25" s="546">
        <v>0</v>
      </c>
      <c r="BA25" s="546">
        <v>4</v>
      </c>
      <c r="BB25" s="546">
        <v>1</v>
      </c>
      <c r="BC25" s="734">
        <v>5</v>
      </c>
      <c r="BD25" s="745"/>
      <c r="BE25" s="706"/>
    </row>
    <row r="26" spans="1:57" s="707" customFormat="1" ht="12.75">
      <c r="A26" s="728">
        <v>5</v>
      </c>
      <c r="B26" s="768" t="s">
        <v>1511</v>
      </c>
      <c r="C26" s="546">
        <v>0</v>
      </c>
      <c r="D26" s="546">
        <v>0</v>
      </c>
      <c r="E26" s="546">
        <v>3</v>
      </c>
      <c r="F26" s="546">
        <v>1</v>
      </c>
      <c r="G26" s="729"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v>4</v>
      </c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v>0</v>
      </c>
      <c r="AX26" s="733">
        <v>0</v>
      </c>
      <c r="AY26" s="546">
        <v>0</v>
      </c>
      <c r="AZ26" s="546">
        <v>0</v>
      </c>
      <c r="BA26" s="546">
        <v>3</v>
      </c>
      <c r="BB26" s="546">
        <v>1</v>
      </c>
      <c r="BC26" s="734">
        <v>4</v>
      </c>
      <c r="BD26" s="745"/>
      <c r="BE26" s="706"/>
    </row>
    <row r="27" spans="1:57" s="707" customFormat="1" ht="12.75">
      <c r="A27" s="728">
        <v>6</v>
      </c>
      <c r="B27" s="844" t="s">
        <v>1512</v>
      </c>
      <c r="C27" s="546">
        <v>0</v>
      </c>
      <c r="D27" s="546">
        <v>0</v>
      </c>
      <c r="E27" s="546">
        <v>5</v>
      </c>
      <c r="F27" s="546">
        <v>1</v>
      </c>
      <c r="G27" s="729"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v>0</v>
      </c>
      <c r="AX27" s="733">
        <v>0</v>
      </c>
      <c r="AY27" s="546">
        <v>0</v>
      </c>
      <c r="AZ27" s="546">
        <v>0</v>
      </c>
      <c r="BA27" s="546">
        <v>5</v>
      </c>
      <c r="BB27" s="546">
        <v>1</v>
      </c>
      <c r="BC27" s="734">
        <v>6</v>
      </c>
      <c r="BD27" s="745"/>
      <c r="BE27" s="706"/>
    </row>
    <row r="28" spans="1:57" s="707" customFormat="1" ht="12.75">
      <c r="A28" s="728">
        <v>7</v>
      </c>
      <c r="B28" s="865" t="s">
        <v>1513</v>
      </c>
      <c r="C28" s="546">
        <v>0</v>
      </c>
      <c r="D28" s="546">
        <v>0</v>
      </c>
      <c r="E28" s="546">
        <v>3</v>
      </c>
      <c r="F28" s="546">
        <v>1</v>
      </c>
      <c r="G28" s="729"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v>0</v>
      </c>
      <c r="AX28" s="733">
        <v>0</v>
      </c>
      <c r="AY28" s="546">
        <v>0</v>
      </c>
      <c r="AZ28" s="546">
        <v>0</v>
      </c>
      <c r="BA28" s="546">
        <v>3</v>
      </c>
      <c r="BB28" s="546">
        <v>1</v>
      </c>
      <c r="BC28" s="734"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v>3</v>
      </c>
      <c r="D29" s="546">
        <v>8</v>
      </c>
      <c r="E29" s="546">
        <v>0</v>
      </c>
      <c r="F29" s="546">
        <v>1</v>
      </c>
      <c r="G29" s="729"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v>12</v>
      </c>
      <c r="Y29" s="900"/>
      <c r="Z29" s="900"/>
      <c r="AA29" s="900"/>
      <c r="AB29" s="900"/>
      <c r="AC29" s="900"/>
      <c r="AD29" s="900">
        <v>1</v>
      </c>
      <c r="AE29" s="900"/>
      <c r="AF29" s="900"/>
      <c r="AG29" s="900"/>
      <c r="AH29" s="900"/>
      <c r="AI29" s="900"/>
      <c r="AJ29" s="900"/>
      <c r="AK29" s="900"/>
      <c r="AL29" s="900"/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v>1</v>
      </c>
      <c r="AX29" s="733">
        <v>0</v>
      </c>
      <c r="AY29" s="546">
        <v>3</v>
      </c>
      <c r="AZ29" s="546">
        <v>7</v>
      </c>
      <c r="BA29" s="546">
        <v>0</v>
      </c>
      <c r="BB29" s="546">
        <v>1</v>
      </c>
      <c r="BC29" s="734">
        <v>11</v>
      </c>
      <c r="BD29" s="745" t="s">
        <v>1615</v>
      </c>
      <c r="BE29" s="706" t="s">
        <v>55</v>
      </c>
    </row>
    <row r="30" spans="1:57" s="707" customFormat="1" ht="12.75">
      <c r="A30" s="728">
        <v>9</v>
      </c>
      <c r="B30" s="847" t="s">
        <v>1516</v>
      </c>
      <c r="C30" s="546">
        <v>1</v>
      </c>
      <c r="D30" s="546">
        <v>1</v>
      </c>
      <c r="E30" s="546">
        <v>1</v>
      </c>
      <c r="F30" s="546">
        <v>1</v>
      </c>
      <c r="G30" s="729"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730"/>
      <c r="AP30" s="730"/>
      <c r="AQ30" s="730"/>
      <c r="AR30" s="730"/>
      <c r="AS30" s="730"/>
      <c r="AT30" s="730"/>
      <c r="AU30" s="730"/>
      <c r="AV30" s="730"/>
      <c r="AW30" s="729">
        <v>0</v>
      </c>
      <c r="AX30" s="733">
        <v>0</v>
      </c>
      <c r="AY30" s="546">
        <v>1</v>
      </c>
      <c r="AZ30" s="546">
        <v>1</v>
      </c>
      <c r="BA30" s="546">
        <v>1</v>
      </c>
      <c r="BB30" s="546">
        <v>1</v>
      </c>
      <c r="BC30" s="734">
        <v>4</v>
      </c>
      <c r="BD30" s="745"/>
      <c r="BE30" s="706" t="s">
        <v>57</v>
      </c>
    </row>
    <row r="31" spans="1:57" s="707" customFormat="1" ht="12.75">
      <c r="A31" s="728">
        <v>10</v>
      </c>
      <c r="B31" s="847" t="s">
        <v>1517</v>
      </c>
      <c r="C31" s="546">
        <v>3</v>
      </c>
      <c r="D31" s="546">
        <v>0</v>
      </c>
      <c r="E31" s="546">
        <v>0</v>
      </c>
      <c r="F31" s="546">
        <v>0</v>
      </c>
      <c r="G31" s="729"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v>0</v>
      </c>
      <c r="AX31" s="733">
        <v>0</v>
      </c>
      <c r="AY31" s="546">
        <v>3</v>
      </c>
      <c r="AZ31" s="546">
        <v>0</v>
      </c>
      <c r="BA31" s="546">
        <v>0</v>
      </c>
      <c r="BB31" s="546">
        <v>0</v>
      </c>
      <c r="BC31" s="734"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v>0</v>
      </c>
      <c r="D32" s="546">
        <v>5</v>
      </c>
      <c r="E32" s="546">
        <v>0</v>
      </c>
      <c r="F32" s="546">
        <v>0</v>
      </c>
      <c r="G32" s="729"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v>5</v>
      </c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v>1</v>
      </c>
      <c r="AX32" s="733">
        <v>0</v>
      </c>
      <c r="AY32" s="546">
        <v>0</v>
      </c>
      <c r="AZ32" s="546">
        <v>4</v>
      </c>
      <c r="BA32" s="546">
        <v>0</v>
      </c>
      <c r="BB32" s="546">
        <v>0</v>
      </c>
      <c r="BC32" s="734">
        <v>4</v>
      </c>
      <c r="BD32" s="745" t="s">
        <v>1580</v>
      </c>
      <c r="BE32" s="706"/>
    </row>
    <row r="33" spans="1:57" s="707" customFormat="1" ht="12.75">
      <c r="A33" s="728">
        <v>12</v>
      </c>
      <c r="B33" s="847" t="s">
        <v>1519</v>
      </c>
      <c r="C33" s="546">
        <v>0</v>
      </c>
      <c r="D33" s="546">
        <v>0</v>
      </c>
      <c r="E33" s="546">
        <v>1</v>
      </c>
      <c r="F33" s="546">
        <v>7</v>
      </c>
      <c r="G33" s="729">
        <v>8</v>
      </c>
      <c r="H33" s="900"/>
      <c r="I33" s="900"/>
      <c r="J33" s="900"/>
      <c r="K33" s="900"/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v>8</v>
      </c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v>0</v>
      </c>
      <c r="AX33" s="733">
        <v>0</v>
      </c>
      <c r="AY33" s="546">
        <v>0</v>
      </c>
      <c r="AZ33" s="546">
        <v>0</v>
      </c>
      <c r="BA33" s="546">
        <v>1</v>
      </c>
      <c r="BB33" s="546">
        <v>7</v>
      </c>
      <c r="BC33" s="734">
        <v>8</v>
      </c>
      <c r="BD33" s="761"/>
      <c r="BE33" s="759"/>
    </row>
    <row r="34" spans="1:57" s="707" customFormat="1" ht="12.75">
      <c r="A34" s="728">
        <v>13</v>
      </c>
      <c r="B34" s="847" t="s">
        <v>1523</v>
      </c>
      <c r="C34" s="546">
        <v>1</v>
      </c>
      <c r="D34" s="546">
        <v>15</v>
      </c>
      <c r="E34" s="546">
        <v>1</v>
      </c>
      <c r="F34" s="546">
        <v>5</v>
      </c>
      <c r="G34" s="729">
        <v>22</v>
      </c>
      <c r="H34" s="900"/>
      <c r="I34" s="900"/>
      <c r="J34" s="900"/>
      <c r="K34" s="900"/>
      <c r="L34" s="900"/>
      <c r="M34" s="900">
        <v>1</v>
      </c>
      <c r="N34" s="900"/>
      <c r="O34" s="900"/>
      <c r="P34" s="737"/>
      <c r="Q34" s="737"/>
      <c r="R34" s="737"/>
      <c r="S34" s="737"/>
      <c r="T34" s="737"/>
      <c r="U34" s="737"/>
      <c r="V34" s="737"/>
      <c r="W34" s="737"/>
      <c r="X34" s="732">
        <v>21</v>
      </c>
      <c r="Y34" s="900"/>
      <c r="Z34" s="900"/>
      <c r="AA34" s="900"/>
      <c r="AB34" s="900"/>
      <c r="AC34" s="900"/>
      <c r="AD34" s="900"/>
      <c r="AE34" s="900"/>
      <c r="AF34" s="900"/>
      <c r="AG34" s="900"/>
      <c r="AH34" s="900"/>
      <c r="AI34" s="900"/>
      <c r="AJ34" s="900"/>
      <c r="AK34" s="900"/>
      <c r="AL34" s="900"/>
      <c r="AM34" s="900"/>
      <c r="AN34" s="900"/>
      <c r="AO34" s="730"/>
      <c r="AP34" s="730"/>
      <c r="AQ34" s="730"/>
      <c r="AR34" s="730"/>
      <c r="AS34" s="730"/>
      <c r="AT34" s="730"/>
      <c r="AU34" s="730"/>
      <c r="AV34" s="730"/>
      <c r="AW34" s="729">
        <v>0</v>
      </c>
      <c r="AX34" s="733">
        <v>0</v>
      </c>
      <c r="AY34" s="546">
        <v>1</v>
      </c>
      <c r="AZ34" s="546">
        <v>14</v>
      </c>
      <c r="BA34" s="546">
        <v>1</v>
      </c>
      <c r="BB34" s="546">
        <v>5</v>
      </c>
      <c r="BC34" s="734">
        <v>21</v>
      </c>
      <c r="BD34" s="761"/>
      <c r="BE34" s="759"/>
    </row>
    <row r="35" spans="1:57" s="707" customFormat="1" ht="12.75">
      <c r="A35" s="728">
        <v>14</v>
      </c>
      <c r="B35" s="847" t="s">
        <v>58</v>
      </c>
      <c r="C35" s="546">
        <v>0</v>
      </c>
      <c r="D35" s="546">
        <v>1</v>
      </c>
      <c r="E35" s="546">
        <v>0</v>
      </c>
      <c r="F35" s="546">
        <v>0</v>
      </c>
      <c r="G35" s="729"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v>0</v>
      </c>
      <c r="AX35" s="733">
        <v>0</v>
      </c>
      <c r="AY35" s="546">
        <v>0</v>
      </c>
      <c r="AZ35" s="546">
        <v>1</v>
      </c>
      <c r="BA35" s="546">
        <v>0</v>
      </c>
      <c r="BB35" s="546">
        <v>0</v>
      </c>
      <c r="BC35" s="718"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v>1</v>
      </c>
      <c r="D36" s="546">
        <v>0</v>
      </c>
      <c r="E36" s="546">
        <v>3</v>
      </c>
      <c r="F36" s="546">
        <v>0</v>
      </c>
      <c r="G36" s="729"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v>0</v>
      </c>
      <c r="AX36" s="733">
        <v>0</v>
      </c>
      <c r="AY36" s="546">
        <v>1</v>
      </c>
      <c r="AZ36" s="546">
        <v>0</v>
      </c>
      <c r="BA36" s="546">
        <v>3</v>
      </c>
      <c r="BB36" s="546">
        <v>0</v>
      </c>
      <c r="BC36" s="734"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v>0</v>
      </c>
      <c r="D37" s="546">
        <v>1</v>
      </c>
      <c r="E37" s="546">
        <v>0</v>
      </c>
      <c r="F37" s="546">
        <v>0</v>
      </c>
      <c r="G37" s="729"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v>1</v>
      </c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v>0</v>
      </c>
      <c r="AX37" s="733">
        <v>0</v>
      </c>
      <c r="AY37" s="546">
        <v>0</v>
      </c>
      <c r="AZ37" s="546">
        <v>1</v>
      </c>
      <c r="BA37" s="546">
        <v>0</v>
      </c>
      <c r="BB37" s="546">
        <v>0</v>
      </c>
      <c r="BC37" s="734">
        <v>1</v>
      </c>
      <c r="BD37" s="745"/>
      <c r="BE37" s="706" t="s">
        <v>61</v>
      </c>
    </row>
    <row r="38" spans="1:57" s="707" customFormat="1" ht="12.75">
      <c r="A38" s="728"/>
      <c r="B38" s="847"/>
      <c r="C38" s="57">
        <v>0</v>
      </c>
      <c r="D38" s="57">
        <v>0</v>
      </c>
      <c r="E38" s="57">
        <v>0</v>
      </c>
      <c r="F38" s="57">
        <v>0</v>
      </c>
      <c r="G38" s="747"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10"/>
      <c r="BD39" s="752"/>
      <c r="BE39" s="706"/>
    </row>
    <row r="40" spans="1:57" s="707" customFormat="1" ht="13.5" thickBot="1">
      <c r="A40" s="840"/>
      <c r="B40" s="851" t="s">
        <v>62</v>
      </c>
      <c r="C40" s="546">
        <v>26</v>
      </c>
      <c r="D40" s="546">
        <v>51</v>
      </c>
      <c r="E40" s="546">
        <v>36</v>
      </c>
      <c r="F40" s="546">
        <v>26</v>
      </c>
      <c r="G40" s="546">
        <v>139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1</v>
      </c>
      <c r="N40" s="67">
        <v>1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137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69">
        <v>1</v>
      </c>
      <c r="AE40" s="69">
        <v>1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2</v>
      </c>
      <c r="AX40" s="69">
        <v>1</v>
      </c>
      <c r="AY40" s="69">
        <v>26</v>
      </c>
      <c r="AZ40" s="69">
        <v>48</v>
      </c>
      <c r="BA40" s="69">
        <v>34</v>
      </c>
      <c r="BB40" s="69">
        <v>26</v>
      </c>
      <c r="BC40" s="69">
        <v>134</v>
      </c>
      <c r="BD40" s="754" t="s">
        <v>1616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v>0</v>
      </c>
      <c r="AX41" s="756"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v>16</v>
      </c>
      <c r="D42" s="546">
        <v>36</v>
      </c>
      <c r="E42" s="546">
        <v>4</v>
      </c>
      <c r="F42" s="546">
        <v>20</v>
      </c>
      <c r="G42" s="729">
        <v>76</v>
      </c>
      <c r="H42" s="900"/>
      <c r="I42" s="900"/>
      <c r="J42" s="900"/>
      <c r="K42" s="900"/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v>76</v>
      </c>
      <c r="Y42" s="900"/>
      <c r="Z42" s="900"/>
      <c r="AA42" s="900"/>
      <c r="AB42" s="900"/>
      <c r="AC42" s="900"/>
      <c r="AD42" s="900"/>
      <c r="AE42" s="900">
        <v>1</v>
      </c>
      <c r="AF42" s="900"/>
      <c r="AG42" s="900"/>
      <c r="AH42" s="900"/>
      <c r="AI42" s="900"/>
      <c r="AJ42" s="900"/>
      <c r="AK42" s="900"/>
      <c r="AL42" s="900"/>
      <c r="AM42" s="900"/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v>1</v>
      </c>
      <c r="AX42" s="733">
        <v>1</v>
      </c>
      <c r="AY42" s="546">
        <v>16</v>
      </c>
      <c r="AZ42" s="546">
        <v>35</v>
      </c>
      <c r="BA42" s="546">
        <v>3</v>
      </c>
      <c r="BB42" s="546">
        <v>20</v>
      </c>
      <c r="BC42" s="734">
        <v>74</v>
      </c>
      <c r="BD42" s="745" t="s">
        <v>1617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v>0</v>
      </c>
      <c r="D43" s="546">
        <v>0</v>
      </c>
      <c r="E43" s="546">
        <v>2</v>
      </c>
      <c r="F43" s="546">
        <v>2</v>
      </c>
      <c r="G43" s="729"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v>0</v>
      </c>
      <c r="AX43" s="733">
        <v>0</v>
      </c>
      <c r="AY43" s="546">
        <v>0</v>
      </c>
      <c r="AZ43" s="546">
        <v>0</v>
      </c>
      <c r="BA43" s="546">
        <v>2</v>
      </c>
      <c r="BB43" s="546">
        <v>2</v>
      </c>
      <c r="BC43" s="734"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v>0</v>
      </c>
      <c r="D44" s="546">
        <v>0</v>
      </c>
      <c r="E44" s="546">
        <v>0</v>
      </c>
      <c r="F44" s="546">
        <v>4</v>
      </c>
      <c r="G44" s="729"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v>4</v>
      </c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v>0</v>
      </c>
      <c r="AX44" s="733">
        <v>0</v>
      </c>
      <c r="AY44" s="546">
        <v>0</v>
      </c>
      <c r="AZ44" s="546">
        <v>0</v>
      </c>
      <c r="BA44" s="546">
        <v>0</v>
      </c>
      <c r="BB44" s="546">
        <v>4</v>
      </c>
      <c r="BC44" s="734">
        <v>4</v>
      </c>
      <c r="BD44" s="758"/>
      <c r="BE44" s="759"/>
    </row>
    <row r="45" spans="1:57" s="707" customFormat="1" ht="12.75">
      <c r="A45" s="741">
        <v>4</v>
      </c>
      <c r="B45" s="760" t="s">
        <v>1402</v>
      </c>
      <c r="C45" s="546">
        <v>0</v>
      </c>
      <c r="D45" s="546">
        <v>1</v>
      </c>
      <c r="E45" s="546">
        <v>0</v>
      </c>
      <c r="F45" s="546">
        <v>0</v>
      </c>
      <c r="G45" s="729"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v>0</v>
      </c>
      <c r="AX45" s="733">
        <v>0</v>
      </c>
      <c r="AY45" s="546">
        <v>0</v>
      </c>
      <c r="AZ45" s="546">
        <v>1</v>
      </c>
      <c r="BA45" s="546">
        <v>0</v>
      </c>
      <c r="BB45" s="546">
        <v>0</v>
      </c>
      <c r="BC45" s="734">
        <v>1</v>
      </c>
      <c r="BD45" s="758"/>
      <c r="BE45" s="759"/>
    </row>
    <row r="46" spans="1:57" s="707" customFormat="1" ht="12.75">
      <c r="A46" s="741">
        <v>5</v>
      </c>
      <c r="B46" s="768" t="s">
        <v>1397</v>
      </c>
      <c r="C46" s="546">
        <v>0</v>
      </c>
      <c r="D46" s="546">
        <v>0</v>
      </c>
      <c r="E46" s="546">
        <v>4</v>
      </c>
      <c r="F46" s="546">
        <v>4</v>
      </c>
      <c r="G46" s="729">
        <v>8</v>
      </c>
      <c r="H46" s="900"/>
      <c r="I46" s="900"/>
      <c r="J46" s="900"/>
      <c r="K46" s="900"/>
      <c r="L46" s="900"/>
      <c r="M46" s="900"/>
      <c r="N46" s="900"/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v>8</v>
      </c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v>0</v>
      </c>
      <c r="AX46" s="733">
        <v>0</v>
      </c>
      <c r="AY46" s="546">
        <v>0</v>
      </c>
      <c r="AZ46" s="546">
        <v>0</v>
      </c>
      <c r="BA46" s="546">
        <v>4</v>
      </c>
      <c r="BB46" s="546">
        <v>4</v>
      </c>
      <c r="BC46" s="734">
        <v>8</v>
      </c>
      <c r="BD46" s="761"/>
      <c r="BE46" s="759"/>
    </row>
    <row r="47" spans="1:57" s="707" customFormat="1" ht="12.75">
      <c r="A47" s="741">
        <v>6</v>
      </c>
      <c r="B47" s="768" t="s">
        <v>1398</v>
      </c>
      <c r="C47" s="546">
        <v>1</v>
      </c>
      <c r="D47" s="546">
        <v>0</v>
      </c>
      <c r="E47" s="546">
        <v>0</v>
      </c>
      <c r="F47" s="546">
        <v>0</v>
      </c>
      <c r="G47" s="729"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v>0</v>
      </c>
      <c r="AX47" s="733">
        <v>0</v>
      </c>
      <c r="AY47" s="546">
        <v>1</v>
      </c>
      <c r="AZ47" s="546">
        <v>0</v>
      </c>
      <c r="BA47" s="546">
        <v>0</v>
      </c>
      <c r="BB47" s="546">
        <v>0</v>
      </c>
      <c r="BC47" s="734">
        <v>1</v>
      </c>
      <c r="BD47" s="761"/>
      <c r="BE47" s="759"/>
    </row>
    <row r="48" spans="1:57" s="707" customFormat="1" ht="12.75">
      <c r="A48" s="741">
        <v>7</v>
      </c>
      <c r="B48" s="865" t="s">
        <v>1508</v>
      </c>
      <c r="C48" s="546">
        <v>0</v>
      </c>
      <c r="D48" s="546">
        <v>0</v>
      </c>
      <c r="E48" s="546">
        <v>3</v>
      </c>
      <c r="F48" s="546">
        <v>1</v>
      </c>
      <c r="G48" s="729"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v>4</v>
      </c>
      <c r="Y48" s="900"/>
      <c r="Z48" s="900"/>
      <c r="AA48" s="900"/>
      <c r="AB48" s="900">
        <v>1</v>
      </c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v>0</v>
      </c>
      <c r="AX48" s="733">
        <v>1</v>
      </c>
      <c r="AY48" s="546">
        <v>0</v>
      </c>
      <c r="AZ48" s="546">
        <v>0</v>
      </c>
      <c r="BA48" s="546">
        <v>3</v>
      </c>
      <c r="BB48" s="546">
        <v>0</v>
      </c>
      <c r="BC48" s="734">
        <v>3</v>
      </c>
      <c r="BD48" s="761" t="s">
        <v>1618</v>
      </c>
      <c r="BE48" s="759"/>
    </row>
    <row r="49" spans="1:57" s="707" customFormat="1" ht="12.75">
      <c r="A49" s="741">
        <v>8</v>
      </c>
      <c r="B49" s="843" t="s">
        <v>72</v>
      </c>
      <c r="C49" s="546">
        <v>0</v>
      </c>
      <c r="D49" s="546">
        <v>0</v>
      </c>
      <c r="E49" s="546">
        <v>31</v>
      </c>
      <c r="F49" s="546">
        <v>119</v>
      </c>
      <c r="G49" s="729">
        <v>150</v>
      </c>
      <c r="H49" s="900"/>
      <c r="I49" s="900"/>
      <c r="J49" s="900"/>
      <c r="K49" s="900"/>
      <c r="L49" s="900"/>
      <c r="M49" s="900"/>
      <c r="N49" s="900"/>
      <c r="O49" s="900"/>
      <c r="P49" s="737"/>
      <c r="Q49" s="737"/>
      <c r="R49" s="737"/>
      <c r="S49" s="737"/>
      <c r="T49" s="737"/>
      <c r="U49" s="737"/>
      <c r="V49" s="737"/>
      <c r="W49" s="737"/>
      <c r="X49" s="732">
        <v>150</v>
      </c>
      <c r="Y49" s="900"/>
      <c r="Z49" s="900"/>
      <c r="AA49" s="900"/>
      <c r="AB49" s="900">
        <v>8</v>
      </c>
      <c r="AC49" s="900"/>
      <c r="AD49" s="900"/>
      <c r="AE49" s="900"/>
      <c r="AF49" s="900"/>
      <c r="AG49" s="900"/>
      <c r="AH49" s="900"/>
      <c r="AI49" s="900"/>
      <c r="AJ49" s="900"/>
      <c r="AK49" s="900"/>
      <c r="AL49" s="900"/>
      <c r="AM49" s="900"/>
      <c r="AN49" s="900"/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v>0</v>
      </c>
      <c r="AX49" s="733">
        <v>9</v>
      </c>
      <c r="AY49" s="546">
        <v>0</v>
      </c>
      <c r="AZ49" s="546">
        <v>0</v>
      </c>
      <c r="BA49" s="546">
        <v>31</v>
      </c>
      <c r="BB49" s="546">
        <v>110</v>
      </c>
      <c r="BC49" s="734">
        <v>141</v>
      </c>
      <c r="BD49" s="757" t="s">
        <v>1619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v>2</v>
      </c>
      <c r="D50" s="546">
        <v>2</v>
      </c>
      <c r="E50" s="546">
        <v>1</v>
      </c>
      <c r="F50" s="546">
        <v>1</v>
      </c>
      <c r="G50" s="729"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v>6</v>
      </c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v>0</v>
      </c>
      <c r="AX50" s="733">
        <v>0</v>
      </c>
      <c r="AY50" s="546">
        <v>2</v>
      </c>
      <c r="AZ50" s="546">
        <v>2</v>
      </c>
      <c r="BA50" s="546">
        <v>1</v>
      </c>
      <c r="BB50" s="546">
        <v>1</v>
      </c>
      <c r="BC50" s="734">
        <v>6</v>
      </c>
      <c r="BD50" s="757"/>
      <c r="BE50" s="759"/>
    </row>
    <row r="51" spans="1:57" s="707" customFormat="1" ht="12.75">
      <c r="A51" s="741">
        <v>10</v>
      </c>
      <c r="B51" s="760" t="s">
        <v>76</v>
      </c>
      <c r="C51" s="546">
        <v>2</v>
      </c>
      <c r="D51" s="546">
        <v>0</v>
      </c>
      <c r="E51" s="546">
        <v>32</v>
      </c>
      <c r="F51" s="546">
        <v>109</v>
      </c>
      <c r="G51" s="729">
        <v>143</v>
      </c>
      <c r="H51" s="900"/>
      <c r="I51" s="900"/>
      <c r="J51" s="900"/>
      <c r="K51" s="900"/>
      <c r="L51" s="900"/>
      <c r="M51" s="900"/>
      <c r="N51" s="900"/>
      <c r="O51" s="900"/>
      <c r="P51" s="737"/>
      <c r="Q51" s="737"/>
      <c r="R51" s="737"/>
      <c r="S51" s="737"/>
      <c r="T51" s="737"/>
      <c r="U51" s="737"/>
      <c r="V51" s="737"/>
      <c r="W51" s="737"/>
      <c r="X51" s="732">
        <v>143</v>
      </c>
      <c r="Y51" s="900"/>
      <c r="Z51" s="900"/>
      <c r="AA51" s="900">
        <v>1</v>
      </c>
      <c r="AB51" s="900">
        <v>2</v>
      </c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v>0</v>
      </c>
      <c r="AX51" s="733">
        <v>4</v>
      </c>
      <c r="AY51" s="546">
        <v>2</v>
      </c>
      <c r="AZ51" s="546">
        <v>0</v>
      </c>
      <c r="BA51" s="546">
        <v>31</v>
      </c>
      <c r="BB51" s="546">
        <v>106</v>
      </c>
      <c r="BC51" s="734">
        <v>139</v>
      </c>
      <c r="BD51" s="757" t="s">
        <v>1620</v>
      </c>
      <c r="BE51" s="759"/>
    </row>
    <row r="52" spans="1:57" s="707" customFormat="1" ht="12.75">
      <c r="A52" s="741">
        <v>11</v>
      </c>
      <c r="B52" s="760" t="s">
        <v>1528</v>
      </c>
      <c r="C52" s="546">
        <v>1</v>
      </c>
      <c r="D52" s="546">
        <v>3</v>
      </c>
      <c r="E52" s="546">
        <v>0</v>
      </c>
      <c r="F52" s="546">
        <v>0</v>
      </c>
      <c r="G52" s="729"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v>4</v>
      </c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v>0</v>
      </c>
      <c r="AX52" s="733">
        <v>0</v>
      </c>
      <c r="AY52" s="546">
        <v>1</v>
      </c>
      <c r="AZ52" s="546">
        <v>3</v>
      </c>
      <c r="BA52" s="546">
        <v>0</v>
      </c>
      <c r="BB52" s="546">
        <v>0</v>
      </c>
      <c r="BC52" s="734">
        <v>4</v>
      </c>
      <c r="BD52" s="757"/>
      <c r="BE52" s="706"/>
    </row>
    <row r="53" spans="1:57" s="707" customFormat="1" ht="12.75">
      <c r="A53" s="741">
        <v>12</v>
      </c>
      <c r="B53" s="768" t="s">
        <v>78</v>
      </c>
      <c r="C53" s="546">
        <v>0</v>
      </c>
      <c r="D53" s="546">
        <v>0</v>
      </c>
      <c r="E53" s="546">
        <v>22</v>
      </c>
      <c r="F53" s="546">
        <v>40</v>
      </c>
      <c r="G53" s="729">
        <v>62</v>
      </c>
      <c r="H53" s="900"/>
      <c r="I53" s="900"/>
      <c r="J53" s="900"/>
      <c r="K53" s="900"/>
      <c r="L53" s="900"/>
      <c r="M53" s="900"/>
      <c r="N53" s="900"/>
      <c r="O53" s="900"/>
      <c r="P53" s="737"/>
      <c r="Q53" s="737"/>
      <c r="R53" s="737"/>
      <c r="S53" s="737"/>
      <c r="T53" s="737"/>
      <c r="U53" s="737"/>
      <c r="V53" s="737"/>
      <c r="W53" s="737"/>
      <c r="X53" s="732">
        <v>62</v>
      </c>
      <c r="Y53" s="900"/>
      <c r="Z53" s="900"/>
      <c r="AA53" s="900"/>
      <c r="AB53" s="900">
        <v>1</v>
      </c>
      <c r="AC53" s="900"/>
      <c r="AD53" s="900"/>
      <c r="AE53" s="900"/>
      <c r="AF53" s="900">
        <v>1</v>
      </c>
      <c r="AG53" s="900"/>
      <c r="AH53" s="900"/>
      <c r="AI53" s="900"/>
      <c r="AJ53" s="900"/>
      <c r="AK53" s="900"/>
      <c r="AL53" s="900"/>
      <c r="AM53" s="900"/>
      <c r="AN53" s="900"/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v>2</v>
      </c>
      <c r="AY53" s="546">
        <v>0</v>
      </c>
      <c r="AZ53" s="546">
        <v>0</v>
      </c>
      <c r="BA53" s="546">
        <v>22</v>
      </c>
      <c r="BB53" s="546">
        <v>38</v>
      </c>
      <c r="BC53" s="734">
        <v>60</v>
      </c>
      <c r="BD53" s="757" t="s">
        <v>1621</v>
      </c>
      <c r="BE53" s="706"/>
    </row>
    <row r="54" spans="1:57" s="707" customFormat="1" ht="12.75">
      <c r="A54" s="741">
        <v>13</v>
      </c>
      <c r="B54" s="768" t="s">
        <v>79</v>
      </c>
      <c r="C54" s="546">
        <v>3</v>
      </c>
      <c r="D54" s="546">
        <v>0</v>
      </c>
      <c r="E54" s="546">
        <v>0</v>
      </c>
      <c r="F54" s="546">
        <v>0</v>
      </c>
      <c r="G54" s="729"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v>0</v>
      </c>
      <c r="AX54" s="733">
        <v>0</v>
      </c>
      <c r="AY54" s="546">
        <v>3</v>
      </c>
      <c r="AZ54" s="546">
        <v>0</v>
      </c>
      <c r="BA54" s="546">
        <v>0</v>
      </c>
      <c r="BB54" s="546">
        <v>0</v>
      </c>
      <c r="BC54" s="734">
        <v>3</v>
      </c>
      <c r="BD54" s="761"/>
      <c r="BE54" s="706"/>
    </row>
    <row r="55" spans="1:57" s="707" customFormat="1" ht="12.75">
      <c r="A55" s="741">
        <v>14</v>
      </c>
      <c r="B55" s="844" t="s">
        <v>1529</v>
      </c>
      <c r="C55" s="546">
        <v>0</v>
      </c>
      <c r="D55" s="546">
        <v>0</v>
      </c>
      <c r="E55" s="546">
        <v>37</v>
      </c>
      <c r="F55" s="546">
        <v>69</v>
      </c>
      <c r="G55" s="729">
        <v>106</v>
      </c>
      <c r="H55" s="900"/>
      <c r="I55" s="900"/>
      <c r="J55" s="900"/>
      <c r="K55" s="900"/>
      <c r="L55" s="900"/>
      <c r="M55" s="900"/>
      <c r="N55" s="900"/>
      <c r="O55" s="900"/>
      <c r="P55" s="737"/>
      <c r="Q55" s="737"/>
      <c r="R55" s="737"/>
      <c r="S55" s="737"/>
      <c r="T55" s="765"/>
      <c r="U55" s="737"/>
      <c r="V55" s="765"/>
      <c r="W55" s="765"/>
      <c r="X55" s="732">
        <v>106</v>
      </c>
      <c r="Y55" s="900"/>
      <c r="Z55" s="900"/>
      <c r="AA55" s="900"/>
      <c r="AB55" s="900">
        <v>5</v>
      </c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/>
      <c r="AO55" s="730"/>
      <c r="AP55" s="730"/>
      <c r="AQ55" s="730"/>
      <c r="AR55" s="730"/>
      <c r="AS55" s="730"/>
      <c r="AT55" s="730"/>
      <c r="AU55" s="730"/>
      <c r="AV55" s="730"/>
      <c r="AW55" s="729">
        <v>0</v>
      </c>
      <c r="AX55" s="733">
        <v>5</v>
      </c>
      <c r="AY55" s="546">
        <v>0</v>
      </c>
      <c r="AZ55" s="546">
        <v>0</v>
      </c>
      <c r="BA55" s="546">
        <v>37</v>
      </c>
      <c r="BB55" s="546">
        <v>64</v>
      </c>
      <c r="BC55" s="734">
        <v>101</v>
      </c>
      <c r="BD55" s="757" t="s">
        <v>1608</v>
      </c>
      <c r="BE55" s="706"/>
    </row>
    <row r="56" spans="1:57" s="707" customFormat="1" ht="12.75">
      <c r="A56" s="741">
        <v>15</v>
      </c>
      <c r="B56" s="844" t="s">
        <v>1567</v>
      </c>
      <c r="C56" s="546">
        <v>0</v>
      </c>
      <c r="D56" s="546">
        <v>0</v>
      </c>
      <c r="E56" s="546">
        <v>0</v>
      </c>
      <c r="F56" s="546">
        <v>0</v>
      </c>
      <c r="G56" s="729">
        <v>0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65"/>
      <c r="S56" s="765"/>
      <c r="T56" s="765"/>
      <c r="U56" s="737"/>
      <c r="V56" s="737"/>
      <c r="W56" s="737"/>
      <c r="X56" s="732">
        <v>0</v>
      </c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v>0</v>
      </c>
      <c r="AX56" s="733">
        <v>0</v>
      </c>
      <c r="AY56" s="546">
        <v>0</v>
      </c>
      <c r="AZ56" s="546">
        <v>0</v>
      </c>
      <c r="BA56" s="546">
        <v>0</v>
      </c>
      <c r="BB56" s="546">
        <v>0</v>
      </c>
      <c r="BC56" s="734">
        <v>0</v>
      </c>
      <c r="BD56" s="757"/>
      <c r="BE56" s="706"/>
    </row>
    <row r="57" spans="1:57" s="707" customFormat="1" ht="12.75">
      <c r="A57" s="741">
        <v>16</v>
      </c>
      <c r="B57" s="844" t="s">
        <v>81</v>
      </c>
      <c r="C57" s="546">
        <v>2</v>
      </c>
      <c r="D57" s="546">
        <v>1</v>
      </c>
      <c r="E57" s="546">
        <v>1</v>
      </c>
      <c r="F57" s="546">
        <v>0</v>
      </c>
      <c r="G57" s="729"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v>4</v>
      </c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v>0</v>
      </c>
      <c r="AX57" s="733">
        <v>0</v>
      </c>
      <c r="AY57" s="546">
        <v>2</v>
      </c>
      <c r="AZ57" s="546">
        <v>1</v>
      </c>
      <c r="BA57" s="546">
        <v>1</v>
      </c>
      <c r="BB57" s="546">
        <v>0</v>
      </c>
      <c r="BC57" s="734">
        <v>4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v>0</v>
      </c>
      <c r="D58" s="546">
        <v>1</v>
      </c>
      <c r="E58" s="546">
        <v>16</v>
      </c>
      <c r="F58" s="546">
        <v>58</v>
      </c>
      <c r="G58" s="729">
        <v>75</v>
      </c>
      <c r="H58" s="900"/>
      <c r="I58" s="900"/>
      <c r="J58" s="900"/>
      <c r="K58" s="900"/>
      <c r="L58" s="900"/>
      <c r="M58" s="900"/>
      <c r="N58" s="900"/>
      <c r="O58" s="900"/>
      <c r="P58" s="737"/>
      <c r="Q58" s="737"/>
      <c r="R58" s="737"/>
      <c r="S58" s="765"/>
      <c r="T58" s="737"/>
      <c r="U58" s="737"/>
      <c r="V58" s="737"/>
      <c r="W58" s="737"/>
      <c r="X58" s="732">
        <v>75</v>
      </c>
      <c r="Y58" s="900"/>
      <c r="Z58" s="900"/>
      <c r="AA58" s="900"/>
      <c r="AB58" s="900">
        <v>6</v>
      </c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730"/>
      <c r="AP58" s="730"/>
      <c r="AQ58" s="730"/>
      <c r="AR58" s="730"/>
      <c r="AS58" s="730"/>
      <c r="AT58" s="730"/>
      <c r="AU58" s="730"/>
      <c r="AV58" s="730"/>
      <c r="AW58" s="729">
        <v>0</v>
      </c>
      <c r="AX58" s="733">
        <v>6</v>
      </c>
      <c r="AY58" s="546">
        <v>0</v>
      </c>
      <c r="AZ58" s="546">
        <v>1</v>
      </c>
      <c r="BA58" s="546">
        <v>16</v>
      </c>
      <c r="BB58" s="546">
        <v>52</v>
      </c>
      <c r="BC58" s="734">
        <v>69</v>
      </c>
      <c r="BD58" s="757" t="s">
        <v>1622</v>
      </c>
      <c r="BE58" s="706"/>
    </row>
    <row r="59" spans="1:57" s="707" customFormat="1" ht="12.75">
      <c r="A59" s="741">
        <v>18</v>
      </c>
      <c r="B59" s="865" t="s">
        <v>1477</v>
      </c>
      <c r="C59" s="546">
        <v>2</v>
      </c>
      <c r="D59" s="546">
        <v>0</v>
      </c>
      <c r="E59" s="546">
        <v>1</v>
      </c>
      <c r="F59" s="546">
        <v>0</v>
      </c>
      <c r="G59" s="729">
        <v>3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v>3</v>
      </c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v>0</v>
      </c>
      <c r="AX59" s="733">
        <v>0</v>
      </c>
      <c r="AY59" s="546">
        <v>2</v>
      </c>
      <c r="AZ59" s="546">
        <v>0</v>
      </c>
      <c r="BA59" s="546">
        <v>1</v>
      </c>
      <c r="BB59" s="546">
        <v>0</v>
      </c>
      <c r="BC59" s="734">
        <v>3</v>
      </c>
      <c r="BD59" s="745"/>
      <c r="BE59" s="706"/>
    </row>
    <row r="60" spans="1:57" s="707" customFormat="1" ht="12.75">
      <c r="A60" s="741">
        <v>19</v>
      </c>
      <c r="B60" s="865" t="s">
        <v>1521</v>
      </c>
      <c r="C60" s="546">
        <v>0</v>
      </c>
      <c r="D60" s="546">
        <v>0</v>
      </c>
      <c r="E60" s="546">
        <v>7</v>
      </c>
      <c r="F60" s="546">
        <v>35</v>
      </c>
      <c r="G60" s="729">
        <v>42</v>
      </c>
      <c r="H60" s="900"/>
      <c r="I60" s="900"/>
      <c r="J60" s="900"/>
      <c r="K60" s="900"/>
      <c r="L60" s="900"/>
      <c r="M60" s="900"/>
      <c r="N60" s="900"/>
      <c r="O60" s="900"/>
      <c r="P60" s="737"/>
      <c r="Q60" s="737"/>
      <c r="R60" s="737"/>
      <c r="S60" s="737"/>
      <c r="T60" s="737"/>
      <c r="U60" s="737"/>
      <c r="V60" s="737"/>
      <c r="W60" s="737"/>
      <c r="X60" s="732">
        <v>42</v>
      </c>
      <c r="Y60" s="900"/>
      <c r="Z60" s="900"/>
      <c r="AA60" s="900"/>
      <c r="AB60" s="900"/>
      <c r="AC60" s="900"/>
      <c r="AD60" s="900"/>
      <c r="AE60" s="900"/>
      <c r="AF60" s="900">
        <v>1</v>
      </c>
      <c r="AG60" s="900"/>
      <c r="AH60" s="900"/>
      <c r="AI60" s="900"/>
      <c r="AJ60" s="900"/>
      <c r="AK60" s="900"/>
      <c r="AL60" s="900"/>
      <c r="AM60" s="900"/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v>0</v>
      </c>
      <c r="AX60" s="733">
        <v>1</v>
      </c>
      <c r="AY60" s="546">
        <v>0</v>
      </c>
      <c r="AZ60" s="546">
        <v>0</v>
      </c>
      <c r="BA60" s="546">
        <v>7</v>
      </c>
      <c r="BB60" s="546">
        <v>34</v>
      </c>
      <c r="BC60" s="734">
        <v>41</v>
      </c>
      <c r="BD60" s="758" t="s">
        <v>1623</v>
      </c>
      <c r="BE60" s="706"/>
    </row>
    <row r="61" spans="1:57" s="707" customFormat="1" ht="12.75">
      <c r="A61" s="741">
        <v>20</v>
      </c>
      <c r="B61" s="865" t="s">
        <v>1479</v>
      </c>
      <c r="C61" s="546">
        <v>2</v>
      </c>
      <c r="D61" s="546">
        <v>0</v>
      </c>
      <c r="E61" s="546">
        <v>0</v>
      </c>
      <c r="F61" s="546">
        <v>0</v>
      </c>
      <c r="G61" s="729">
        <v>2</v>
      </c>
      <c r="H61" s="900"/>
      <c r="I61" s="900"/>
      <c r="J61" s="900"/>
      <c r="K61" s="900"/>
      <c r="L61" s="900"/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v>2</v>
      </c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v>0</v>
      </c>
      <c r="AX61" s="733">
        <v>0</v>
      </c>
      <c r="AY61" s="546">
        <v>2</v>
      </c>
      <c r="AZ61" s="546">
        <v>0</v>
      </c>
      <c r="BA61" s="546">
        <v>0</v>
      </c>
      <c r="BB61" s="546">
        <v>0</v>
      </c>
      <c r="BC61" s="734">
        <v>2</v>
      </c>
      <c r="BD61" s="758"/>
      <c r="BE61" s="706"/>
    </row>
    <row r="62" spans="1:57" s="707" customFormat="1" ht="12.75">
      <c r="A62" s="741">
        <v>21</v>
      </c>
      <c r="B62" s="843" t="s">
        <v>85</v>
      </c>
      <c r="C62" s="546">
        <v>0</v>
      </c>
      <c r="D62" s="546">
        <v>3</v>
      </c>
      <c r="E62" s="546">
        <v>3</v>
      </c>
      <c r="F62" s="546">
        <v>0</v>
      </c>
      <c r="G62" s="729"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v>6</v>
      </c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v>0</v>
      </c>
      <c r="AX62" s="733">
        <v>0</v>
      </c>
      <c r="AY62" s="546">
        <v>0</v>
      </c>
      <c r="AZ62" s="546">
        <v>3</v>
      </c>
      <c r="BA62" s="546">
        <v>3</v>
      </c>
      <c r="BB62" s="546">
        <v>0</v>
      </c>
      <c r="BC62" s="734">
        <v>6</v>
      </c>
      <c r="BD62" s="745"/>
      <c r="BE62" s="706"/>
    </row>
    <row r="63" spans="1:57" s="707" customFormat="1" ht="12.75">
      <c r="A63" s="741">
        <v>22</v>
      </c>
      <c r="B63" s="843" t="s">
        <v>86</v>
      </c>
      <c r="C63" s="546">
        <v>0</v>
      </c>
      <c r="D63" s="546">
        <v>17</v>
      </c>
      <c r="E63" s="546">
        <v>4</v>
      </c>
      <c r="F63" s="546">
        <v>13</v>
      </c>
      <c r="G63" s="729">
        <v>34</v>
      </c>
      <c r="H63" s="900"/>
      <c r="I63" s="900"/>
      <c r="J63" s="900"/>
      <c r="K63" s="900"/>
      <c r="L63" s="900"/>
      <c r="M63" s="900"/>
      <c r="N63" s="900"/>
      <c r="O63" s="900"/>
      <c r="P63" s="737"/>
      <c r="Q63" s="718"/>
      <c r="R63" s="737"/>
      <c r="S63" s="737"/>
      <c r="T63" s="737"/>
      <c r="U63" s="737"/>
      <c r="V63" s="737"/>
      <c r="W63" s="737"/>
      <c r="X63" s="732">
        <v>34</v>
      </c>
      <c r="Y63" s="900"/>
      <c r="Z63" s="900"/>
      <c r="AA63" s="900"/>
      <c r="AB63" s="900"/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v>0</v>
      </c>
      <c r="AX63" s="733">
        <v>0</v>
      </c>
      <c r="AY63" s="546">
        <v>0</v>
      </c>
      <c r="AZ63" s="546">
        <v>17</v>
      </c>
      <c r="BA63" s="546">
        <v>4</v>
      </c>
      <c r="BB63" s="546">
        <v>13</v>
      </c>
      <c r="BC63" s="734">
        <v>34</v>
      </c>
      <c r="BD63" s="745"/>
      <c r="BE63" s="706"/>
    </row>
    <row r="64" spans="1:57" s="707" customFormat="1" ht="12.75">
      <c r="A64" s="741">
        <v>23</v>
      </c>
      <c r="B64" s="843" t="s">
        <v>1530</v>
      </c>
      <c r="C64" s="546">
        <v>0</v>
      </c>
      <c r="D64" s="546">
        <v>3</v>
      </c>
      <c r="E64" s="546">
        <v>0</v>
      </c>
      <c r="F64" s="546">
        <v>0</v>
      </c>
      <c r="G64" s="729"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v>3</v>
      </c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v>0</v>
      </c>
      <c r="AX64" s="733">
        <v>0</v>
      </c>
      <c r="AY64" s="546">
        <v>0</v>
      </c>
      <c r="AZ64" s="546">
        <v>3</v>
      </c>
      <c r="BA64" s="546">
        <v>0</v>
      </c>
      <c r="BB64" s="546">
        <v>0</v>
      </c>
      <c r="BC64" s="734">
        <v>3</v>
      </c>
      <c r="BD64" s="745"/>
      <c r="BE64" s="706" t="s">
        <v>87</v>
      </c>
    </row>
    <row r="65" spans="1:57" s="707" customFormat="1" ht="12.75">
      <c r="A65" s="741">
        <v>24</v>
      </c>
      <c r="B65" s="760" t="s">
        <v>1531</v>
      </c>
      <c r="C65" s="546">
        <v>0</v>
      </c>
      <c r="D65" s="546">
        <v>8</v>
      </c>
      <c r="E65" s="546">
        <v>0</v>
      </c>
      <c r="F65" s="546">
        <v>0</v>
      </c>
      <c r="G65" s="729"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v>0</v>
      </c>
      <c r="AX65" s="733">
        <v>0</v>
      </c>
      <c r="AY65" s="546">
        <v>0</v>
      </c>
      <c r="AZ65" s="546">
        <v>8</v>
      </c>
      <c r="BA65" s="546">
        <v>0</v>
      </c>
      <c r="BB65" s="546">
        <v>0</v>
      </c>
      <c r="BC65" s="734">
        <v>8</v>
      </c>
      <c r="BD65" s="745"/>
      <c r="BE65" s="706"/>
    </row>
    <row r="66" spans="1:57" s="707" customFormat="1" ht="12.75">
      <c r="A66" s="741">
        <v>25</v>
      </c>
      <c r="B66" s="760" t="s">
        <v>1532</v>
      </c>
      <c r="C66" s="546">
        <v>2</v>
      </c>
      <c r="D66" s="546">
        <v>19</v>
      </c>
      <c r="E66" s="546">
        <v>1</v>
      </c>
      <c r="F66" s="546">
        <v>15</v>
      </c>
      <c r="G66" s="729">
        <v>37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v>37</v>
      </c>
      <c r="Y66" s="900"/>
      <c r="Z66" s="900">
        <v>1</v>
      </c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v>1</v>
      </c>
      <c r="AX66" s="733">
        <v>0</v>
      </c>
      <c r="AY66" s="546">
        <v>2</v>
      </c>
      <c r="AZ66" s="546">
        <v>18</v>
      </c>
      <c r="BA66" s="546">
        <v>1</v>
      </c>
      <c r="BB66" s="546">
        <v>15</v>
      </c>
      <c r="BC66" s="734">
        <v>36</v>
      </c>
      <c r="BD66" s="745"/>
      <c r="BE66" s="706"/>
    </row>
    <row r="67" spans="1:57" s="707" customFormat="1" ht="12.75">
      <c r="A67" s="741">
        <v>26</v>
      </c>
      <c r="B67" s="760" t="s">
        <v>88</v>
      </c>
      <c r="C67" s="546">
        <v>0</v>
      </c>
      <c r="D67" s="546">
        <v>2</v>
      </c>
      <c r="E67" s="546">
        <v>0</v>
      </c>
      <c r="F67" s="546">
        <v>1</v>
      </c>
      <c r="G67" s="729"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v>0</v>
      </c>
      <c r="AX67" s="733">
        <v>0</v>
      </c>
      <c r="AY67" s="546">
        <v>0</v>
      </c>
      <c r="AZ67" s="546">
        <v>2</v>
      </c>
      <c r="BA67" s="546">
        <v>0</v>
      </c>
      <c r="BB67" s="546">
        <v>1</v>
      </c>
      <c r="BC67" s="734">
        <v>3</v>
      </c>
      <c r="BD67" s="745"/>
      <c r="BE67" s="706"/>
    </row>
    <row r="68" spans="1:57" s="707" customFormat="1" ht="12.75">
      <c r="A68" s="741">
        <v>27</v>
      </c>
      <c r="B68" s="768" t="s">
        <v>1533</v>
      </c>
      <c r="C68" s="546">
        <v>1</v>
      </c>
      <c r="D68" s="546">
        <v>3</v>
      </c>
      <c r="E68" s="546">
        <v>0</v>
      </c>
      <c r="F68" s="546">
        <v>0</v>
      </c>
      <c r="G68" s="729"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v>0</v>
      </c>
      <c r="AX68" s="733">
        <v>0</v>
      </c>
      <c r="AY68" s="546">
        <v>1</v>
      </c>
      <c r="AZ68" s="546">
        <v>3</v>
      </c>
      <c r="BA68" s="546">
        <v>0</v>
      </c>
      <c r="BB68" s="546">
        <v>0</v>
      </c>
      <c r="BC68" s="734">
        <v>4</v>
      </c>
      <c r="BD68" s="745"/>
      <c r="BE68" s="706"/>
    </row>
    <row r="69" spans="1:57" s="707" customFormat="1" ht="12.75">
      <c r="A69" s="741">
        <v>28</v>
      </c>
      <c r="B69" s="768" t="s">
        <v>1534</v>
      </c>
      <c r="C69" s="546">
        <v>1</v>
      </c>
      <c r="D69" s="546">
        <v>7</v>
      </c>
      <c r="E69" s="546">
        <v>2</v>
      </c>
      <c r="F69" s="546">
        <v>6</v>
      </c>
      <c r="G69" s="729"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v>16</v>
      </c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730"/>
      <c r="AP69" s="730"/>
      <c r="AQ69" s="730"/>
      <c r="AR69" s="730"/>
      <c r="AS69" s="730"/>
      <c r="AT69" s="730"/>
      <c r="AU69" s="730"/>
      <c r="AV69" s="730"/>
      <c r="AW69" s="729">
        <v>0</v>
      </c>
      <c r="AX69" s="733">
        <v>0</v>
      </c>
      <c r="AY69" s="546">
        <v>1</v>
      </c>
      <c r="AZ69" s="546">
        <v>7</v>
      </c>
      <c r="BA69" s="546">
        <v>2</v>
      </c>
      <c r="BB69" s="546">
        <v>6</v>
      </c>
      <c r="BC69" s="718">
        <v>16</v>
      </c>
      <c r="BD69" s="728"/>
      <c r="BE69" s="759"/>
    </row>
    <row r="70" spans="1:57" s="707" customFormat="1" ht="12.75">
      <c r="A70" s="741">
        <v>29</v>
      </c>
      <c r="B70" s="768" t="s">
        <v>1535</v>
      </c>
      <c r="C70" s="546">
        <v>0</v>
      </c>
      <c r="D70" s="546">
        <v>2</v>
      </c>
      <c r="E70" s="546">
        <v>0</v>
      </c>
      <c r="F70" s="546">
        <v>0</v>
      </c>
      <c r="G70" s="729"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v>0</v>
      </c>
      <c r="AX70" s="733">
        <v>0</v>
      </c>
      <c r="AY70" s="546">
        <v>0</v>
      </c>
      <c r="AZ70" s="546">
        <v>2</v>
      </c>
      <c r="BA70" s="546">
        <v>0</v>
      </c>
      <c r="BB70" s="546">
        <v>0</v>
      </c>
      <c r="BC70" s="718">
        <v>2</v>
      </c>
      <c r="BD70" s="746"/>
      <c r="BE70" s="706"/>
    </row>
    <row r="71" spans="1:57" s="707" customFormat="1" ht="12.75">
      <c r="A71" s="741">
        <v>30</v>
      </c>
      <c r="B71" s="844" t="s">
        <v>1536</v>
      </c>
      <c r="C71" s="546">
        <v>2</v>
      </c>
      <c r="D71" s="546">
        <v>2</v>
      </c>
      <c r="E71" s="546">
        <v>0</v>
      </c>
      <c r="F71" s="546">
        <v>0</v>
      </c>
      <c r="G71" s="729"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v>0</v>
      </c>
      <c r="AX71" s="733">
        <v>0</v>
      </c>
      <c r="AY71" s="546">
        <v>2</v>
      </c>
      <c r="AZ71" s="546">
        <v>2</v>
      </c>
      <c r="BA71" s="546">
        <v>0</v>
      </c>
      <c r="BB71" s="546">
        <v>0</v>
      </c>
      <c r="BC71" s="734">
        <v>4</v>
      </c>
      <c r="BD71" s="758"/>
      <c r="BE71" s="706"/>
    </row>
    <row r="72" spans="1:57" s="707" customFormat="1" ht="12.75">
      <c r="A72" s="741">
        <v>31</v>
      </c>
      <c r="B72" s="844" t="s">
        <v>1537</v>
      </c>
      <c r="C72" s="546">
        <v>7</v>
      </c>
      <c r="D72" s="546">
        <v>9</v>
      </c>
      <c r="E72" s="546">
        <v>0</v>
      </c>
      <c r="F72" s="546">
        <v>2</v>
      </c>
      <c r="G72" s="729">
        <v>18</v>
      </c>
      <c r="H72" s="900"/>
      <c r="I72" s="900"/>
      <c r="J72" s="900"/>
      <c r="K72" s="900"/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v>18</v>
      </c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730"/>
      <c r="AP72" s="730"/>
      <c r="AQ72" s="730"/>
      <c r="AR72" s="730"/>
      <c r="AS72" s="730"/>
      <c r="AT72" s="730"/>
      <c r="AU72" s="730"/>
      <c r="AV72" s="730"/>
      <c r="AW72" s="729">
        <v>0</v>
      </c>
      <c r="AX72" s="733">
        <v>0</v>
      </c>
      <c r="AY72" s="546">
        <v>7</v>
      </c>
      <c r="AZ72" s="546">
        <v>9</v>
      </c>
      <c r="BA72" s="546">
        <v>0</v>
      </c>
      <c r="BB72" s="546">
        <v>2</v>
      </c>
      <c r="BC72" s="734">
        <v>18</v>
      </c>
      <c r="BD72" s="761"/>
      <c r="BE72" s="706"/>
    </row>
    <row r="73" spans="1:57" s="707" customFormat="1" ht="12.75">
      <c r="A73" s="741">
        <v>32</v>
      </c>
      <c r="B73" s="844" t="s">
        <v>90</v>
      </c>
      <c r="C73" s="546">
        <v>0</v>
      </c>
      <c r="D73" s="546">
        <v>2</v>
      </c>
      <c r="E73" s="546">
        <v>0</v>
      </c>
      <c r="F73" s="546">
        <v>0</v>
      </c>
      <c r="G73" s="729"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v>2</v>
      </c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v>0</v>
      </c>
      <c r="AX73" s="733">
        <v>0</v>
      </c>
      <c r="AY73" s="546">
        <v>0</v>
      </c>
      <c r="AZ73" s="546">
        <v>2</v>
      </c>
      <c r="BA73" s="546">
        <v>0</v>
      </c>
      <c r="BB73" s="546">
        <v>0</v>
      </c>
      <c r="BC73" s="734">
        <v>2</v>
      </c>
      <c r="BD73" s="745"/>
      <c r="BE73" s="706"/>
    </row>
    <row r="74" spans="1:57" s="707" customFormat="1" ht="12.75">
      <c r="A74" s="741">
        <v>33</v>
      </c>
      <c r="B74" s="865" t="s">
        <v>91</v>
      </c>
      <c r="C74" s="546">
        <v>2</v>
      </c>
      <c r="D74" s="546">
        <v>2</v>
      </c>
      <c r="E74" s="546">
        <v>0</v>
      </c>
      <c r="F74" s="546">
        <v>0</v>
      </c>
      <c r="G74" s="729"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>
        <v>2</v>
      </c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v>2</v>
      </c>
      <c r="AX74" s="733">
        <v>0</v>
      </c>
      <c r="AY74" s="546">
        <v>0</v>
      </c>
      <c r="AZ74" s="546">
        <v>2</v>
      </c>
      <c r="BA74" s="546">
        <v>0</v>
      </c>
      <c r="BB74" s="546">
        <v>0</v>
      </c>
      <c r="BC74" s="718">
        <v>2</v>
      </c>
      <c r="BD74" s="707" t="s">
        <v>1624</v>
      </c>
      <c r="BE74" s="706"/>
    </row>
    <row r="75" spans="1:57" s="707" customFormat="1" ht="12.75">
      <c r="A75" s="741">
        <v>34</v>
      </c>
      <c r="B75" s="865" t="s">
        <v>92</v>
      </c>
      <c r="C75" s="546">
        <v>2</v>
      </c>
      <c r="D75" s="546">
        <v>10</v>
      </c>
      <c r="E75" s="546">
        <v>0</v>
      </c>
      <c r="F75" s="546">
        <v>8</v>
      </c>
      <c r="G75" s="729">
        <v>20</v>
      </c>
      <c r="H75" s="900"/>
      <c r="I75" s="900"/>
      <c r="J75" s="900"/>
      <c r="K75" s="900"/>
      <c r="L75" s="900"/>
      <c r="M75" s="900"/>
      <c r="N75" s="900"/>
      <c r="O75" s="900"/>
      <c r="P75" s="737"/>
      <c r="Q75" s="737"/>
      <c r="R75" s="767"/>
      <c r="S75" s="737"/>
      <c r="T75" s="737"/>
      <c r="U75" s="737"/>
      <c r="V75" s="737"/>
      <c r="W75" s="737"/>
      <c r="X75" s="732">
        <v>20</v>
      </c>
      <c r="Y75" s="900"/>
      <c r="Z75" s="900">
        <v>2</v>
      </c>
      <c r="AA75" s="900"/>
      <c r="AB75" s="900"/>
      <c r="AC75" s="900"/>
      <c r="AD75" s="900"/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v>2</v>
      </c>
      <c r="AX75" s="733">
        <v>0</v>
      </c>
      <c r="AY75" s="546">
        <v>2</v>
      </c>
      <c r="AZ75" s="546">
        <v>8</v>
      </c>
      <c r="BA75" s="546">
        <v>0</v>
      </c>
      <c r="BB75" s="546">
        <v>8</v>
      </c>
      <c r="BC75" s="734">
        <v>18</v>
      </c>
      <c r="BD75" s="745" t="s">
        <v>1625</v>
      </c>
      <c r="BE75" s="706"/>
    </row>
    <row r="76" spans="1:57" s="707" customFormat="1" ht="12.75">
      <c r="A76" s="741">
        <v>35</v>
      </c>
      <c r="B76" s="865" t="s">
        <v>93</v>
      </c>
      <c r="C76" s="546">
        <v>0</v>
      </c>
      <c r="D76" s="546">
        <v>2</v>
      </c>
      <c r="E76" s="546">
        <v>0</v>
      </c>
      <c r="F76" s="546">
        <v>0</v>
      </c>
      <c r="G76" s="729"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730"/>
      <c r="AP76" s="730"/>
      <c r="AQ76" s="730"/>
      <c r="AR76" s="730"/>
      <c r="AS76" s="730"/>
      <c r="AT76" s="730"/>
      <c r="AU76" s="730"/>
      <c r="AV76" s="730"/>
      <c r="AW76" s="729">
        <v>0</v>
      </c>
      <c r="AX76" s="733">
        <v>0</v>
      </c>
      <c r="AY76" s="546">
        <v>0</v>
      </c>
      <c r="AZ76" s="546">
        <v>2</v>
      </c>
      <c r="BA76" s="546">
        <v>0</v>
      </c>
      <c r="BB76" s="546">
        <v>0</v>
      </c>
      <c r="BC76" s="734">
        <v>2</v>
      </c>
      <c r="BD76" s="761"/>
      <c r="BE76" s="706"/>
    </row>
    <row r="77" spans="1:57" s="707" customFormat="1" ht="12.75">
      <c r="A77" s="741">
        <v>36</v>
      </c>
      <c r="B77" s="843" t="s">
        <v>94</v>
      </c>
      <c r="C77" s="546">
        <v>0</v>
      </c>
      <c r="D77" s="546">
        <v>2</v>
      </c>
      <c r="E77" s="546">
        <v>6</v>
      </c>
      <c r="F77" s="546">
        <v>30</v>
      </c>
      <c r="G77" s="729">
        <v>38</v>
      </c>
      <c r="H77" s="900"/>
      <c r="I77" s="900"/>
      <c r="J77" s="900"/>
      <c r="K77" s="900"/>
      <c r="L77" s="900"/>
      <c r="M77" s="900"/>
      <c r="N77" s="900"/>
      <c r="O77" s="900"/>
      <c r="P77" s="737"/>
      <c r="Q77" s="737"/>
      <c r="R77" s="737"/>
      <c r="S77" s="737"/>
      <c r="T77" s="737"/>
      <c r="U77" s="737"/>
      <c r="V77" s="737"/>
      <c r="W77" s="737"/>
      <c r="X77" s="732">
        <v>38</v>
      </c>
      <c r="Y77" s="728"/>
      <c r="Z77" s="728"/>
      <c r="AA77" s="900"/>
      <c r="AB77" s="900"/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/>
      <c r="AO77" s="764"/>
      <c r="AP77" s="764"/>
      <c r="AQ77" s="764"/>
      <c r="AR77" s="764"/>
      <c r="AS77" s="730"/>
      <c r="AT77" s="730"/>
      <c r="AU77" s="730"/>
      <c r="AV77" s="730"/>
      <c r="AW77" s="729">
        <v>0</v>
      </c>
      <c r="AX77" s="733">
        <v>0</v>
      </c>
      <c r="AY77" s="546">
        <v>0</v>
      </c>
      <c r="AZ77" s="546">
        <v>2</v>
      </c>
      <c r="BA77" s="546">
        <v>6</v>
      </c>
      <c r="BB77" s="546">
        <v>30</v>
      </c>
      <c r="BC77" s="734">
        <v>38</v>
      </c>
      <c r="BD77" s="745"/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v>0</v>
      </c>
      <c r="D78" s="546">
        <v>1</v>
      </c>
      <c r="E78" s="546">
        <v>5</v>
      </c>
      <c r="F78" s="546">
        <v>32</v>
      </c>
      <c r="G78" s="729">
        <v>38</v>
      </c>
      <c r="H78" s="900"/>
      <c r="I78" s="900"/>
      <c r="J78" s="730"/>
      <c r="K78" s="900"/>
      <c r="L78" s="900"/>
      <c r="M78" s="900"/>
      <c r="N78" s="900"/>
      <c r="O78" s="900"/>
      <c r="P78" s="737"/>
      <c r="Q78" s="737"/>
      <c r="R78" s="737"/>
      <c r="S78" s="737"/>
      <c r="T78" s="737"/>
      <c r="U78" s="737"/>
      <c r="V78" s="737"/>
      <c r="W78" s="737"/>
      <c r="X78" s="732">
        <v>38</v>
      </c>
      <c r="Y78" s="728"/>
      <c r="Z78" s="728"/>
      <c r="AA78" s="900"/>
      <c r="AB78" s="900">
        <v>1</v>
      </c>
      <c r="AC78" s="728"/>
      <c r="AD78" s="728"/>
      <c r="AE78" s="728"/>
      <c r="AF78" s="900"/>
      <c r="AG78" s="728"/>
      <c r="AH78" s="728"/>
      <c r="AI78" s="728"/>
      <c r="AJ78" s="728"/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v>0</v>
      </c>
      <c r="AX78" s="733">
        <v>1</v>
      </c>
      <c r="AY78" s="546">
        <v>0</v>
      </c>
      <c r="AZ78" s="546">
        <v>1</v>
      </c>
      <c r="BA78" s="546">
        <v>5</v>
      </c>
      <c r="BB78" s="546">
        <v>31</v>
      </c>
      <c r="BC78" s="734">
        <v>37</v>
      </c>
      <c r="BD78" s="745" t="s">
        <v>1626</v>
      </c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v>2</v>
      </c>
      <c r="D79" s="546">
        <v>2</v>
      </c>
      <c r="E79" s="546">
        <v>7</v>
      </c>
      <c r="F79" s="546">
        <v>26</v>
      </c>
      <c r="G79" s="729">
        <v>37</v>
      </c>
      <c r="H79" s="900"/>
      <c r="I79" s="900"/>
      <c r="J79" s="900"/>
      <c r="K79" s="900"/>
      <c r="L79" s="900"/>
      <c r="M79" s="900"/>
      <c r="N79" s="900">
        <v>1</v>
      </c>
      <c r="O79" s="900"/>
      <c r="P79" s="737"/>
      <c r="Q79" s="737"/>
      <c r="R79" s="737"/>
      <c r="S79" s="737"/>
      <c r="T79" s="718"/>
      <c r="U79" s="718"/>
      <c r="V79" s="737"/>
      <c r="W79" s="737"/>
      <c r="X79" s="732">
        <v>36</v>
      </c>
      <c r="Y79" s="728"/>
      <c r="Z79" s="728"/>
      <c r="AA79" s="900"/>
      <c r="AB79" s="900"/>
      <c r="AC79" s="728"/>
      <c r="AD79" s="728"/>
      <c r="AE79" s="728"/>
      <c r="AF79" s="900"/>
      <c r="AG79" s="728"/>
      <c r="AH79" s="728"/>
      <c r="AI79" s="728"/>
      <c r="AJ79" s="728"/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v>0</v>
      </c>
      <c r="AX79" s="733">
        <v>0</v>
      </c>
      <c r="AY79" s="546">
        <v>2</v>
      </c>
      <c r="AZ79" s="546">
        <v>2</v>
      </c>
      <c r="BA79" s="546">
        <v>6</v>
      </c>
      <c r="BB79" s="546">
        <v>26</v>
      </c>
      <c r="BC79" s="734">
        <v>36</v>
      </c>
      <c r="BD79" s="745"/>
      <c r="BE79" s="706"/>
    </row>
    <row r="80" spans="1:57" s="707" customFormat="1" ht="12.75">
      <c r="A80" s="741">
        <v>39</v>
      </c>
      <c r="B80" s="843" t="s">
        <v>100</v>
      </c>
      <c r="C80" s="546">
        <v>0</v>
      </c>
      <c r="D80" s="546">
        <v>2</v>
      </c>
      <c r="E80" s="546">
        <v>3</v>
      </c>
      <c r="F80" s="546">
        <v>32</v>
      </c>
      <c r="G80" s="729">
        <v>37</v>
      </c>
      <c r="H80" s="900"/>
      <c r="I80" s="738"/>
      <c r="J80" s="900"/>
      <c r="K80" s="900"/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/>
      <c r="X80" s="732">
        <v>37</v>
      </c>
      <c r="Y80" s="728"/>
      <c r="Z80" s="728"/>
      <c r="AA80" s="900"/>
      <c r="AB80" s="900"/>
      <c r="AC80" s="728"/>
      <c r="AD80" s="728"/>
      <c r="AE80" s="728"/>
      <c r="AF80" s="900"/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v>0</v>
      </c>
      <c r="AX80" s="733">
        <v>0</v>
      </c>
      <c r="AY80" s="546">
        <v>0</v>
      </c>
      <c r="AZ80" s="546">
        <v>2</v>
      </c>
      <c r="BA80" s="546">
        <v>3</v>
      </c>
      <c r="BB80" s="546">
        <v>32</v>
      </c>
      <c r="BC80" s="734">
        <v>37</v>
      </c>
      <c r="BD80" s="745"/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v>2</v>
      </c>
      <c r="D81" s="546">
        <v>6</v>
      </c>
      <c r="E81" s="546">
        <v>2</v>
      </c>
      <c r="F81" s="546">
        <v>29</v>
      </c>
      <c r="G81" s="729">
        <v>39</v>
      </c>
      <c r="H81" s="739"/>
      <c r="I81" s="900"/>
      <c r="J81" s="900"/>
      <c r="K81" s="900"/>
      <c r="L81" s="900"/>
      <c r="M81" s="900"/>
      <c r="N81" s="900"/>
      <c r="O81" s="900">
        <v>1</v>
      </c>
      <c r="P81" s="737"/>
      <c r="Q81" s="718"/>
      <c r="R81" s="737"/>
      <c r="S81" s="737"/>
      <c r="T81" s="718"/>
      <c r="U81" s="718"/>
      <c r="V81" s="737"/>
      <c r="W81" s="737"/>
      <c r="X81" s="732">
        <v>38</v>
      </c>
      <c r="Y81" s="728"/>
      <c r="Z81" s="728"/>
      <c r="AA81" s="900"/>
      <c r="AB81" s="900">
        <v>2</v>
      </c>
      <c r="AC81" s="728"/>
      <c r="AD81" s="728"/>
      <c r="AE81" s="728"/>
      <c r="AF81" s="900"/>
      <c r="AG81" s="728"/>
      <c r="AH81" s="728"/>
      <c r="AI81" s="728"/>
      <c r="AJ81" s="728"/>
      <c r="AK81" s="728"/>
      <c r="AL81" s="728"/>
      <c r="AM81" s="728"/>
      <c r="AN81" s="728"/>
      <c r="AO81" s="764"/>
      <c r="AP81" s="764"/>
      <c r="AQ81" s="764"/>
      <c r="AR81" s="764"/>
      <c r="AS81" s="730"/>
      <c r="AT81" s="730"/>
      <c r="AU81" s="730"/>
      <c r="AV81" s="730">
        <v>2</v>
      </c>
      <c r="AW81" s="729">
        <v>0</v>
      </c>
      <c r="AX81" s="733">
        <v>4</v>
      </c>
      <c r="AY81" s="546">
        <v>2</v>
      </c>
      <c r="AZ81" s="546">
        <v>6</v>
      </c>
      <c r="BA81" s="546">
        <v>2</v>
      </c>
      <c r="BB81" s="546">
        <v>24</v>
      </c>
      <c r="BC81" s="718">
        <v>34</v>
      </c>
      <c r="BD81" s="746" t="s">
        <v>1627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v>2</v>
      </c>
      <c r="D82" s="546">
        <v>8</v>
      </c>
      <c r="E82" s="546">
        <v>7</v>
      </c>
      <c r="F82" s="546">
        <v>22</v>
      </c>
      <c r="G82" s="729">
        <v>39</v>
      </c>
      <c r="H82" s="739"/>
      <c r="I82" s="900"/>
      <c r="J82" s="900"/>
      <c r="K82" s="900"/>
      <c r="L82" s="900"/>
      <c r="M82" s="900"/>
      <c r="N82" s="900"/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v>39</v>
      </c>
      <c r="Y82" s="728"/>
      <c r="Z82" s="728"/>
      <c r="AA82" s="900"/>
      <c r="AB82" s="900"/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v>0</v>
      </c>
      <c r="AX82" s="733">
        <v>2</v>
      </c>
      <c r="AY82" s="546">
        <v>2</v>
      </c>
      <c r="AZ82" s="546">
        <v>8</v>
      </c>
      <c r="BA82" s="546">
        <v>7</v>
      </c>
      <c r="BB82" s="546">
        <v>20</v>
      </c>
      <c r="BC82" s="734">
        <v>37</v>
      </c>
      <c r="BD82" s="745" t="s">
        <v>1628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v>0</v>
      </c>
      <c r="D83" s="546">
        <v>6</v>
      </c>
      <c r="E83" s="546">
        <v>6</v>
      </c>
      <c r="F83" s="546">
        <v>29</v>
      </c>
      <c r="G83" s="729">
        <v>41</v>
      </c>
      <c r="H83" s="739"/>
      <c r="I83" s="900"/>
      <c r="J83" s="900"/>
      <c r="K83" s="900"/>
      <c r="L83" s="900"/>
      <c r="M83" s="900"/>
      <c r="N83" s="900"/>
      <c r="O83" s="730"/>
      <c r="P83" s="737"/>
      <c r="Q83" s="737"/>
      <c r="R83" s="737"/>
      <c r="S83" s="737"/>
      <c r="T83" s="718"/>
      <c r="U83" s="718"/>
      <c r="V83" s="737"/>
      <c r="W83" s="737">
        <v>1</v>
      </c>
      <c r="X83" s="732">
        <v>40</v>
      </c>
      <c r="Y83" s="728"/>
      <c r="Z83" s="728"/>
      <c r="AA83" s="900"/>
      <c r="AB83" s="900"/>
      <c r="AC83" s="728"/>
      <c r="AD83" s="728"/>
      <c r="AE83" s="728"/>
      <c r="AF83" s="900">
        <v>1</v>
      </c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v>0</v>
      </c>
      <c r="AX83" s="733">
        <v>1</v>
      </c>
      <c r="AY83" s="546">
        <v>0</v>
      </c>
      <c r="AZ83" s="546">
        <v>6</v>
      </c>
      <c r="BA83" s="546">
        <v>6</v>
      </c>
      <c r="BB83" s="546">
        <v>27</v>
      </c>
      <c r="BC83" s="718">
        <v>39</v>
      </c>
      <c r="BD83" s="745" t="s">
        <v>1629</v>
      </c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v>0</v>
      </c>
      <c r="D84" s="546">
        <v>10</v>
      </c>
      <c r="E84" s="546">
        <v>9</v>
      </c>
      <c r="F84" s="546">
        <v>18</v>
      </c>
      <c r="G84" s="729">
        <v>37</v>
      </c>
      <c r="H84" s="739"/>
      <c r="I84" s="900"/>
      <c r="J84" s="900"/>
      <c r="K84" s="900"/>
      <c r="L84" s="900"/>
      <c r="M84" s="900"/>
      <c r="N84" s="730"/>
      <c r="O84" s="730">
        <v>1</v>
      </c>
      <c r="P84" s="737"/>
      <c r="Q84" s="737"/>
      <c r="R84" s="737"/>
      <c r="S84" s="737"/>
      <c r="T84" s="718"/>
      <c r="U84" s="718"/>
      <c r="V84" s="737"/>
      <c r="W84" s="737"/>
      <c r="X84" s="732">
        <v>36</v>
      </c>
      <c r="Y84" s="728"/>
      <c r="Z84" s="728"/>
      <c r="AA84" s="900"/>
      <c r="AB84" s="900"/>
      <c r="AC84" s="728"/>
      <c r="AD84" s="728"/>
      <c r="AE84" s="728"/>
      <c r="AF84" s="900"/>
      <c r="AG84" s="728"/>
      <c r="AH84" s="728"/>
      <c r="AI84" s="728"/>
      <c r="AJ84" s="728"/>
      <c r="AK84" s="728"/>
      <c r="AL84" s="728"/>
      <c r="AM84" s="728"/>
      <c r="AN84" s="728"/>
      <c r="AO84" s="764"/>
      <c r="AP84" s="764"/>
      <c r="AQ84" s="764"/>
      <c r="AR84" s="764"/>
      <c r="AS84" s="730"/>
      <c r="AT84" s="730"/>
      <c r="AU84" s="730"/>
      <c r="AV84" s="730"/>
      <c r="AW84" s="729">
        <v>0</v>
      </c>
      <c r="AX84" s="733">
        <v>0</v>
      </c>
      <c r="AY84" s="546">
        <v>0</v>
      </c>
      <c r="AZ84" s="546">
        <v>10</v>
      </c>
      <c r="BA84" s="546">
        <v>9</v>
      </c>
      <c r="BB84" s="546">
        <v>17</v>
      </c>
      <c r="BC84" s="734">
        <v>36</v>
      </c>
      <c r="BD84" s="745"/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v>2</v>
      </c>
      <c r="D85" s="546">
        <v>8</v>
      </c>
      <c r="E85" s="546">
        <v>5</v>
      </c>
      <c r="F85" s="546">
        <v>22</v>
      </c>
      <c r="G85" s="729">
        <v>37</v>
      </c>
      <c r="H85" s="739"/>
      <c r="I85" s="900"/>
      <c r="J85" s="900"/>
      <c r="K85" s="730"/>
      <c r="L85" s="900"/>
      <c r="M85" s="900"/>
      <c r="N85" s="730"/>
      <c r="O85" s="730"/>
      <c r="P85" s="718"/>
      <c r="Q85" s="737"/>
      <c r="R85" s="737"/>
      <c r="S85" s="737"/>
      <c r="T85" s="718"/>
      <c r="U85" s="718"/>
      <c r="V85" s="737"/>
      <c r="W85" s="737">
        <v>1</v>
      </c>
      <c r="X85" s="732">
        <v>36</v>
      </c>
      <c r="Y85" s="728"/>
      <c r="Z85" s="728"/>
      <c r="AA85" s="900"/>
      <c r="AB85" s="900"/>
      <c r="AC85" s="728"/>
      <c r="AD85" s="728"/>
      <c r="AE85" s="728"/>
      <c r="AF85" s="900"/>
      <c r="AG85" s="728"/>
      <c r="AH85" s="728"/>
      <c r="AI85" s="728"/>
      <c r="AJ85" s="728"/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v>0</v>
      </c>
      <c r="AX85" s="733">
        <v>0</v>
      </c>
      <c r="AY85" s="546">
        <v>2</v>
      </c>
      <c r="AZ85" s="546">
        <v>8</v>
      </c>
      <c r="BA85" s="546">
        <v>5</v>
      </c>
      <c r="BB85" s="546">
        <v>21</v>
      </c>
      <c r="BC85" s="734">
        <v>36</v>
      </c>
      <c r="BD85" s="745"/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v>1</v>
      </c>
      <c r="D86" s="546">
        <v>7</v>
      </c>
      <c r="E86" s="546">
        <v>10</v>
      </c>
      <c r="F86" s="546">
        <v>19</v>
      </c>
      <c r="G86" s="729">
        <v>37</v>
      </c>
      <c r="H86" s="739"/>
      <c r="I86" s="900"/>
      <c r="J86" s="900"/>
      <c r="K86" s="730"/>
      <c r="L86" s="900"/>
      <c r="M86" s="900"/>
      <c r="N86" s="730"/>
      <c r="O86" s="730"/>
      <c r="P86" s="737"/>
      <c r="Q86" s="737"/>
      <c r="R86" s="737"/>
      <c r="S86" s="737">
        <v>2</v>
      </c>
      <c r="T86" s="737"/>
      <c r="U86" s="737"/>
      <c r="V86" s="737"/>
      <c r="W86" s="737"/>
      <c r="X86" s="732">
        <v>39</v>
      </c>
      <c r="Y86" s="728"/>
      <c r="Z86" s="728"/>
      <c r="AA86" s="900"/>
      <c r="AB86" s="900">
        <v>3</v>
      </c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1</v>
      </c>
      <c r="AW86" s="729">
        <v>0</v>
      </c>
      <c r="AX86" s="733">
        <v>4</v>
      </c>
      <c r="AY86" s="546">
        <v>1</v>
      </c>
      <c r="AZ86" s="546">
        <v>7</v>
      </c>
      <c r="BA86" s="546">
        <v>10</v>
      </c>
      <c r="BB86" s="546">
        <v>17</v>
      </c>
      <c r="BC86" s="734">
        <v>35</v>
      </c>
      <c r="BD86" s="745" t="s">
        <v>1630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v>2</v>
      </c>
      <c r="D87" s="546">
        <v>6</v>
      </c>
      <c r="E87" s="546">
        <v>7</v>
      </c>
      <c r="F87" s="546">
        <v>24</v>
      </c>
      <c r="G87" s="729">
        <v>39</v>
      </c>
      <c r="H87" s="739"/>
      <c r="I87" s="900"/>
      <c r="J87" s="900"/>
      <c r="K87" s="730"/>
      <c r="L87" s="900"/>
      <c r="M87" s="900"/>
      <c r="N87" s="730">
        <v>1</v>
      </c>
      <c r="O87" s="730"/>
      <c r="P87" s="762"/>
      <c r="Q87" s="737"/>
      <c r="R87" s="737"/>
      <c r="S87" s="737"/>
      <c r="T87" s="737"/>
      <c r="U87" s="737"/>
      <c r="V87" s="737"/>
      <c r="W87" s="737"/>
      <c r="X87" s="732">
        <v>38</v>
      </c>
      <c r="Y87" s="728"/>
      <c r="Z87" s="728"/>
      <c r="AA87" s="900"/>
      <c r="AB87" s="900">
        <v>1</v>
      </c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>
        <v>1</v>
      </c>
      <c r="AW87" s="729">
        <v>0</v>
      </c>
      <c r="AX87" s="733">
        <v>2</v>
      </c>
      <c r="AY87" s="546">
        <v>2</v>
      </c>
      <c r="AZ87" s="546">
        <v>6</v>
      </c>
      <c r="BA87" s="546">
        <v>6</v>
      </c>
      <c r="BB87" s="546">
        <v>22</v>
      </c>
      <c r="BC87" s="734">
        <v>36</v>
      </c>
      <c r="BD87" s="745" t="s">
        <v>1631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v>1</v>
      </c>
      <c r="D88" s="546">
        <v>11</v>
      </c>
      <c r="E88" s="546">
        <v>2</v>
      </c>
      <c r="F88" s="546">
        <v>25</v>
      </c>
      <c r="G88" s="729">
        <v>39</v>
      </c>
      <c r="H88" s="739"/>
      <c r="I88" s="900"/>
      <c r="J88" s="900"/>
      <c r="K88" s="730"/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v>39</v>
      </c>
      <c r="Y88" s="728"/>
      <c r="Z88" s="728"/>
      <c r="AA88" s="900"/>
      <c r="AB88" s="900"/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/>
      <c r="AS88" s="730"/>
      <c r="AT88" s="730"/>
      <c r="AU88" s="730"/>
      <c r="AV88" s="730"/>
      <c r="AW88" s="729">
        <v>0</v>
      </c>
      <c r="AX88" s="733">
        <v>0</v>
      </c>
      <c r="AY88" s="546">
        <v>1</v>
      </c>
      <c r="AZ88" s="546">
        <v>11</v>
      </c>
      <c r="BA88" s="546">
        <v>2</v>
      </c>
      <c r="BB88" s="546">
        <v>25</v>
      </c>
      <c r="BC88" s="734">
        <v>39</v>
      </c>
      <c r="BD88" s="745"/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v>1</v>
      </c>
      <c r="D89" s="546">
        <v>8</v>
      </c>
      <c r="E89" s="546">
        <v>5</v>
      </c>
      <c r="F89" s="546">
        <v>24</v>
      </c>
      <c r="G89" s="729">
        <v>38</v>
      </c>
      <c r="H89" s="739"/>
      <c r="I89" s="900"/>
      <c r="J89" s="900"/>
      <c r="K89" s="730"/>
      <c r="L89" s="900"/>
      <c r="M89" s="900"/>
      <c r="N89" s="900"/>
      <c r="O89" s="900"/>
      <c r="P89" s="762"/>
      <c r="Q89" s="737"/>
      <c r="R89" s="737"/>
      <c r="S89" s="737"/>
      <c r="T89" s="737"/>
      <c r="U89" s="737"/>
      <c r="V89" s="737"/>
      <c r="W89" s="737"/>
      <c r="X89" s="732">
        <v>38</v>
      </c>
      <c r="Y89" s="728"/>
      <c r="Z89" s="728"/>
      <c r="AA89" s="900"/>
      <c r="AB89" s="900">
        <v>2</v>
      </c>
      <c r="AC89" s="728"/>
      <c r="AD89" s="728"/>
      <c r="AE89" s="728"/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v>0</v>
      </c>
      <c r="AX89" s="733">
        <v>2</v>
      </c>
      <c r="AY89" s="546">
        <v>1</v>
      </c>
      <c r="AZ89" s="546">
        <v>8</v>
      </c>
      <c r="BA89" s="546">
        <v>5</v>
      </c>
      <c r="BB89" s="546">
        <v>22</v>
      </c>
      <c r="BC89" s="734">
        <v>36</v>
      </c>
      <c r="BD89" s="745" t="s">
        <v>1632</v>
      </c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v>0</v>
      </c>
      <c r="D90" s="546">
        <v>9</v>
      </c>
      <c r="E90" s="546">
        <v>4</v>
      </c>
      <c r="F90" s="546">
        <v>23</v>
      </c>
      <c r="G90" s="729">
        <v>36</v>
      </c>
      <c r="H90" s="739"/>
      <c r="I90" s="900"/>
      <c r="J90" s="900"/>
      <c r="K90" s="730"/>
      <c r="L90" s="900"/>
      <c r="M90" s="900"/>
      <c r="N90" s="900"/>
      <c r="O90" s="900"/>
      <c r="P90" s="762"/>
      <c r="Q90" s="737"/>
      <c r="R90" s="737"/>
      <c r="S90" s="737"/>
      <c r="T90" s="737"/>
      <c r="U90" s="737"/>
      <c r="V90" s="737"/>
      <c r="W90" s="737"/>
      <c r="X90" s="732">
        <v>36</v>
      </c>
      <c r="Y90" s="728"/>
      <c r="Z90" s="728"/>
      <c r="AA90" s="900"/>
      <c r="AB90" s="900">
        <v>1</v>
      </c>
      <c r="AC90" s="728"/>
      <c r="AD90" s="728"/>
      <c r="AE90" s="728"/>
      <c r="AF90" s="900"/>
      <c r="AG90" s="728"/>
      <c r="AH90" s="728"/>
      <c r="AI90" s="728"/>
      <c r="AJ90" s="728"/>
      <c r="AK90" s="728"/>
      <c r="AL90" s="728"/>
      <c r="AM90" s="728"/>
      <c r="AN90" s="728"/>
      <c r="AO90" s="764"/>
      <c r="AP90" s="764"/>
      <c r="AQ90" s="764"/>
      <c r="AR90" s="764"/>
      <c r="AS90" s="730"/>
      <c r="AT90" s="730"/>
      <c r="AU90" s="730"/>
      <c r="AV90" s="730"/>
      <c r="AW90" s="729">
        <v>0</v>
      </c>
      <c r="AX90" s="733">
        <v>1</v>
      </c>
      <c r="AY90" s="546">
        <v>0</v>
      </c>
      <c r="AZ90" s="546">
        <v>9</v>
      </c>
      <c r="BA90" s="546">
        <v>4</v>
      </c>
      <c r="BB90" s="546">
        <v>22</v>
      </c>
      <c r="BC90" s="734">
        <v>35</v>
      </c>
      <c r="BD90" s="745" t="s">
        <v>1633</v>
      </c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v>0</v>
      </c>
      <c r="D91" s="546">
        <v>7</v>
      </c>
      <c r="E91" s="546">
        <v>9</v>
      </c>
      <c r="F91" s="546">
        <v>24</v>
      </c>
      <c r="G91" s="729">
        <v>40</v>
      </c>
      <c r="H91" s="910"/>
      <c r="I91" s="900"/>
      <c r="J91" s="900"/>
      <c r="K91" s="730"/>
      <c r="L91" s="744"/>
      <c r="M91" s="744"/>
      <c r="N91" s="900"/>
      <c r="O91" s="900"/>
      <c r="P91" s="913"/>
      <c r="Q91" s="737"/>
      <c r="R91" s="737"/>
      <c r="S91" s="737"/>
      <c r="T91" s="718"/>
      <c r="U91" s="718"/>
      <c r="V91" s="737"/>
      <c r="W91" s="737"/>
      <c r="X91" s="732">
        <v>40</v>
      </c>
      <c r="Y91" s="728"/>
      <c r="Z91" s="728"/>
      <c r="AA91" s="900"/>
      <c r="AB91" s="900">
        <v>1</v>
      </c>
      <c r="AC91" s="728"/>
      <c r="AD91" s="728"/>
      <c r="AE91" s="728"/>
      <c r="AF91" s="900"/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/>
      <c r="AW91" s="729">
        <v>0</v>
      </c>
      <c r="AX91" s="733">
        <v>1</v>
      </c>
      <c r="AY91" s="546">
        <v>0</v>
      </c>
      <c r="AZ91" s="546">
        <v>7</v>
      </c>
      <c r="BA91" s="546">
        <v>9</v>
      </c>
      <c r="BB91" s="546">
        <v>23</v>
      </c>
      <c r="BC91" s="734">
        <v>39</v>
      </c>
      <c r="BD91" s="745" t="s">
        <v>1634</v>
      </c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v>0</v>
      </c>
      <c r="D92" s="546">
        <v>7</v>
      </c>
      <c r="E92" s="546">
        <v>14</v>
      </c>
      <c r="F92" s="546">
        <v>20</v>
      </c>
      <c r="G92" s="729">
        <v>41</v>
      </c>
      <c r="H92" s="910"/>
      <c r="I92" s="730"/>
      <c r="J92" s="730"/>
      <c r="K92" s="730"/>
      <c r="L92" s="747"/>
      <c r="M92" s="747"/>
      <c r="N92" s="730"/>
      <c r="O92" s="730"/>
      <c r="P92" s="913"/>
      <c r="Q92" s="737"/>
      <c r="R92" s="737"/>
      <c r="S92" s="737"/>
      <c r="T92" s="718"/>
      <c r="U92" s="718"/>
      <c r="V92" s="737"/>
      <c r="W92" s="737"/>
      <c r="X92" s="732">
        <v>41</v>
      </c>
      <c r="Y92" s="728"/>
      <c r="Z92" s="728"/>
      <c r="AA92" s="900"/>
      <c r="AB92" s="900">
        <v>2</v>
      </c>
      <c r="AC92" s="728"/>
      <c r="AD92" s="728"/>
      <c r="AE92" s="728"/>
      <c r="AF92" s="900"/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/>
      <c r="AW92" s="729">
        <v>0</v>
      </c>
      <c r="AX92" s="733">
        <v>2</v>
      </c>
      <c r="AY92" s="546">
        <v>0</v>
      </c>
      <c r="AZ92" s="546">
        <v>7</v>
      </c>
      <c r="BA92" s="546">
        <v>14</v>
      </c>
      <c r="BB92" s="546">
        <v>18</v>
      </c>
      <c r="BC92" s="734">
        <v>39</v>
      </c>
      <c r="BD92" s="745" t="s">
        <v>1635</v>
      </c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v>1</v>
      </c>
      <c r="D93" s="546">
        <v>15</v>
      </c>
      <c r="E93" s="546">
        <v>10</v>
      </c>
      <c r="F93" s="546">
        <v>15</v>
      </c>
      <c r="G93" s="729">
        <v>41</v>
      </c>
      <c r="H93" s="910"/>
      <c r="I93" s="730"/>
      <c r="J93" s="730"/>
      <c r="K93" s="730"/>
      <c r="L93" s="747"/>
      <c r="M93" s="747"/>
      <c r="N93" s="730"/>
      <c r="O93" s="730"/>
      <c r="P93" s="913"/>
      <c r="Q93" s="718"/>
      <c r="R93" s="737"/>
      <c r="S93" s="737"/>
      <c r="T93" s="718"/>
      <c r="U93" s="718"/>
      <c r="V93" s="737"/>
      <c r="W93" s="737"/>
      <c r="X93" s="732">
        <v>41</v>
      </c>
      <c r="Y93" s="728"/>
      <c r="Z93" s="728"/>
      <c r="AA93" s="900"/>
      <c r="AB93" s="900"/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/>
      <c r="AN93" s="728"/>
      <c r="AO93" s="764"/>
      <c r="AP93" s="764"/>
      <c r="AQ93" s="764"/>
      <c r="AR93" s="764"/>
      <c r="AS93" s="730"/>
      <c r="AT93" s="730"/>
      <c r="AU93" s="730"/>
      <c r="AV93" s="730">
        <v>1</v>
      </c>
      <c r="AW93" s="729">
        <v>0</v>
      </c>
      <c r="AX93" s="733">
        <v>1</v>
      </c>
      <c r="AY93" s="546">
        <v>1</v>
      </c>
      <c r="AZ93" s="546">
        <v>15</v>
      </c>
      <c r="BA93" s="546">
        <v>10</v>
      </c>
      <c r="BB93" s="546">
        <v>14</v>
      </c>
      <c r="BC93" s="734">
        <v>40</v>
      </c>
      <c r="BD93" s="745" t="s">
        <v>1592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v>0</v>
      </c>
      <c r="D94" s="546">
        <v>9</v>
      </c>
      <c r="E94" s="546">
        <v>8</v>
      </c>
      <c r="F94" s="546">
        <v>22</v>
      </c>
      <c r="G94" s="729">
        <v>39</v>
      </c>
      <c r="H94" s="910"/>
      <c r="I94" s="730"/>
      <c r="J94" s="730"/>
      <c r="K94" s="730"/>
      <c r="L94" s="747"/>
      <c r="M94" s="747"/>
      <c r="N94" s="730"/>
      <c r="O94" s="730"/>
      <c r="P94" s="913"/>
      <c r="Q94" s="718"/>
      <c r="R94" s="737"/>
      <c r="S94" s="737"/>
      <c r="T94" s="718"/>
      <c r="U94" s="718"/>
      <c r="V94" s="737"/>
      <c r="W94" s="737"/>
      <c r="X94" s="732">
        <v>39</v>
      </c>
      <c r="Y94" s="728"/>
      <c r="Z94" s="728"/>
      <c r="AA94" s="900">
        <v>1</v>
      </c>
      <c r="AB94" s="900">
        <v>1</v>
      </c>
      <c r="AC94" s="728"/>
      <c r="AD94" s="728"/>
      <c r="AE94" s="728"/>
      <c r="AF94" s="900"/>
      <c r="AG94" s="728"/>
      <c r="AH94" s="728"/>
      <c r="AI94" s="728"/>
      <c r="AJ94" s="728"/>
      <c r="AK94" s="728"/>
      <c r="AL94" s="728"/>
      <c r="AM94" s="728"/>
      <c r="AN94" s="728"/>
      <c r="AO94" s="764"/>
      <c r="AP94" s="764"/>
      <c r="AQ94" s="764"/>
      <c r="AR94" s="764"/>
      <c r="AS94" s="730"/>
      <c r="AT94" s="730"/>
      <c r="AU94" s="730"/>
      <c r="AV94" s="730"/>
      <c r="AW94" s="729">
        <v>0</v>
      </c>
      <c r="AX94" s="733">
        <v>2</v>
      </c>
      <c r="AY94" s="546">
        <v>0</v>
      </c>
      <c r="AZ94" s="546">
        <v>9</v>
      </c>
      <c r="BA94" s="546">
        <v>7</v>
      </c>
      <c r="BB94" s="546">
        <v>21</v>
      </c>
      <c r="BC94" s="734">
        <v>37</v>
      </c>
      <c r="BD94" s="745" t="s">
        <v>1636</v>
      </c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v>2</v>
      </c>
      <c r="D95" s="546">
        <v>3</v>
      </c>
      <c r="E95" s="546">
        <v>8</v>
      </c>
      <c r="F95" s="546">
        <v>26</v>
      </c>
      <c r="G95" s="729">
        <v>39</v>
      </c>
      <c r="H95" s="910"/>
      <c r="I95" s="730"/>
      <c r="J95" s="730"/>
      <c r="K95" s="730"/>
      <c r="L95" s="747"/>
      <c r="M95" s="730"/>
      <c r="N95" s="730"/>
      <c r="O95" s="730"/>
      <c r="P95" s="913"/>
      <c r="Q95" s="737"/>
      <c r="R95" s="737"/>
      <c r="S95" s="737"/>
      <c r="T95" s="718"/>
      <c r="U95" s="718"/>
      <c r="V95" s="737"/>
      <c r="W95" s="737"/>
      <c r="X95" s="732">
        <v>39</v>
      </c>
      <c r="Y95" s="728"/>
      <c r="Z95" s="728"/>
      <c r="AA95" s="900"/>
      <c r="AB95" s="900">
        <v>1</v>
      </c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v>0</v>
      </c>
      <c r="AX95" s="733">
        <v>1</v>
      </c>
      <c r="AY95" s="546">
        <v>2</v>
      </c>
      <c r="AZ95" s="546">
        <v>3</v>
      </c>
      <c r="BA95" s="546">
        <v>8</v>
      </c>
      <c r="BB95" s="546">
        <v>25</v>
      </c>
      <c r="BC95" s="734">
        <v>38</v>
      </c>
      <c r="BD95" s="745" t="s">
        <v>1607</v>
      </c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v>1</v>
      </c>
      <c r="D96" s="546">
        <v>7</v>
      </c>
      <c r="E96" s="546">
        <v>5</v>
      </c>
      <c r="F96" s="546">
        <v>20</v>
      </c>
      <c r="G96" s="729">
        <v>33</v>
      </c>
      <c r="H96" s="910"/>
      <c r="I96" s="730"/>
      <c r="J96" s="730"/>
      <c r="K96" s="730"/>
      <c r="L96" s="747"/>
      <c r="M96" s="747"/>
      <c r="N96" s="730"/>
      <c r="O96" s="730">
        <v>1</v>
      </c>
      <c r="P96" s="913"/>
      <c r="Q96" s="737"/>
      <c r="R96" s="765"/>
      <c r="S96" s="765"/>
      <c r="T96" s="718"/>
      <c r="U96" s="718"/>
      <c r="V96" s="737"/>
      <c r="W96" s="737"/>
      <c r="X96" s="732">
        <v>32</v>
      </c>
      <c r="Y96" s="728"/>
      <c r="Z96" s="728"/>
      <c r="AA96" s="900"/>
      <c r="AB96" s="900"/>
      <c r="AC96" s="728"/>
      <c r="AD96" s="728"/>
      <c r="AE96" s="728"/>
      <c r="AF96" s="900">
        <v>1</v>
      </c>
      <c r="AG96" s="728"/>
      <c r="AH96" s="728"/>
      <c r="AI96" s="728"/>
      <c r="AJ96" s="728"/>
      <c r="AK96" s="728"/>
      <c r="AL96" s="728"/>
      <c r="AM96" s="728"/>
      <c r="AN96" s="728"/>
      <c r="AO96" s="764"/>
      <c r="AP96" s="764"/>
      <c r="AQ96" s="764"/>
      <c r="AR96" s="764"/>
      <c r="AS96" s="730"/>
      <c r="AT96" s="730"/>
      <c r="AU96" s="730"/>
      <c r="AV96" s="730"/>
      <c r="AW96" s="729">
        <v>0</v>
      </c>
      <c r="AX96" s="733">
        <v>1</v>
      </c>
      <c r="AY96" s="546">
        <v>1</v>
      </c>
      <c r="AZ96" s="546">
        <v>7</v>
      </c>
      <c r="BA96" s="546">
        <v>5</v>
      </c>
      <c r="BB96" s="546">
        <v>18</v>
      </c>
      <c r="BC96" s="734">
        <v>31</v>
      </c>
      <c r="BD96" s="758" t="s">
        <v>1637</v>
      </c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v>0</v>
      </c>
      <c r="D97" s="546">
        <v>6</v>
      </c>
      <c r="E97" s="546">
        <v>3</v>
      </c>
      <c r="F97" s="546">
        <v>29</v>
      </c>
      <c r="G97" s="729">
        <v>38</v>
      </c>
      <c r="H97" s="910"/>
      <c r="I97" s="747"/>
      <c r="J97" s="730"/>
      <c r="K97" s="730"/>
      <c r="L97" s="730"/>
      <c r="M97" s="747"/>
      <c r="N97" s="730"/>
      <c r="O97" s="730"/>
      <c r="P97" s="873"/>
      <c r="Q97" s="873"/>
      <c r="R97" s="765"/>
      <c r="S97" s="737"/>
      <c r="T97" s="718"/>
      <c r="U97" s="718"/>
      <c r="V97" s="737"/>
      <c r="W97" s="737"/>
      <c r="X97" s="732">
        <v>38</v>
      </c>
      <c r="Y97" s="728"/>
      <c r="Z97" s="728"/>
      <c r="AA97" s="900"/>
      <c r="AB97" s="900">
        <v>4</v>
      </c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v>0</v>
      </c>
      <c r="AX97" s="733">
        <v>4</v>
      </c>
      <c r="AY97" s="546">
        <v>0</v>
      </c>
      <c r="AZ97" s="546">
        <v>6</v>
      </c>
      <c r="BA97" s="546">
        <v>3</v>
      </c>
      <c r="BB97" s="546">
        <v>25</v>
      </c>
      <c r="BC97" s="734">
        <v>34</v>
      </c>
      <c r="BD97" s="758" t="s">
        <v>1638</v>
      </c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v>3</v>
      </c>
      <c r="D98" s="546">
        <v>4</v>
      </c>
      <c r="E98" s="546">
        <v>2</v>
      </c>
      <c r="F98" s="546">
        <v>30</v>
      </c>
      <c r="G98" s="729">
        <v>39</v>
      </c>
      <c r="H98" s="910"/>
      <c r="I98" s="747"/>
      <c r="J98" s="730"/>
      <c r="K98" s="730"/>
      <c r="L98" s="730"/>
      <c r="M98" s="747"/>
      <c r="N98" s="730"/>
      <c r="O98" s="730"/>
      <c r="P98" s="913"/>
      <c r="Q98" s="718"/>
      <c r="R98" s="737"/>
      <c r="S98" s="737"/>
      <c r="T98" s="718"/>
      <c r="U98" s="718"/>
      <c r="V98" s="737"/>
      <c r="W98" s="765"/>
      <c r="X98" s="732">
        <v>39</v>
      </c>
      <c r="Y98" s="728"/>
      <c r="Z98" s="728"/>
      <c r="AA98" s="900"/>
      <c r="AB98" s="900">
        <v>1</v>
      </c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v>0</v>
      </c>
      <c r="AX98" s="733">
        <v>1</v>
      </c>
      <c r="AY98" s="546">
        <v>3</v>
      </c>
      <c r="AZ98" s="546">
        <v>4</v>
      </c>
      <c r="BA98" s="546">
        <v>2</v>
      </c>
      <c r="BB98" s="546">
        <v>29</v>
      </c>
      <c r="BC98" s="734">
        <v>38</v>
      </c>
      <c r="BD98" s="758" t="s">
        <v>1639</v>
      </c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v>4</v>
      </c>
      <c r="D99" s="546">
        <v>6</v>
      </c>
      <c r="E99" s="546">
        <v>1</v>
      </c>
      <c r="F99" s="546">
        <v>30</v>
      </c>
      <c r="G99" s="729">
        <v>41</v>
      </c>
      <c r="H99" s="910"/>
      <c r="I99" s="747"/>
      <c r="J99" s="730"/>
      <c r="K99" s="730"/>
      <c r="L99" s="747"/>
      <c r="M99" s="747"/>
      <c r="N99" s="730"/>
      <c r="O99" s="730"/>
      <c r="P99" s="913"/>
      <c r="Q99" s="718"/>
      <c r="R99" s="765"/>
      <c r="S99" s="737"/>
      <c r="T99" s="718"/>
      <c r="U99" s="718"/>
      <c r="V99" s="737"/>
      <c r="W99" s="737"/>
      <c r="X99" s="732">
        <v>41</v>
      </c>
      <c r="Y99" s="728"/>
      <c r="Z99" s="728"/>
      <c r="AA99" s="900"/>
      <c r="AB99" s="900">
        <v>1</v>
      </c>
      <c r="AC99" s="728"/>
      <c r="AD99" s="728"/>
      <c r="AE99" s="728"/>
      <c r="AF99" s="900"/>
      <c r="AG99" s="728"/>
      <c r="AH99" s="728"/>
      <c r="AI99" s="728"/>
      <c r="AJ99" s="728"/>
      <c r="AK99" s="728"/>
      <c r="AL99" s="728"/>
      <c r="AM99" s="728"/>
      <c r="AN99" s="728"/>
      <c r="AO99" s="764"/>
      <c r="AP99" s="764"/>
      <c r="AQ99" s="764"/>
      <c r="AR99" s="764"/>
      <c r="AS99" s="730"/>
      <c r="AT99" s="730"/>
      <c r="AU99" s="730"/>
      <c r="AV99" s="730"/>
      <c r="AW99" s="729">
        <v>0</v>
      </c>
      <c r="AX99" s="733">
        <v>1</v>
      </c>
      <c r="AY99" s="546">
        <v>4</v>
      </c>
      <c r="AZ99" s="546">
        <v>6</v>
      </c>
      <c r="BA99" s="546">
        <v>1</v>
      </c>
      <c r="BB99" s="546">
        <v>29</v>
      </c>
      <c r="BC99" s="734">
        <v>40</v>
      </c>
      <c r="BD99" s="758" t="s">
        <v>1640</v>
      </c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v>0</v>
      </c>
      <c r="D100" s="546">
        <v>10</v>
      </c>
      <c r="E100" s="546">
        <v>4</v>
      </c>
      <c r="F100" s="546">
        <v>31</v>
      </c>
      <c r="G100" s="729">
        <v>45</v>
      </c>
      <c r="H100" s="910"/>
      <c r="I100" s="747"/>
      <c r="J100" s="730"/>
      <c r="K100" s="730"/>
      <c r="L100" s="747"/>
      <c r="M100" s="730"/>
      <c r="N100" s="730"/>
      <c r="O100" s="730">
        <v>2</v>
      </c>
      <c r="P100" s="913"/>
      <c r="Q100" s="718"/>
      <c r="R100" s="737"/>
      <c r="S100" s="737"/>
      <c r="T100" s="766"/>
      <c r="U100" s="766"/>
      <c r="V100" s="765"/>
      <c r="W100" s="765"/>
      <c r="X100" s="732">
        <v>43</v>
      </c>
      <c r="Y100" s="728"/>
      <c r="Z100" s="728"/>
      <c r="AA100" s="900"/>
      <c r="AB100" s="900"/>
      <c r="AC100" s="728"/>
      <c r="AD100" s="728"/>
      <c r="AE100" s="728"/>
      <c r="AF100" s="900"/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v>0</v>
      </c>
      <c r="AX100" s="733">
        <v>0</v>
      </c>
      <c r="AY100" s="546">
        <v>0</v>
      </c>
      <c r="AZ100" s="546">
        <v>10</v>
      </c>
      <c r="BA100" s="546">
        <v>4</v>
      </c>
      <c r="BB100" s="546">
        <v>29</v>
      </c>
      <c r="BC100" s="718">
        <v>43</v>
      </c>
      <c r="BD100" s="746"/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v>1</v>
      </c>
      <c r="D101" s="546">
        <v>19</v>
      </c>
      <c r="E101" s="546">
        <v>5</v>
      </c>
      <c r="F101" s="546">
        <v>14</v>
      </c>
      <c r="G101" s="869">
        <v>39</v>
      </c>
      <c r="H101" s="870"/>
      <c r="I101" s="750"/>
      <c r="J101" s="778"/>
      <c r="K101" s="778"/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v>39</v>
      </c>
      <c r="Y101" s="728"/>
      <c r="Z101" s="728"/>
      <c r="AA101" s="900"/>
      <c r="AB101" s="900"/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/>
      <c r="AO101" s="764"/>
      <c r="AP101" s="764"/>
      <c r="AQ101" s="764"/>
      <c r="AR101" s="764"/>
      <c r="AS101" s="778"/>
      <c r="AT101" s="778"/>
      <c r="AU101" s="778"/>
      <c r="AV101" s="778"/>
      <c r="AW101" s="729">
        <v>0</v>
      </c>
      <c r="AX101" s="733">
        <v>0</v>
      </c>
      <c r="AY101" s="546">
        <v>1</v>
      </c>
      <c r="AZ101" s="546">
        <v>19</v>
      </c>
      <c r="BA101" s="546">
        <v>5</v>
      </c>
      <c r="BB101" s="546">
        <v>14</v>
      </c>
      <c r="BC101" s="874">
        <v>39</v>
      </c>
      <c r="BD101" s="758"/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v>0</v>
      </c>
      <c r="D102" s="546">
        <v>19</v>
      </c>
      <c r="E102" s="546">
        <v>8</v>
      </c>
      <c r="F102" s="546">
        <v>12</v>
      </c>
      <c r="G102" s="718">
        <v>39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/>
      <c r="T102" s="766"/>
      <c r="U102" s="766"/>
      <c r="V102" s="765"/>
      <c r="W102" s="765"/>
      <c r="X102" s="866">
        <v>39</v>
      </c>
      <c r="Y102" s="728"/>
      <c r="Z102" s="728"/>
      <c r="AA102" s="900"/>
      <c r="AB102" s="900"/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1</v>
      </c>
      <c r="AW102" s="729">
        <v>0</v>
      </c>
      <c r="AX102" s="733">
        <v>1</v>
      </c>
      <c r="AY102" s="546">
        <v>0</v>
      </c>
      <c r="AZ102" s="546">
        <v>19</v>
      </c>
      <c r="BA102" s="546">
        <v>8</v>
      </c>
      <c r="BB102" s="546">
        <v>11</v>
      </c>
      <c r="BC102" s="718">
        <v>38</v>
      </c>
      <c r="BD102" s="758" t="s">
        <v>1596</v>
      </c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8">
        <v>38</v>
      </c>
      <c r="H103" s="900"/>
      <c r="I103" s="900"/>
      <c r="J103" s="900"/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v>38</v>
      </c>
      <c r="Y103" s="728"/>
      <c r="Z103" s="728"/>
      <c r="AA103" s="900"/>
      <c r="AB103" s="900">
        <v>1</v>
      </c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/>
      <c r="AO103" s="764"/>
      <c r="AP103" s="764"/>
      <c r="AQ103" s="764"/>
      <c r="AR103" s="764"/>
      <c r="AS103" s="728"/>
      <c r="AT103" s="728"/>
      <c r="AU103" s="728"/>
      <c r="AV103" s="900"/>
      <c r="AW103" s="729">
        <v>0</v>
      </c>
      <c r="AX103" s="733">
        <v>1</v>
      </c>
      <c r="AY103" s="546">
        <v>0</v>
      </c>
      <c r="AZ103" s="546">
        <v>13</v>
      </c>
      <c r="BA103" s="546">
        <v>9</v>
      </c>
      <c r="BB103" s="546">
        <v>15</v>
      </c>
      <c r="BC103" s="718">
        <v>37</v>
      </c>
      <c r="BD103" s="758" t="s">
        <v>1641</v>
      </c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v>0</v>
      </c>
      <c r="D104" s="546">
        <v>10</v>
      </c>
      <c r="E104" s="546">
        <v>11</v>
      </c>
      <c r="F104" s="546">
        <v>18</v>
      </c>
      <c r="G104" s="718">
        <v>39</v>
      </c>
      <c r="H104" s="900"/>
      <c r="I104" s="900"/>
      <c r="J104" s="900"/>
      <c r="K104" s="900"/>
      <c r="L104" s="900"/>
      <c r="M104" s="900"/>
      <c r="N104" s="900"/>
      <c r="O104" s="730"/>
      <c r="P104" s="718"/>
      <c r="Q104" s="737"/>
      <c r="R104" s="737"/>
      <c r="S104" s="737"/>
      <c r="T104" s="718"/>
      <c r="U104" s="718"/>
      <c r="V104" s="737"/>
      <c r="W104" s="737"/>
      <c r="X104" s="866">
        <v>39</v>
      </c>
      <c r="Y104" s="728"/>
      <c r="Z104" s="728"/>
      <c r="AA104" s="900"/>
      <c r="AB104" s="900"/>
      <c r="AC104" s="728"/>
      <c r="AD104" s="728"/>
      <c r="AE104" s="728"/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>
        <v>1</v>
      </c>
      <c r="AW104" s="729">
        <v>0</v>
      </c>
      <c r="AX104" s="733">
        <v>1</v>
      </c>
      <c r="AY104" s="546">
        <v>0</v>
      </c>
      <c r="AZ104" s="546">
        <v>10</v>
      </c>
      <c r="BA104" s="546">
        <v>11</v>
      </c>
      <c r="BB104" s="546">
        <v>17</v>
      </c>
      <c r="BC104" s="718">
        <v>38</v>
      </c>
      <c r="BD104" s="746" t="s">
        <v>1582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8"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v>41</v>
      </c>
      <c r="Y105" s="728"/>
      <c r="Z105" s="728"/>
      <c r="AA105" s="900"/>
      <c r="AB105" s="900">
        <v>1</v>
      </c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v>0</v>
      </c>
      <c r="AX105" s="733">
        <v>1</v>
      </c>
      <c r="AY105" s="546">
        <v>0</v>
      </c>
      <c r="AZ105" s="546">
        <v>6</v>
      </c>
      <c r="BA105" s="546">
        <v>6</v>
      </c>
      <c r="BB105" s="546">
        <v>28</v>
      </c>
      <c r="BC105" s="718">
        <v>40</v>
      </c>
      <c r="BD105" s="875" t="s">
        <v>1590</v>
      </c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9">
        <v>38</v>
      </c>
      <c r="H106" s="739"/>
      <c r="I106" s="730"/>
      <c r="J106" s="730"/>
      <c r="K106" s="730"/>
      <c r="L106" s="730"/>
      <c r="M106" s="730"/>
      <c r="N106" s="900"/>
      <c r="O106" s="730"/>
      <c r="P106" s="913"/>
      <c r="Q106" s="737"/>
      <c r="R106" s="737"/>
      <c r="S106" s="737"/>
      <c r="T106" s="718"/>
      <c r="U106" s="737"/>
      <c r="V106" s="737"/>
      <c r="W106" s="737"/>
      <c r="X106" s="732">
        <v>38</v>
      </c>
      <c r="Y106" s="728"/>
      <c r="Z106" s="728"/>
      <c r="AA106" s="900"/>
      <c r="AB106" s="900"/>
      <c r="AC106" s="728"/>
      <c r="AD106" s="728"/>
      <c r="AE106" s="728"/>
      <c r="AF106" s="900"/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v>0</v>
      </c>
      <c r="AX106" s="733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4">
        <v>38</v>
      </c>
      <c r="BD106" s="745"/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v>0</v>
      </c>
      <c r="D107" s="546">
        <v>9</v>
      </c>
      <c r="E107" s="546">
        <v>5</v>
      </c>
      <c r="F107" s="546">
        <v>25</v>
      </c>
      <c r="G107" s="729">
        <v>39</v>
      </c>
      <c r="H107" s="739"/>
      <c r="I107" s="730"/>
      <c r="J107" s="730"/>
      <c r="K107" s="730"/>
      <c r="L107" s="730"/>
      <c r="M107" s="730"/>
      <c r="N107" s="730"/>
      <c r="O107" s="730"/>
      <c r="P107" s="913"/>
      <c r="Q107" s="737"/>
      <c r="R107" s="737"/>
      <c r="S107" s="737"/>
      <c r="T107" s="718"/>
      <c r="U107" s="737"/>
      <c r="V107" s="737"/>
      <c r="W107" s="737"/>
      <c r="X107" s="732">
        <v>39</v>
      </c>
      <c r="Y107" s="728"/>
      <c r="Z107" s="728"/>
      <c r="AA107" s="900"/>
      <c r="AB107" s="900"/>
      <c r="AC107" s="728"/>
      <c r="AD107" s="728"/>
      <c r="AE107" s="728"/>
      <c r="AF107" s="900"/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v>0</v>
      </c>
      <c r="AX107" s="733">
        <v>0</v>
      </c>
      <c r="AY107" s="546">
        <v>0</v>
      </c>
      <c r="AZ107" s="546">
        <v>9</v>
      </c>
      <c r="BA107" s="546">
        <v>5</v>
      </c>
      <c r="BB107" s="546">
        <v>25</v>
      </c>
      <c r="BC107" s="734">
        <v>39</v>
      </c>
      <c r="BD107" s="745"/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v>0</v>
      </c>
      <c r="D108" s="546">
        <v>7</v>
      </c>
      <c r="E108" s="546">
        <v>6</v>
      </c>
      <c r="F108" s="546">
        <v>27</v>
      </c>
      <c r="G108" s="729">
        <v>40</v>
      </c>
      <c r="H108" s="739"/>
      <c r="I108" s="730"/>
      <c r="J108" s="730"/>
      <c r="K108" s="730"/>
      <c r="L108" s="730"/>
      <c r="M108" s="730"/>
      <c r="N108" s="730"/>
      <c r="O108" s="730"/>
      <c r="P108" s="913"/>
      <c r="Q108" s="718"/>
      <c r="R108" s="765"/>
      <c r="S108" s="737"/>
      <c r="T108" s="718"/>
      <c r="U108" s="718"/>
      <c r="V108" s="737"/>
      <c r="W108" s="737"/>
      <c r="X108" s="732">
        <v>40</v>
      </c>
      <c r="Y108" s="728"/>
      <c r="Z108" s="728"/>
      <c r="AA108" s="900"/>
      <c r="AB108" s="900"/>
      <c r="AC108" s="728"/>
      <c r="AD108" s="728"/>
      <c r="AE108" s="728"/>
      <c r="AF108" s="900"/>
      <c r="AG108" s="728"/>
      <c r="AH108" s="728"/>
      <c r="AI108" s="728"/>
      <c r="AJ108" s="728"/>
      <c r="AK108" s="728"/>
      <c r="AL108" s="728"/>
      <c r="AM108" s="728"/>
      <c r="AN108" s="728"/>
      <c r="AO108" s="764"/>
      <c r="AP108" s="764"/>
      <c r="AQ108" s="764"/>
      <c r="AR108" s="764"/>
      <c r="AS108" s="764"/>
      <c r="AT108" s="764"/>
      <c r="AU108" s="764"/>
      <c r="AV108" s="730">
        <v>1</v>
      </c>
      <c r="AW108" s="729">
        <v>0</v>
      </c>
      <c r="AX108" s="733">
        <v>1</v>
      </c>
      <c r="AY108" s="546">
        <v>0</v>
      </c>
      <c r="AZ108" s="546">
        <v>7</v>
      </c>
      <c r="BA108" s="546">
        <v>6</v>
      </c>
      <c r="BB108" s="546">
        <v>26</v>
      </c>
      <c r="BC108" s="734">
        <v>39</v>
      </c>
      <c r="BD108" s="745" t="s">
        <v>1593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v>0</v>
      </c>
      <c r="D109" s="546">
        <v>7</v>
      </c>
      <c r="E109" s="546">
        <v>15</v>
      </c>
      <c r="F109" s="546">
        <v>15</v>
      </c>
      <c r="G109" s="729">
        <v>37</v>
      </c>
      <c r="H109" s="739"/>
      <c r="I109" s="730"/>
      <c r="J109" s="730"/>
      <c r="K109" s="730"/>
      <c r="L109" s="730"/>
      <c r="M109" s="730"/>
      <c r="N109" s="730"/>
      <c r="O109" s="730"/>
      <c r="P109" s="913"/>
      <c r="Q109" s="718"/>
      <c r="R109" s="737"/>
      <c r="S109" s="737"/>
      <c r="T109" s="718"/>
      <c r="U109" s="718"/>
      <c r="V109" s="737"/>
      <c r="W109" s="737"/>
      <c r="X109" s="732">
        <v>37</v>
      </c>
      <c r="Y109" s="728"/>
      <c r="Z109" s="728"/>
      <c r="AA109" s="900">
        <v>2</v>
      </c>
      <c r="AB109" s="900"/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v>0</v>
      </c>
      <c r="AX109" s="733">
        <v>2</v>
      </c>
      <c r="AY109" s="546">
        <v>0</v>
      </c>
      <c r="AZ109" s="546">
        <v>7</v>
      </c>
      <c r="BA109" s="546">
        <v>13</v>
      </c>
      <c r="BB109" s="546">
        <v>15</v>
      </c>
      <c r="BC109" s="734">
        <v>35</v>
      </c>
      <c r="BD109" s="745" t="s">
        <v>1642</v>
      </c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9">
        <v>34</v>
      </c>
      <c r="H110" s="739"/>
      <c r="I110" s="730"/>
      <c r="J110" s="730"/>
      <c r="K110" s="730"/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v>34</v>
      </c>
      <c r="Y110" s="728"/>
      <c r="Z110" s="728"/>
      <c r="AA110" s="900">
        <v>1</v>
      </c>
      <c r="AB110" s="900"/>
      <c r="AC110" s="728"/>
      <c r="AD110" s="728"/>
      <c r="AE110" s="728"/>
      <c r="AF110" s="900"/>
      <c r="AG110" s="728"/>
      <c r="AH110" s="728"/>
      <c r="AI110" s="728"/>
      <c r="AJ110" s="728"/>
      <c r="AK110" s="728"/>
      <c r="AL110" s="728"/>
      <c r="AM110" s="728"/>
      <c r="AN110" s="728"/>
      <c r="AO110" s="764"/>
      <c r="AP110" s="764"/>
      <c r="AQ110" s="764"/>
      <c r="AR110" s="764"/>
      <c r="AS110" s="764"/>
      <c r="AT110" s="764"/>
      <c r="AU110" s="764"/>
      <c r="AV110" s="730"/>
      <c r="AW110" s="729">
        <v>0</v>
      </c>
      <c r="AX110" s="733">
        <v>1</v>
      </c>
      <c r="AY110" s="546">
        <v>2</v>
      </c>
      <c r="AZ110" s="546">
        <v>6</v>
      </c>
      <c r="BA110" s="546">
        <v>4</v>
      </c>
      <c r="BB110" s="546">
        <v>21</v>
      </c>
      <c r="BC110" s="734">
        <v>33</v>
      </c>
      <c r="BD110" s="745" t="s">
        <v>1643</v>
      </c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v>1</v>
      </c>
      <c r="D111" s="546">
        <v>7</v>
      </c>
      <c r="E111" s="546">
        <v>7</v>
      </c>
      <c r="F111" s="546">
        <v>23</v>
      </c>
      <c r="G111" s="729">
        <v>38</v>
      </c>
      <c r="H111" s="739"/>
      <c r="I111" s="730"/>
      <c r="J111" s="730"/>
      <c r="K111" s="730"/>
      <c r="L111" s="730"/>
      <c r="M111" s="730"/>
      <c r="N111" s="730"/>
      <c r="O111" s="730">
        <v>1</v>
      </c>
      <c r="P111" s="913"/>
      <c r="Q111" s="718"/>
      <c r="R111" s="737"/>
      <c r="S111" s="765"/>
      <c r="T111" s="718"/>
      <c r="U111" s="718"/>
      <c r="V111" s="737"/>
      <c r="W111" s="737"/>
      <c r="X111" s="732">
        <v>37</v>
      </c>
      <c r="Y111" s="728"/>
      <c r="Z111" s="728"/>
      <c r="AA111" s="900"/>
      <c r="AB111" s="900"/>
      <c r="AC111" s="728"/>
      <c r="AD111" s="728"/>
      <c r="AE111" s="728"/>
      <c r="AF111" s="900"/>
      <c r="AG111" s="728"/>
      <c r="AH111" s="728"/>
      <c r="AI111" s="728"/>
      <c r="AJ111" s="728"/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v>0</v>
      </c>
      <c r="AX111" s="733">
        <v>0</v>
      </c>
      <c r="AY111" s="546">
        <v>1</v>
      </c>
      <c r="AZ111" s="546">
        <v>7</v>
      </c>
      <c r="BA111" s="546">
        <v>7</v>
      </c>
      <c r="BB111" s="546">
        <v>22</v>
      </c>
      <c r="BC111" s="734">
        <v>37</v>
      </c>
      <c r="BD111" s="745"/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v>0</v>
      </c>
      <c r="D112" s="546">
        <v>6</v>
      </c>
      <c r="E112" s="546">
        <v>10</v>
      </c>
      <c r="F112" s="546">
        <v>19</v>
      </c>
      <c r="G112" s="729">
        <v>35</v>
      </c>
      <c r="H112" s="739"/>
      <c r="I112" s="730"/>
      <c r="J112" s="730"/>
      <c r="K112" s="730"/>
      <c r="L112" s="730"/>
      <c r="M112" s="730"/>
      <c r="N112" s="730"/>
      <c r="O112" s="730"/>
      <c r="P112" s="913"/>
      <c r="Q112" s="718"/>
      <c r="R112" s="737"/>
      <c r="S112" s="737"/>
      <c r="T112" s="718"/>
      <c r="U112" s="718"/>
      <c r="V112" s="737"/>
      <c r="W112" s="737"/>
      <c r="X112" s="732">
        <v>35</v>
      </c>
      <c r="Y112" s="728"/>
      <c r="Z112" s="728"/>
      <c r="AA112" s="900"/>
      <c r="AB112" s="900"/>
      <c r="AC112" s="728"/>
      <c r="AD112" s="728"/>
      <c r="AE112" s="728"/>
      <c r="AF112" s="900"/>
      <c r="AG112" s="728"/>
      <c r="AH112" s="728"/>
      <c r="AI112" s="728"/>
      <c r="AJ112" s="728"/>
      <c r="AK112" s="728"/>
      <c r="AL112" s="728"/>
      <c r="AM112" s="728"/>
      <c r="AN112" s="728"/>
      <c r="AO112" s="764"/>
      <c r="AP112" s="764"/>
      <c r="AQ112" s="764"/>
      <c r="AR112" s="764"/>
      <c r="AS112" s="764"/>
      <c r="AT112" s="764"/>
      <c r="AU112" s="764"/>
      <c r="AV112" s="730"/>
      <c r="AW112" s="729">
        <v>0</v>
      </c>
      <c r="AX112" s="733">
        <v>0</v>
      </c>
      <c r="AY112" s="546">
        <v>0</v>
      </c>
      <c r="AZ112" s="546">
        <v>6</v>
      </c>
      <c r="BA112" s="546">
        <v>10</v>
      </c>
      <c r="BB112" s="546">
        <v>19</v>
      </c>
      <c r="BC112" s="734">
        <v>35</v>
      </c>
      <c r="BD112" s="745"/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1484</v>
      </c>
      <c r="C113" s="546">
        <v>0</v>
      </c>
      <c r="D113" s="546">
        <v>0</v>
      </c>
      <c r="E113" s="546">
        <v>4</v>
      </c>
      <c r="F113" s="546">
        <v>1</v>
      </c>
      <c r="G113" s="729">
        <v>5</v>
      </c>
      <c r="H113" s="739"/>
      <c r="I113" s="730"/>
      <c r="J113" s="730"/>
      <c r="K113" s="730"/>
      <c r="L113" s="730"/>
      <c r="M113" s="730"/>
      <c r="N113" s="730"/>
      <c r="O113" s="730"/>
      <c r="P113" s="913"/>
      <c r="Q113" s="718"/>
      <c r="R113" s="737"/>
      <c r="S113" s="737"/>
      <c r="T113" s="718"/>
      <c r="U113" s="718"/>
      <c r="V113" s="737"/>
      <c r="W113" s="737"/>
      <c r="X113" s="732">
        <v>5</v>
      </c>
      <c r="Y113" s="728"/>
      <c r="Z113" s="728"/>
      <c r="AA113" s="900">
        <v>1</v>
      </c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v>0</v>
      </c>
      <c r="AX113" s="733">
        <v>1</v>
      </c>
      <c r="AY113" s="546">
        <v>0</v>
      </c>
      <c r="AZ113" s="546">
        <v>0</v>
      </c>
      <c r="BA113" s="546">
        <v>3</v>
      </c>
      <c r="BB113" s="546">
        <v>1</v>
      </c>
      <c r="BC113" s="734">
        <v>4</v>
      </c>
      <c r="BD113" s="745" t="s">
        <v>1644</v>
      </c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1566</v>
      </c>
      <c r="C114" s="546">
        <v>0</v>
      </c>
      <c r="D114" s="546">
        <v>1</v>
      </c>
      <c r="E114" s="546">
        <v>0</v>
      </c>
      <c r="F114" s="546">
        <v>4</v>
      </c>
      <c r="G114" s="729">
        <v>5</v>
      </c>
      <c r="H114" s="739"/>
      <c r="I114" s="730"/>
      <c r="J114" s="730"/>
      <c r="K114" s="730"/>
      <c r="L114" s="730"/>
      <c r="M114" s="730"/>
      <c r="N114" s="730"/>
      <c r="O114" s="730"/>
      <c r="P114" s="913"/>
      <c r="Q114" s="718"/>
      <c r="R114" s="737"/>
      <c r="S114" s="737"/>
      <c r="T114" s="718"/>
      <c r="U114" s="718"/>
      <c r="V114" s="737"/>
      <c r="W114" s="737"/>
      <c r="X114" s="732"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v>0</v>
      </c>
      <c r="AX114" s="733">
        <v>0</v>
      </c>
      <c r="AY114" s="546">
        <v>0</v>
      </c>
      <c r="AZ114" s="546">
        <v>1</v>
      </c>
      <c r="BA114" s="546">
        <v>0</v>
      </c>
      <c r="BB114" s="546">
        <v>4</v>
      </c>
      <c r="BC114" s="734"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v>0</v>
      </c>
      <c r="D115" s="546">
        <v>7</v>
      </c>
      <c r="E115" s="546">
        <v>8</v>
      </c>
      <c r="F115" s="546">
        <v>20</v>
      </c>
      <c r="G115" s="729">
        <v>35</v>
      </c>
      <c r="H115" s="739"/>
      <c r="I115" s="730"/>
      <c r="J115" s="730"/>
      <c r="K115" s="730"/>
      <c r="L115" s="730"/>
      <c r="M115" s="730"/>
      <c r="N115" s="730"/>
      <c r="O115" s="730"/>
      <c r="P115" s="913"/>
      <c r="Q115" s="737"/>
      <c r="R115" s="765"/>
      <c r="S115" s="765"/>
      <c r="T115" s="718"/>
      <c r="U115" s="718"/>
      <c r="V115" s="737"/>
      <c r="W115" s="737"/>
      <c r="X115" s="732">
        <v>35</v>
      </c>
      <c r="Y115" s="728"/>
      <c r="Z115" s="728"/>
      <c r="AA115" s="900"/>
      <c r="AB115" s="900"/>
      <c r="AC115" s="728"/>
      <c r="AD115" s="728"/>
      <c r="AE115" s="728"/>
      <c r="AF115" s="900"/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v>0</v>
      </c>
      <c r="AX115" s="733">
        <v>0</v>
      </c>
      <c r="AY115" s="546">
        <v>0</v>
      </c>
      <c r="AZ115" s="546">
        <v>7</v>
      </c>
      <c r="BA115" s="546">
        <v>8</v>
      </c>
      <c r="BB115" s="546">
        <v>20</v>
      </c>
      <c r="BC115" s="734">
        <v>35</v>
      </c>
      <c r="BD115" s="758"/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v>0</v>
      </c>
      <c r="D116" s="546">
        <v>7</v>
      </c>
      <c r="E116" s="546">
        <v>4</v>
      </c>
      <c r="F116" s="546">
        <v>25</v>
      </c>
      <c r="G116" s="729">
        <v>36</v>
      </c>
      <c r="H116" s="739"/>
      <c r="I116" s="730"/>
      <c r="J116" s="730"/>
      <c r="K116" s="730"/>
      <c r="L116" s="730"/>
      <c r="M116" s="730"/>
      <c r="N116" s="730"/>
      <c r="O116" s="730"/>
      <c r="P116" s="913"/>
      <c r="Q116" s="737"/>
      <c r="R116" s="737"/>
      <c r="S116" s="737"/>
      <c r="T116" s="718"/>
      <c r="U116" s="718"/>
      <c r="V116" s="737"/>
      <c r="W116" s="737"/>
      <c r="X116" s="732">
        <v>36</v>
      </c>
      <c r="Y116" s="728"/>
      <c r="Z116" s="728"/>
      <c r="AA116" s="900">
        <v>1</v>
      </c>
      <c r="AB116" s="900"/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/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v>0</v>
      </c>
      <c r="AX116" s="733">
        <v>2</v>
      </c>
      <c r="AY116" s="546">
        <v>0</v>
      </c>
      <c r="AZ116" s="546">
        <v>7</v>
      </c>
      <c r="BA116" s="546">
        <v>3</v>
      </c>
      <c r="BB116" s="546">
        <v>24</v>
      </c>
      <c r="BC116" s="734">
        <v>34</v>
      </c>
      <c r="BD116" s="745" t="s">
        <v>1645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v>0</v>
      </c>
      <c r="D117" s="546">
        <v>13</v>
      </c>
      <c r="E117" s="546">
        <v>1</v>
      </c>
      <c r="F117" s="546">
        <v>24</v>
      </c>
      <c r="G117" s="729">
        <v>38</v>
      </c>
      <c r="H117" s="739"/>
      <c r="I117" s="730"/>
      <c r="J117" s="730"/>
      <c r="K117" s="730"/>
      <c r="L117" s="730"/>
      <c r="M117" s="730"/>
      <c r="N117" s="730"/>
      <c r="O117" s="730"/>
      <c r="P117" s="913"/>
      <c r="Q117" s="737"/>
      <c r="R117" s="765"/>
      <c r="S117" s="737"/>
      <c r="T117" s="718"/>
      <c r="U117" s="718"/>
      <c r="V117" s="737"/>
      <c r="W117" s="737"/>
      <c r="X117" s="732">
        <v>38</v>
      </c>
      <c r="Y117" s="728"/>
      <c r="Z117" s="728"/>
      <c r="AA117" s="900"/>
      <c r="AB117" s="900">
        <v>1</v>
      </c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/>
      <c r="AO117" s="764"/>
      <c r="AP117" s="764"/>
      <c r="AQ117" s="764"/>
      <c r="AR117" s="764"/>
      <c r="AS117" s="764"/>
      <c r="AT117" s="764"/>
      <c r="AU117" s="764"/>
      <c r="AV117" s="730"/>
      <c r="AW117" s="729">
        <v>0</v>
      </c>
      <c r="AX117" s="733">
        <v>1</v>
      </c>
      <c r="AY117" s="546">
        <v>0</v>
      </c>
      <c r="AZ117" s="546">
        <v>13</v>
      </c>
      <c r="BA117" s="546">
        <v>1</v>
      </c>
      <c r="BB117" s="546">
        <v>23</v>
      </c>
      <c r="BC117" s="734">
        <v>37</v>
      </c>
      <c r="BD117" s="745" t="s">
        <v>1597</v>
      </c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9">
        <v>37</v>
      </c>
      <c r="H118" s="739"/>
      <c r="I118" s="730"/>
      <c r="J118" s="730"/>
      <c r="K118" s="730"/>
      <c r="L118" s="730"/>
      <c r="M118" s="730"/>
      <c r="N118" s="730"/>
      <c r="O118" s="730"/>
      <c r="P118" s="913"/>
      <c r="Q118" s="737"/>
      <c r="R118" s="765"/>
      <c r="S118" s="737"/>
      <c r="T118" s="718"/>
      <c r="U118" s="718"/>
      <c r="V118" s="737"/>
      <c r="W118" s="737"/>
      <c r="X118" s="732">
        <v>37</v>
      </c>
      <c r="Y118" s="728"/>
      <c r="Z118" s="728"/>
      <c r="AA118" s="900"/>
      <c r="AB118" s="900"/>
      <c r="AC118" s="728"/>
      <c r="AD118" s="728"/>
      <c r="AE118" s="728"/>
      <c r="AF118" s="900"/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v>0</v>
      </c>
      <c r="AX118" s="733">
        <v>1</v>
      </c>
      <c r="AY118" s="546">
        <v>1</v>
      </c>
      <c r="AZ118" s="546">
        <v>7</v>
      </c>
      <c r="BA118" s="546">
        <v>4</v>
      </c>
      <c r="BB118" s="546">
        <v>24</v>
      </c>
      <c r="BC118" s="718">
        <v>36</v>
      </c>
      <c r="BD118" s="746" t="s">
        <v>1598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v>0</v>
      </c>
      <c r="D119" s="546">
        <v>7</v>
      </c>
      <c r="E119" s="546">
        <v>5</v>
      </c>
      <c r="F119" s="546">
        <v>25</v>
      </c>
      <c r="G119" s="729">
        <v>37</v>
      </c>
      <c r="H119" s="739"/>
      <c r="I119" s="730"/>
      <c r="J119" s="730"/>
      <c r="K119" s="730"/>
      <c r="L119" s="730"/>
      <c r="M119" s="730"/>
      <c r="N119" s="730"/>
      <c r="O119" s="730"/>
      <c r="P119" s="913"/>
      <c r="Q119" s="737"/>
      <c r="R119" s="737"/>
      <c r="S119" s="737"/>
      <c r="T119" s="718"/>
      <c r="U119" s="718"/>
      <c r="V119" s="737"/>
      <c r="W119" s="737"/>
      <c r="X119" s="732">
        <v>37</v>
      </c>
      <c r="Y119" s="728"/>
      <c r="Z119" s="728"/>
      <c r="AA119" s="900"/>
      <c r="AB119" s="900"/>
      <c r="AC119" s="728"/>
      <c r="AD119" s="728"/>
      <c r="AE119" s="728"/>
      <c r="AF119" s="900"/>
      <c r="AG119" s="728"/>
      <c r="AH119" s="728"/>
      <c r="AI119" s="728"/>
      <c r="AJ119" s="728"/>
      <c r="AK119" s="728"/>
      <c r="AL119" s="728"/>
      <c r="AM119" s="728"/>
      <c r="AN119" s="728"/>
      <c r="AO119" s="764"/>
      <c r="AP119" s="764"/>
      <c r="AQ119" s="764"/>
      <c r="AR119" s="764"/>
      <c r="AS119" s="764"/>
      <c r="AT119" s="764"/>
      <c r="AU119" s="764"/>
      <c r="AV119" s="730">
        <v>2</v>
      </c>
      <c r="AW119" s="729">
        <v>0</v>
      </c>
      <c r="AX119" s="733">
        <v>2</v>
      </c>
      <c r="AY119" s="546">
        <v>0</v>
      </c>
      <c r="AZ119" s="546">
        <v>7</v>
      </c>
      <c r="BA119" s="546">
        <v>5</v>
      </c>
      <c r="BB119" s="546">
        <v>23</v>
      </c>
      <c r="BC119" s="734">
        <v>35</v>
      </c>
      <c r="BD119" s="745" t="s">
        <v>1586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v>1</v>
      </c>
      <c r="D120" s="546">
        <v>9</v>
      </c>
      <c r="E120" s="546">
        <v>4</v>
      </c>
      <c r="F120" s="546">
        <v>25</v>
      </c>
      <c r="G120" s="729">
        <v>39</v>
      </c>
      <c r="H120" s="739"/>
      <c r="I120" s="730"/>
      <c r="J120" s="730"/>
      <c r="K120" s="730"/>
      <c r="L120" s="730"/>
      <c r="M120" s="730"/>
      <c r="N120" s="730"/>
      <c r="O120" s="730">
        <v>1</v>
      </c>
      <c r="P120" s="913"/>
      <c r="Q120" s="718"/>
      <c r="R120" s="765"/>
      <c r="S120" s="737"/>
      <c r="T120" s="718"/>
      <c r="U120" s="718"/>
      <c r="V120" s="737"/>
      <c r="W120" s="737"/>
      <c r="X120" s="732">
        <v>38</v>
      </c>
      <c r="Y120" s="728"/>
      <c r="Z120" s="728"/>
      <c r="AA120" s="900"/>
      <c r="AB120" s="900">
        <v>1</v>
      </c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v>0</v>
      </c>
      <c r="AX120" s="733">
        <v>1</v>
      </c>
      <c r="AY120" s="546">
        <v>1</v>
      </c>
      <c r="AZ120" s="546">
        <v>9</v>
      </c>
      <c r="BA120" s="546">
        <v>4</v>
      </c>
      <c r="BB120" s="546">
        <v>23</v>
      </c>
      <c r="BC120" s="734">
        <v>37</v>
      </c>
      <c r="BD120" s="745" t="s">
        <v>1646</v>
      </c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v>0</v>
      </c>
      <c r="D121" s="546">
        <v>5</v>
      </c>
      <c r="E121" s="546">
        <v>8</v>
      </c>
      <c r="F121" s="546">
        <v>24</v>
      </c>
      <c r="G121" s="729">
        <v>37</v>
      </c>
      <c r="H121" s="739"/>
      <c r="I121" s="730"/>
      <c r="J121" s="730"/>
      <c r="K121" s="730"/>
      <c r="L121" s="730"/>
      <c r="M121" s="730"/>
      <c r="N121" s="730"/>
      <c r="O121" s="730"/>
      <c r="P121" s="913"/>
      <c r="Q121" s="737"/>
      <c r="R121" s="737"/>
      <c r="S121" s="737"/>
      <c r="T121" s="718"/>
      <c r="U121" s="737"/>
      <c r="V121" s="737"/>
      <c r="W121" s="737"/>
      <c r="X121" s="732">
        <v>37</v>
      </c>
      <c r="Y121" s="728"/>
      <c r="Z121" s="728"/>
      <c r="AA121" s="900"/>
      <c r="AB121" s="900">
        <v>3</v>
      </c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/>
      <c r="AS121" s="764"/>
      <c r="AT121" s="764"/>
      <c r="AU121" s="764"/>
      <c r="AV121" s="730"/>
      <c r="AW121" s="729">
        <v>0</v>
      </c>
      <c r="AX121" s="733">
        <v>3</v>
      </c>
      <c r="AY121" s="546">
        <v>0</v>
      </c>
      <c r="AZ121" s="546">
        <v>5</v>
      </c>
      <c r="BA121" s="546">
        <v>8</v>
      </c>
      <c r="BB121" s="546">
        <v>21</v>
      </c>
      <c r="BC121" s="734">
        <v>34</v>
      </c>
      <c r="BD121" s="745" t="s">
        <v>1647</v>
      </c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v>0</v>
      </c>
      <c r="D122" s="546">
        <v>16</v>
      </c>
      <c r="E122" s="546">
        <v>10</v>
      </c>
      <c r="F122" s="546">
        <v>13</v>
      </c>
      <c r="G122" s="729">
        <v>39</v>
      </c>
      <c r="H122" s="739"/>
      <c r="I122" s="730"/>
      <c r="J122" s="730"/>
      <c r="K122" s="900"/>
      <c r="L122" s="730"/>
      <c r="M122" s="730"/>
      <c r="N122" s="730"/>
      <c r="O122" s="730"/>
      <c r="P122" s="913"/>
      <c r="Q122" s="737"/>
      <c r="R122" s="737"/>
      <c r="S122" s="765"/>
      <c r="T122" s="718"/>
      <c r="U122" s="718"/>
      <c r="V122" s="737"/>
      <c r="W122" s="737"/>
      <c r="X122" s="732">
        <v>39</v>
      </c>
      <c r="Y122" s="728"/>
      <c r="Z122" s="728"/>
      <c r="AA122" s="900"/>
      <c r="AB122" s="900">
        <v>1</v>
      </c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/>
      <c r="AO122" s="764"/>
      <c r="AP122" s="764"/>
      <c r="AQ122" s="764"/>
      <c r="AR122" s="764"/>
      <c r="AS122" s="764"/>
      <c r="AT122" s="764"/>
      <c r="AU122" s="764"/>
      <c r="AV122" s="730">
        <v>1</v>
      </c>
      <c r="AW122" s="729">
        <v>0</v>
      </c>
      <c r="AX122" s="733">
        <v>2</v>
      </c>
      <c r="AY122" s="546">
        <v>0</v>
      </c>
      <c r="AZ122" s="546">
        <v>16</v>
      </c>
      <c r="BA122" s="546">
        <v>10</v>
      </c>
      <c r="BB122" s="546">
        <v>11</v>
      </c>
      <c r="BC122" s="734">
        <v>37</v>
      </c>
      <c r="BD122" s="745" t="s">
        <v>1648</v>
      </c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v>1</v>
      </c>
      <c r="D123" s="546">
        <v>10</v>
      </c>
      <c r="E123" s="546">
        <v>6</v>
      </c>
      <c r="F123" s="546">
        <v>20</v>
      </c>
      <c r="G123" s="729">
        <v>37</v>
      </c>
      <c r="H123" s="739"/>
      <c r="I123" s="730"/>
      <c r="J123" s="730"/>
      <c r="K123" s="730"/>
      <c r="L123" s="730"/>
      <c r="M123" s="730"/>
      <c r="N123" s="730"/>
      <c r="O123" s="730"/>
      <c r="P123" s="913"/>
      <c r="Q123" s="737"/>
      <c r="R123" s="765"/>
      <c r="S123" s="737"/>
      <c r="T123" s="718"/>
      <c r="U123" s="718"/>
      <c r="V123" s="737"/>
      <c r="W123" s="737"/>
      <c r="X123" s="732">
        <v>37</v>
      </c>
      <c r="Y123" s="728"/>
      <c r="Z123" s="728"/>
      <c r="AA123" s="900"/>
      <c r="AB123" s="900">
        <v>2</v>
      </c>
      <c r="AC123" s="728"/>
      <c r="AD123" s="728"/>
      <c r="AE123" s="728"/>
      <c r="AF123" s="900"/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v>0</v>
      </c>
      <c r="AX123" s="733">
        <v>2</v>
      </c>
      <c r="AY123" s="546">
        <v>1</v>
      </c>
      <c r="AZ123" s="546">
        <v>10</v>
      </c>
      <c r="BA123" s="546">
        <v>6</v>
      </c>
      <c r="BB123" s="546">
        <v>18</v>
      </c>
      <c r="BC123" s="734">
        <v>35</v>
      </c>
      <c r="BD123" s="745" t="s">
        <v>1649</v>
      </c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v>1</v>
      </c>
      <c r="D124" s="546">
        <v>7</v>
      </c>
      <c r="E124" s="546">
        <v>8</v>
      </c>
      <c r="F124" s="546">
        <v>21</v>
      </c>
      <c r="G124" s="729">
        <v>37</v>
      </c>
      <c r="H124" s="739"/>
      <c r="I124" s="730"/>
      <c r="J124" s="730"/>
      <c r="K124" s="730"/>
      <c r="L124" s="730"/>
      <c r="M124" s="730"/>
      <c r="N124" s="730"/>
      <c r="O124" s="730"/>
      <c r="P124" s="913"/>
      <c r="Q124" s="718"/>
      <c r="R124" s="737"/>
      <c r="S124" s="737"/>
      <c r="T124" s="766"/>
      <c r="U124" s="766"/>
      <c r="V124" s="765"/>
      <c r="W124" s="765"/>
      <c r="X124" s="732">
        <v>37</v>
      </c>
      <c r="Y124" s="728"/>
      <c r="Z124" s="728"/>
      <c r="AA124" s="900"/>
      <c r="AB124" s="900"/>
      <c r="AC124" s="728"/>
      <c r="AD124" s="728"/>
      <c r="AE124" s="728"/>
      <c r="AF124" s="900"/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v>0</v>
      </c>
      <c r="AX124" s="733">
        <v>0</v>
      </c>
      <c r="AY124" s="546">
        <v>1</v>
      </c>
      <c r="AZ124" s="546">
        <v>7</v>
      </c>
      <c r="BA124" s="546">
        <v>8</v>
      </c>
      <c r="BB124" s="546">
        <v>21</v>
      </c>
      <c r="BC124" s="734">
        <v>37</v>
      </c>
      <c r="BD124" s="758"/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v>0</v>
      </c>
      <c r="D125" s="546">
        <v>5</v>
      </c>
      <c r="E125" s="546">
        <v>3</v>
      </c>
      <c r="F125" s="546">
        <v>31</v>
      </c>
      <c r="G125" s="729">
        <v>39</v>
      </c>
      <c r="H125" s="739"/>
      <c r="I125" s="730"/>
      <c r="J125" s="730"/>
      <c r="K125" s="730"/>
      <c r="L125" s="730"/>
      <c r="M125" s="730"/>
      <c r="N125" s="730"/>
      <c r="O125" s="730">
        <v>1</v>
      </c>
      <c r="P125" s="913"/>
      <c r="Q125" s="718"/>
      <c r="R125" s="765"/>
      <c r="S125" s="765"/>
      <c r="T125" s="766"/>
      <c r="U125" s="766"/>
      <c r="V125" s="765"/>
      <c r="W125" s="765"/>
      <c r="X125" s="732">
        <v>38</v>
      </c>
      <c r="Y125" s="728"/>
      <c r="Z125" s="728"/>
      <c r="AA125" s="900"/>
      <c r="AB125" s="900">
        <v>2</v>
      </c>
      <c r="AC125" s="728"/>
      <c r="AD125" s="728"/>
      <c r="AE125" s="728"/>
      <c r="AF125" s="900"/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/>
      <c r="AS125" s="764"/>
      <c r="AT125" s="764"/>
      <c r="AU125" s="764"/>
      <c r="AV125" s="730">
        <v>1</v>
      </c>
      <c r="AW125" s="729">
        <v>0</v>
      </c>
      <c r="AX125" s="733">
        <v>3</v>
      </c>
      <c r="AY125" s="546">
        <v>0</v>
      </c>
      <c r="AZ125" s="546">
        <v>5</v>
      </c>
      <c r="BA125" s="546">
        <v>3</v>
      </c>
      <c r="BB125" s="546">
        <v>27</v>
      </c>
      <c r="BC125" s="734">
        <v>35</v>
      </c>
      <c r="BD125" s="745" t="s">
        <v>1650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v>0</v>
      </c>
      <c r="D126" s="546">
        <v>3</v>
      </c>
      <c r="E126" s="546">
        <v>12</v>
      </c>
      <c r="F126" s="546">
        <v>20</v>
      </c>
      <c r="G126" s="729">
        <v>35</v>
      </c>
      <c r="H126" s="739"/>
      <c r="I126" s="730"/>
      <c r="J126" s="730"/>
      <c r="K126" s="730"/>
      <c r="L126" s="730"/>
      <c r="M126" s="730"/>
      <c r="N126" s="730"/>
      <c r="O126" s="730"/>
      <c r="P126" s="913"/>
      <c r="Q126" s="765"/>
      <c r="R126" s="765"/>
      <c r="S126" s="765"/>
      <c r="T126" s="766"/>
      <c r="U126" s="766"/>
      <c r="V126" s="765"/>
      <c r="W126" s="765"/>
      <c r="X126" s="732">
        <v>35</v>
      </c>
      <c r="Y126" s="728"/>
      <c r="Z126" s="728"/>
      <c r="AA126" s="900"/>
      <c r="AB126" s="900"/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/>
      <c r="AO126" s="764"/>
      <c r="AP126" s="764"/>
      <c r="AQ126" s="764"/>
      <c r="AR126" s="764"/>
      <c r="AS126" s="764"/>
      <c r="AT126" s="764"/>
      <c r="AU126" s="764"/>
      <c r="AV126" s="730"/>
      <c r="AW126" s="729">
        <v>0</v>
      </c>
      <c r="AX126" s="733">
        <v>0</v>
      </c>
      <c r="AY126" s="546">
        <v>0</v>
      </c>
      <c r="AZ126" s="546">
        <v>3</v>
      </c>
      <c r="BA126" s="546">
        <v>12</v>
      </c>
      <c r="BB126" s="546">
        <v>20</v>
      </c>
      <c r="BC126" s="734">
        <v>35</v>
      </c>
      <c r="BD126" s="745"/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v>0</v>
      </c>
      <c r="D127" s="546">
        <v>5</v>
      </c>
      <c r="E127" s="546">
        <v>5</v>
      </c>
      <c r="F127" s="546">
        <v>26</v>
      </c>
      <c r="G127" s="729">
        <v>36</v>
      </c>
      <c r="H127" s="739"/>
      <c r="I127" s="730"/>
      <c r="J127" s="730"/>
      <c r="K127" s="730"/>
      <c r="L127" s="730"/>
      <c r="M127" s="730"/>
      <c r="N127" s="730"/>
      <c r="O127" s="730"/>
      <c r="P127" s="913"/>
      <c r="Q127" s="718"/>
      <c r="R127" s="765"/>
      <c r="S127" s="737"/>
      <c r="T127" s="766"/>
      <c r="U127" s="766"/>
      <c r="V127" s="765"/>
      <c r="W127" s="765"/>
      <c r="X127" s="732">
        <v>36</v>
      </c>
      <c r="Y127" s="728"/>
      <c r="Z127" s="728"/>
      <c r="AA127" s="900"/>
      <c r="AB127" s="900"/>
      <c r="AC127" s="728"/>
      <c r="AD127" s="728"/>
      <c r="AE127" s="728"/>
      <c r="AF127" s="900"/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/>
      <c r="AW127" s="729">
        <v>0</v>
      </c>
      <c r="AX127" s="733">
        <v>0</v>
      </c>
      <c r="AY127" s="546">
        <v>0</v>
      </c>
      <c r="AZ127" s="546">
        <v>5</v>
      </c>
      <c r="BA127" s="546">
        <v>5</v>
      </c>
      <c r="BB127" s="546">
        <v>26</v>
      </c>
      <c r="BC127" s="734">
        <v>36</v>
      </c>
      <c r="BD127" s="745"/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v>4</v>
      </c>
      <c r="D128" s="546">
        <v>7</v>
      </c>
      <c r="E128" s="546">
        <v>6</v>
      </c>
      <c r="F128" s="546">
        <v>19</v>
      </c>
      <c r="G128" s="729">
        <v>36</v>
      </c>
      <c r="H128" s="739"/>
      <c r="I128" s="730"/>
      <c r="J128" s="730"/>
      <c r="K128" s="730"/>
      <c r="L128" s="730"/>
      <c r="M128" s="730"/>
      <c r="N128" s="730"/>
      <c r="O128" s="730"/>
      <c r="P128" s="913"/>
      <c r="Q128" s="718"/>
      <c r="R128" s="765"/>
      <c r="S128" s="765"/>
      <c r="T128" s="766"/>
      <c r="U128" s="766"/>
      <c r="V128" s="765"/>
      <c r="W128" s="765"/>
      <c r="X128" s="732">
        <v>36</v>
      </c>
      <c r="Y128" s="728"/>
      <c r="Z128" s="728"/>
      <c r="AA128" s="900"/>
      <c r="AB128" s="900"/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>
        <v>1</v>
      </c>
      <c r="AR128" s="764"/>
      <c r="AS128" s="764"/>
      <c r="AT128" s="764"/>
      <c r="AU128" s="764"/>
      <c r="AV128" s="730">
        <v>2</v>
      </c>
      <c r="AW128" s="729">
        <v>0</v>
      </c>
      <c r="AX128" s="733">
        <v>3</v>
      </c>
      <c r="AY128" s="546">
        <v>4</v>
      </c>
      <c r="AZ128" s="546">
        <v>7</v>
      </c>
      <c r="BA128" s="546">
        <v>5</v>
      </c>
      <c r="BB128" s="546">
        <v>17</v>
      </c>
      <c r="BC128" s="734">
        <v>33</v>
      </c>
      <c r="BD128" s="745" t="s">
        <v>1651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v>0</v>
      </c>
      <c r="D129" s="546">
        <v>5</v>
      </c>
      <c r="E129" s="546">
        <v>4</v>
      </c>
      <c r="F129" s="546">
        <v>27</v>
      </c>
      <c r="G129" s="729">
        <v>36</v>
      </c>
      <c r="H129" s="739"/>
      <c r="I129" s="730"/>
      <c r="J129" s="730"/>
      <c r="K129" s="730"/>
      <c r="L129" s="730"/>
      <c r="M129" s="730"/>
      <c r="N129" s="730"/>
      <c r="O129" s="730"/>
      <c r="P129" s="913"/>
      <c r="Q129" s="718"/>
      <c r="R129" s="765"/>
      <c r="S129" s="765"/>
      <c r="T129" s="766"/>
      <c r="U129" s="766"/>
      <c r="V129" s="765"/>
      <c r="W129" s="765"/>
      <c r="X129" s="732">
        <v>36</v>
      </c>
      <c r="Y129" s="728"/>
      <c r="Z129" s="728"/>
      <c r="AA129" s="900"/>
      <c r="AB129" s="900">
        <v>1</v>
      </c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v>0</v>
      </c>
      <c r="AX129" s="733">
        <v>1</v>
      </c>
      <c r="AY129" s="546">
        <v>0</v>
      </c>
      <c r="AZ129" s="546">
        <v>5</v>
      </c>
      <c r="BA129" s="546">
        <v>4</v>
      </c>
      <c r="BB129" s="546">
        <v>26</v>
      </c>
      <c r="BC129" s="734">
        <v>35</v>
      </c>
      <c r="BD129" s="758" t="s">
        <v>1652</v>
      </c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9">
        <v>36</v>
      </c>
      <c r="H130" s="739"/>
      <c r="I130" s="730"/>
      <c r="J130" s="730"/>
      <c r="K130" s="730"/>
      <c r="L130" s="730"/>
      <c r="M130" s="730"/>
      <c r="N130" s="730"/>
      <c r="O130" s="730"/>
      <c r="P130" s="913"/>
      <c r="Q130" s="765"/>
      <c r="R130" s="766"/>
      <c r="S130" s="765"/>
      <c r="T130" s="766"/>
      <c r="U130" s="766"/>
      <c r="V130" s="765"/>
      <c r="W130" s="765"/>
      <c r="X130" s="732">
        <v>36</v>
      </c>
      <c r="Y130" s="728"/>
      <c r="Z130" s="728"/>
      <c r="AA130" s="900"/>
      <c r="AB130" s="900">
        <v>1</v>
      </c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/>
      <c r="AR130" s="764"/>
      <c r="AS130" s="764"/>
      <c r="AT130" s="764"/>
      <c r="AU130" s="764"/>
      <c r="AV130" s="730"/>
      <c r="AW130" s="729">
        <v>0</v>
      </c>
      <c r="AX130" s="733">
        <v>1</v>
      </c>
      <c r="AY130" s="546">
        <v>3</v>
      </c>
      <c r="AZ130" s="546">
        <v>7</v>
      </c>
      <c r="BA130" s="546">
        <v>7</v>
      </c>
      <c r="BB130" s="546">
        <v>18</v>
      </c>
      <c r="BC130" s="718">
        <v>35</v>
      </c>
      <c r="BD130" s="746" t="s">
        <v>1653</v>
      </c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v>1</v>
      </c>
      <c r="D131" s="546">
        <v>11</v>
      </c>
      <c r="E131" s="546">
        <v>3</v>
      </c>
      <c r="F131" s="546">
        <v>20</v>
      </c>
      <c r="G131" s="729">
        <v>35</v>
      </c>
      <c r="H131" s="739"/>
      <c r="I131" s="730"/>
      <c r="J131" s="730"/>
      <c r="K131" s="730"/>
      <c r="L131" s="730"/>
      <c r="M131" s="730"/>
      <c r="N131" s="730"/>
      <c r="O131" s="730"/>
      <c r="P131" s="913"/>
      <c r="Q131" s="765"/>
      <c r="R131" s="765"/>
      <c r="S131" s="765"/>
      <c r="T131" s="766"/>
      <c r="U131" s="766"/>
      <c r="V131" s="765"/>
      <c r="W131" s="765"/>
      <c r="X131" s="732">
        <v>35</v>
      </c>
      <c r="Y131" s="728"/>
      <c r="Z131" s="728"/>
      <c r="AA131" s="900"/>
      <c r="AB131" s="900"/>
      <c r="AC131" s="728"/>
      <c r="AD131" s="728"/>
      <c r="AE131" s="728"/>
      <c r="AF131" s="900"/>
      <c r="AG131" s="728"/>
      <c r="AH131" s="728"/>
      <c r="AI131" s="728"/>
      <c r="AJ131" s="728"/>
      <c r="AK131" s="728"/>
      <c r="AL131" s="728"/>
      <c r="AM131" s="728"/>
      <c r="AN131" s="728"/>
      <c r="AO131" s="764"/>
      <c r="AP131" s="764"/>
      <c r="AQ131" s="764"/>
      <c r="AR131" s="764"/>
      <c r="AS131" s="764"/>
      <c r="AT131" s="764"/>
      <c r="AU131" s="764"/>
      <c r="AV131" s="730"/>
      <c r="AW131" s="729">
        <v>0</v>
      </c>
      <c r="AX131" s="733">
        <v>0</v>
      </c>
      <c r="AY131" s="546">
        <v>1</v>
      </c>
      <c r="AZ131" s="546">
        <v>11</v>
      </c>
      <c r="BA131" s="546">
        <v>3</v>
      </c>
      <c r="BB131" s="546">
        <v>20</v>
      </c>
      <c r="BC131" s="734">
        <v>35</v>
      </c>
      <c r="BD131" s="745"/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9">
        <v>37</v>
      </c>
      <c r="H132" s="739"/>
      <c r="I132" s="730"/>
      <c r="J132" s="730"/>
      <c r="K132" s="730"/>
      <c r="L132" s="730"/>
      <c r="M132" s="730"/>
      <c r="N132" s="730"/>
      <c r="O132" s="730"/>
      <c r="P132" s="913"/>
      <c r="Q132" s="718"/>
      <c r="R132" s="765"/>
      <c r="S132" s="765"/>
      <c r="T132" s="766"/>
      <c r="U132" s="766"/>
      <c r="V132" s="765"/>
      <c r="W132" s="765"/>
      <c r="X132" s="732">
        <v>37</v>
      </c>
      <c r="Y132" s="728"/>
      <c r="Z132" s="728"/>
      <c r="AA132" s="900"/>
      <c r="AB132" s="900"/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v>0</v>
      </c>
      <c r="AX132" s="733">
        <v>0</v>
      </c>
      <c r="AY132" s="546">
        <v>2</v>
      </c>
      <c r="AZ132" s="546">
        <v>7</v>
      </c>
      <c r="BA132" s="546">
        <v>5</v>
      </c>
      <c r="BB132" s="546">
        <v>23</v>
      </c>
      <c r="BC132" s="734">
        <v>37</v>
      </c>
      <c r="BD132" s="758"/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v>3</v>
      </c>
      <c r="D133" s="546">
        <v>3</v>
      </c>
      <c r="E133" s="546">
        <v>2</v>
      </c>
      <c r="F133" s="546">
        <v>30</v>
      </c>
      <c r="G133" s="729">
        <v>38</v>
      </c>
      <c r="H133" s="739"/>
      <c r="I133" s="730"/>
      <c r="J133" s="730"/>
      <c r="K133" s="730">
        <v>1</v>
      </c>
      <c r="L133" s="730"/>
      <c r="M133" s="730"/>
      <c r="N133" s="730"/>
      <c r="O133" s="730"/>
      <c r="P133" s="765"/>
      <c r="Q133" s="718"/>
      <c r="R133" s="765"/>
      <c r="S133" s="765"/>
      <c r="T133" s="766"/>
      <c r="U133" s="766"/>
      <c r="V133" s="765"/>
      <c r="W133" s="765"/>
      <c r="X133" s="732">
        <v>39</v>
      </c>
      <c r="Y133" s="728"/>
      <c r="Z133" s="728"/>
      <c r="AA133" s="900"/>
      <c r="AB133" s="900"/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/>
      <c r="AO133" s="764"/>
      <c r="AP133" s="764"/>
      <c r="AQ133" s="764"/>
      <c r="AR133" s="764"/>
      <c r="AS133" s="764"/>
      <c r="AT133" s="764"/>
      <c r="AU133" s="764"/>
      <c r="AV133" s="730"/>
      <c r="AW133" s="729">
        <v>0</v>
      </c>
      <c r="AX133" s="733">
        <v>0</v>
      </c>
      <c r="AY133" s="546">
        <v>3</v>
      </c>
      <c r="AZ133" s="546">
        <v>3</v>
      </c>
      <c r="BA133" s="546">
        <v>2</v>
      </c>
      <c r="BB133" s="546">
        <v>31</v>
      </c>
      <c r="BC133" s="734">
        <v>39</v>
      </c>
      <c r="BD133" s="745"/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v>0</v>
      </c>
      <c r="D134" s="546">
        <v>2</v>
      </c>
      <c r="E134" s="546">
        <v>5</v>
      </c>
      <c r="F134" s="546">
        <v>29</v>
      </c>
      <c r="G134" s="729">
        <v>36</v>
      </c>
      <c r="H134" s="910"/>
      <c r="I134" s="730"/>
      <c r="J134" s="730"/>
      <c r="K134" s="730"/>
      <c r="L134" s="730"/>
      <c r="M134" s="730"/>
      <c r="N134" s="730"/>
      <c r="O134" s="730"/>
      <c r="P134" s="913"/>
      <c r="Q134" s="718"/>
      <c r="R134" s="765"/>
      <c r="S134" s="765"/>
      <c r="T134" s="766"/>
      <c r="U134" s="766"/>
      <c r="V134" s="766"/>
      <c r="W134" s="765"/>
      <c r="X134" s="732">
        <v>36</v>
      </c>
      <c r="Y134" s="728"/>
      <c r="Z134" s="728"/>
      <c r="AA134" s="900"/>
      <c r="AB134" s="900">
        <v>2</v>
      </c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>
        <v>1</v>
      </c>
      <c r="AS134" s="764"/>
      <c r="AT134" s="764"/>
      <c r="AU134" s="764"/>
      <c r="AV134" s="730"/>
      <c r="AW134" s="729">
        <v>0</v>
      </c>
      <c r="AX134" s="733">
        <v>3</v>
      </c>
      <c r="AY134" s="546">
        <v>0</v>
      </c>
      <c r="AZ134" s="546">
        <v>2</v>
      </c>
      <c r="BA134" s="546">
        <v>5</v>
      </c>
      <c r="BB134" s="546">
        <v>26</v>
      </c>
      <c r="BC134" s="734">
        <v>33</v>
      </c>
      <c r="BD134" s="758" t="s">
        <v>1654</v>
      </c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v>0</v>
      </c>
      <c r="D135" s="546">
        <v>9</v>
      </c>
      <c r="E135" s="546">
        <v>4</v>
      </c>
      <c r="F135" s="546">
        <v>28</v>
      </c>
      <c r="G135" s="729">
        <v>41</v>
      </c>
      <c r="H135" s="910"/>
      <c r="I135" s="747"/>
      <c r="J135" s="730">
        <v>1</v>
      </c>
      <c r="K135" s="730"/>
      <c r="L135" s="730"/>
      <c r="M135" s="730"/>
      <c r="N135" s="730"/>
      <c r="O135" s="730">
        <v>1</v>
      </c>
      <c r="P135" s="913"/>
      <c r="Q135" s="718"/>
      <c r="R135" s="765"/>
      <c r="S135" s="765"/>
      <c r="T135" s="766"/>
      <c r="U135" s="766"/>
      <c r="V135" s="765"/>
      <c r="W135" s="765"/>
      <c r="X135" s="732">
        <v>41</v>
      </c>
      <c r="Y135" s="728"/>
      <c r="Z135" s="728"/>
      <c r="AA135" s="900"/>
      <c r="AB135" s="900">
        <v>1</v>
      </c>
      <c r="AC135" s="728"/>
      <c r="AD135" s="728"/>
      <c r="AE135" s="728"/>
      <c r="AF135" s="900"/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v>0</v>
      </c>
      <c r="AX135" s="733">
        <v>1</v>
      </c>
      <c r="AY135" s="546">
        <v>0</v>
      </c>
      <c r="AZ135" s="546">
        <v>9</v>
      </c>
      <c r="BA135" s="546">
        <v>5</v>
      </c>
      <c r="BB135" s="546">
        <v>26</v>
      </c>
      <c r="BC135" s="734">
        <v>40</v>
      </c>
      <c r="BD135" s="745" t="s">
        <v>1655</v>
      </c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v>3</v>
      </c>
      <c r="D136" s="546">
        <v>5</v>
      </c>
      <c r="E136" s="546">
        <v>6</v>
      </c>
      <c r="F136" s="546">
        <v>24</v>
      </c>
      <c r="G136" s="729">
        <v>38</v>
      </c>
      <c r="H136" s="910"/>
      <c r="I136" s="747"/>
      <c r="J136" s="730"/>
      <c r="K136" s="730"/>
      <c r="L136" s="730"/>
      <c r="M136" s="730"/>
      <c r="N136" s="730"/>
      <c r="O136" s="730"/>
      <c r="P136" s="913"/>
      <c r="Q136" s="765"/>
      <c r="R136" s="765"/>
      <c r="S136" s="765"/>
      <c r="T136" s="766"/>
      <c r="U136" s="765"/>
      <c r="V136" s="765"/>
      <c r="W136" s="765"/>
      <c r="X136" s="732">
        <v>38</v>
      </c>
      <c r="Y136" s="728"/>
      <c r="Z136" s="728"/>
      <c r="AA136" s="900"/>
      <c r="AB136" s="900">
        <v>3</v>
      </c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v>0</v>
      </c>
      <c r="AX136" s="733">
        <v>3</v>
      </c>
      <c r="AY136" s="546">
        <v>3</v>
      </c>
      <c r="AZ136" s="546">
        <v>5</v>
      </c>
      <c r="BA136" s="546">
        <v>6</v>
      </c>
      <c r="BB136" s="546">
        <v>21</v>
      </c>
      <c r="BC136" s="734">
        <v>35</v>
      </c>
      <c r="BD136" s="745" t="s">
        <v>1656</v>
      </c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v>0</v>
      </c>
      <c r="D137" s="546">
        <v>4</v>
      </c>
      <c r="E137" s="546">
        <v>7</v>
      </c>
      <c r="F137" s="546">
        <v>26</v>
      </c>
      <c r="G137" s="729">
        <v>37</v>
      </c>
      <c r="H137" s="910"/>
      <c r="I137" s="747"/>
      <c r="J137" s="730"/>
      <c r="K137" s="730"/>
      <c r="L137" s="730"/>
      <c r="M137" s="730"/>
      <c r="N137" s="730"/>
      <c r="O137" s="730"/>
      <c r="P137" s="913"/>
      <c r="Q137" s="718"/>
      <c r="R137" s="765"/>
      <c r="S137" s="765"/>
      <c r="T137" s="766"/>
      <c r="U137" s="766"/>
      <c r="V137" s="765"/>
      <c r="W137" s="765"/>
      <c r="X137" s="732">
        <v>37</v>
      </c>
      <c r="Y137" s="728"/>
      <c r="Z137" s="728"/>
      <c r="AA137" s="900">
        <v>1</v>
      </c>
      <c r="AB137" s="900"/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v>0</v>
      </c>
      <c r="AX137" s="733">
        <v>2</v>
      </c>
      <c r="AY137" s="546">
        <v>0</v>
      </c>
      <c r="AZ137" s="546">
        <v>4</v>
      </c>
      <c r="BA137" s="546">
        <v>6</v>
      </c>
      <c r="BB137" s="546">
        <v>25</v>
      </c>
      <c r="BC137" s="734">
        <v>35</v>
      </c>
      <c r="BD137" s="745" t="s">
        <v>1605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v>1</v>
      </c>
      <c r="D138" s="546">
        <v>4</v>
      </c>
      <c r="E138" s="546">
        <v>6</v>
      </c>
      <c r="F138" s="546">
        <v>26</v>
      </c>
      <c r="G138" s="729">
        <v>37</v>
      </c>
      <c r="H138" s="910"/>
      <c r="I138" s="747"/>
      <c r="J138" s="730"/>
      <c r="K138" s="730"/>
      <c r="L138" s="730"/>
      <c r="M138" s="730"/>
      <c r="N138" s="730"/>
      <c r="O138" s="730"/>
      <c r="P138" s="913"/>
      <c r="Q138" s="718"/>
      <c r="R138" s="765"/>
      <c r="S138" s="765"/>
      <c r="T138" s="766"/>
      <c r="U138" s="766"/>
      <c r="V138" s="765"/>
      <c r="W138" s="765"/>
      <c r="X138" s="732">
        <v>37</v>
      </c>
      <c r="Y138" s="728"/>
      <c r="Z138" s="728"/>
      <c r="AA138" s="900"/>
      <c r="AB138" s="900">
        <v>1</v>
      </c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>
        <v>1</v>
      </c>
      <c r="AW138" s="729">
        <v>0</v>
      </c>
      <c r="AX138" s="733">
        <v>2</v>
      </c>
      <c r="AY138" s="546">
        <v>1</v>
      </c>
      <c r="AZ138" s="546">
        <v>4</v>
      </c>
      <c r="BA138" s="546">
        <v>6</v>
      </c>
      <c r="BB138" s="546">
        <v>24</v>
      </c>
      <c r="BC138" s="734">
        <v>35</v>
      </c>
      <c r="BD138" s="745" t="s">
        <v>1657</v>
      </c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v>0</v>
      </c>
      <c r="D139" s="546">
        <v>7</v>
      </c>
      <c r="E139" s="546">
        <v>2</v>
      </c>
      <c r="F139" s="546">
        <v>27</v>
      </c>
      <c r="G139" s="729">
        <v>36</v>
      </c>
      <c r="H139" s="870"/>
      <c r="I139" s="750"/>
      <c r="J139" s="778"/>
      <c r="K139" s="778"/>
      <c r="L139" s="730"/>
      <c r="M139" s="730"/>
      <c r="N139" s="730">
        <v>1</v>
      </c>
      <c r="O139" s="730"/>
      <c r="P139" s="913"/>
      <c r="Q139" s="718"/>
      <c r="R139" s="765"/>
      <c r="S139" s="765"/>
      <c r="T139" s="766"/>
      <c r="U139" s="766"/>
      <c r="V139" s="765"/>
      <c r="W139" s="765"/>
      <c r="X139" s="732">
        <v>35</v>
      </c>
      <c r="Y139" s="728"/>
      <c r="Z139" s="728"/>
      <c r="AA139" s="900"/>
      <c r="AB139" s="900"/>
      <c r="AC139" s="728"/>
      <c r="AD139" s="728"/>
      <c r="AE139" s="728"/>
      <c r="AF139" s="900"/>
      <c r="AG139" s="728"/>
      <c r="AH139" s="728"/>
      <c r="AI139" s="728"/>
      <c r="AJ139" s="728"/>
      <c r="AK139" s="728"/>
      <c r="AL139" s="728"/>
      <c r="AM139" s="728"/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v>0</v>
      </c>
      <c r="AX139" s="733">
        <v>0</v>
      </c>
      <c r="AY139" s="546">
        <v>0</v>
      </c>
      <c r="AZ139" s="546">
        <v>7</v>
      </c>
      <c r="BA139" s="546">
        <v>1</v>
      </c>
      <c r="BB139" s="546">
        <v>27</v>
      </c>
      <c r="BC139" s="734">
        <v>35</v>
      </c>
      <c r="BD139" s="745"/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9">
        <v>37</v>
      </c>
      <c r="H140" s="900"/>
      <c r="I140" s="900"/>
      <c r="J140" s="900"/>
      <c r="K140" s="900"/>
      <c r="L140" s="730"/>
      <c r="M140" s="730"/>
      <c r="N140" s="730"/>
      <c r="O140" s="730"/>
      <c r="P140" s="913"/>
      <c r="Q140" s="718"/>
      <c r="R140" s="765"/>
      <c r="S140" s="765"/>
      <c r="T140" s="766"/>
      <c r="U140" s="766"/>
      <c r="V140" s="765"/>
      <c r="W140" s="765"/>
      <c r="X140" s="732">
        <v>37</v>
      </c>
      <c r="Y140" s="728"/>
      <c r="Z140" s="728"/>
      <c r="AA140" s="900"/>
      <c r="AB140" s="900"/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v>0</v>
      </c>
      <c r="AX140" s="733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4">
        <v>37</v>
      </c>
      <c r="BD140" s="745"/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9">
        <v>37</v>
      </c>
      <c r="H141" s="900"/>
      <c r="I141" s="900"/>
      <c r="J141" s="900"/>
      <c r="K141" s="900"/>
      <c r="L141" s="730"/>
      <c r="M141" s="730"/>
      <c r="N141" s="730"/>
      <c r="O141" s="730"/>
      <c r="P141" s="913"/>
      <c r="Q141" s="765"/>
      <c r="R141" s="765"/>
      <c r="S141" s="765"/>
      <c r="T141" s="766"/>
      <c r="U141" s="766"/>
      <c r="V141" s="765"/>
      <c r="W141" s="765"/>
      <c r="X141" s="732">
        <v>37</v>
      </c>
      <c r="Y141" s="728"/>
      <c r="Z141" s="728"/>
      <c r="AA141" s="900"/>
      <c r="AB141" s="900">
        <v>1</v>
      </c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>
        <v>1</v>
      </c>
      <c r="AW141" s="729">
        <v>0</v>
      </c>
      <c r="AX141" s="733">
        <v>2</v>
      </c>
      <c r="AY141" s="546">
        <v>0</v>
      </c>
      <c r="AZ141" s="546">
        <v>3</v>
      </c>
      <c r="BA141" s="546">
        <v>5</v>
      </c>
      <c r="BB141" s="546">
        <v>27</v>
      </c>
      <c r="BC141" s="734">
        <v>35</v>
      </c>
      <c r="BD141" s="745" t="s">
        <v>1658</v>
      </c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v>0</v>
      </c>
      <c r="D142" s="546">
        <v>1</v>
      </c>
      <c r="E142" s="546">
        <v>6</v>
      </c>
      <c r="F142" s="546">
        <v>31</v>
      </c>
      <c r="G142" s="729">
        <v>38</v>
      </c>
      <c r="H142" s="900"/>
      <c r="I142" s="900"/>
      <c r="J142" s="900"/>
      <c r="K142" s="900"/>
      <c r="L142" s="730"/>
      <c r="M142" s="730"/>
      <c r="N142" s="730"/>
      <c r="O142" s="730"/>
      <c r="P142" s="913"/>
      <c r="Q142" s="718"/>
      <c r="R142" s="765"/>
      <c r="S142" s="765"/>
      <c r="T142" s="766"/>
      <c r="U142" s="766"/>
      <c r="V142" s="765"/>
      <c r="W142" s="737"/>
      <c r="X142" s="732">
        <v>38</v>
      </c>
      <c r="Y142" s="728"/>
      <c r="Z142" s="728"/>
      <c r="AA142" s="900"/>
      <c r="AB142" s="900"/>
      <c r="AC142" s="728"/>
      <c r="AD142" s="728"/>
      <c r="AE142" s="728"/>
      <c r="AF142" s="900"/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>
        <v>1</v>
      </c>
      <c r="AW142" s="729">
        <v>0</v>
      </c>
      <c r="AX142" s="733">
        <v>1</v>
      </c>
      <c r="AY142" s="546">
        <v>0</v>
      </c>
      <c r="AZ142" s="546">
        <v>1</v>
      </c>
      <c r="BA142" s="546">
        <v>6</v>
      </c>
      <c r="BB142" s="546">
        <v>30</v>
      </c>
      <c r="BC142" s="734">
        <v>37</v>
      </c>
      <c r="BD142" s="745" t="s">
        <v>1579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v>0</v>
      </c>
      <c r="D143" s="546">
        <v>0</v>
      </c>
      <c r="E143" s="546">
        <v>6</v>
      </c>
      <c r="F143" s="546">
        <v>32</v>
      </c>
      <c r="G143" s="729">
        <v>38</v>
      </c>
      <c r="H143" s="900"/>
      <c r="I143" s="900"/>
      <c r="J143" s="900"/>
      <c r="K143" s="900"/>
      <c r="L143" s="730"/>
      <c r="M143" s="730"/>
      <c r="N143" s="730"/>
      <c r="O143" s="730">
        <v>1</v>
      </c>
      <c r="P143" s="913"/>
      <c r="Q143" s="718"/>
      <c r="R143" s="765"/>
      <c r="S143" s="765"/>
      <c r="T143" s="766"/>
      <c r="U143" s="766"/>
      <c r="V143" s="765"/>
      <c r="W143" s="765"/>
      <c r="X143" s="732">
        <v>37</v>
      </c>
      <c r="Y143" s="728"/>
      <c r="Z143" s="728"/>
      <c r="AA143" s="900"/>
      <c r="AB143" s="900">
        <v>2</v>
      </c>
      <c r="AC143" s="728"/>
      <c r="AD143" s="728"/>
      <c r="AE143" s="728"/>
      <c r="AF143" s="900"/>
      <c r="AG143" s="728"/>
      <c r="AH143" s="728"/>
      <c r="AI143" s="728"/>
      <c r="AJ143" s="728"/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v>0</v>
      </c>
      <c r="AX143" s="733">
        <v>2</v>
      </c>
      <c r="AY143" s="546">
        <v>0</v>
      </c>
      <c r="AZ143" s="546">
        <v>0</v>
      </c>
      <c r="BA143" s="546">
        <v>6</v>
      </c>
      <c r="BB143" s="546">
        <v>29</v>
      </c>
      <c r="BC143" s="734">
        <v>35</v>
      </c>
      <c r="BD143" s="745" t="s">
        <v>1659</v>
      </c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v>0</v>
      </c>
      <c r="D144" s="546">
        <v>2</v>
      </c>
      <c r="E144" s="546">
        <v>16</v>
      </c>
      <c r="F144" s="546">
        <v>17</v>
      </c>
      <c r="G144" s="729">
        <v>35</v>
      </c>
      <c r="H144" s="739"/>
      <c r="I144" s="730"/>
      <c r="J144" s="730"/>
      <c r="K144" s="730"/>
      <c r="L144" s="730"/>
      <c r="M144" s="730"/>
      <c r="N144" s="730"/>
      <c r="O144" s="730"/>
      <c r="P144" s="913"/>
      <c r="Q144" s="718"/>
      <c r="R144" s="765"/>
      <c r="S144" s="765"/>
      <c r="T144" s="766"/>
      <c r="U144" s="766"/>
      <c r="V144" s="765"/>
      <c r="W144" s="765"/>
      <c r="X144" s="732">
        <v>35</v>
      </c>
      <c r="Y144" s="728"/>
      <c r="Z144" s="728"/>
      <c r="AA144" s="900"/>
      <c r="AB144" s="900"/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/>
      <c r="AO144" s="764"/>
      <c r="AP144" s="764"/>
      <c r="AQ144" s="764"/>
      <c r="AR144" s="764"/>
      <c r="AS144" s="764"/>
      <c r="AT144" s="764"/>
      <c r="AU144" s="764"/>
      <c r="AV144" s="730"/>
      <c r="AW144" s="729">
        <v>0</v>
      </c>
      <c r="AX144" s="733">
        <v>0</v>
      </c>
      <c r="AY144" s="546">
        <v>0</v>
      </c>
      <c r="AZ144" s="546">
        <v>2</v>
      </c>
      <c r="BA144" s="546">
        <v>16</v>
      </c>
      <c r="BB144" s="546">
        <v>17</v>
      </c>
      <c r="BC144" s="734">
        <v>35</v>
      </c>
      <c r="BD144" s="745"/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9">
        <v>37</v>
      </c>
      <c r="H145" s="739"/>
      <c r="I145" s="730"/>
      <c r="J145" s="730"/>
      <c r="K145" s="900"/>
      <c r="L145" s="730"/>
      <c r="M145" s="730"/>
      <c r="N145" s="730"/>
      <c r="O145" s="730"/>
      <c r="P145" s="913"/>
      <c r="Q145" s="718"/>
      <c r="R145" s="765"/>
      <c r="S145" s="765"/>
      <c r="T145" s="766"/>
      <c r="U145" s="766"/>
      <c r="V145" s="765"/>
      <c r="W145" s="765"/>
      <c r="X145" s="732">
        <v>37</v>
      </c>
      <c r="Y145" s="728"/>
      <c r="Z145" s="728"/>
      <c r="AA145" s="900"/>
      <c r="AB145" s="900"/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/>
      <c r="AS145" s="764"/>
      <c r="AT145" s="764"/>
      <c r="AU145" s="764"/>
      <c r="AV145" s="730">
        <v>1</v>
      </c>
      <c r="AW145" s="729">
        <v>0</v>
      </c>
      <c r="AX145" s="733">
        <v>1</v>
      </c>
      <c r="AY145" s="546">
        <v>0</v>
      </c>
      <c r="AZ145" s="546">
        <v>4</v>
      </c>
      <c r="BA145" s="546">
        <v>3</v>
      </c>
      <c r="BB145" s="546">
        <v>29</v>
      </c>
      <c r="BC145" s="734">
        <v>36</v>
      </c>
      <c r="BD145" s="745" t="s">
        <v>1660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v>0</v>
      </c>
      <c r="D146" s="546">
        <v>5</v>
      </c>
      <c r="E146" s="546">
        <v>0</v>
      </c>
      <c r="F146" s="546">
        <v>31</v>
      </c>
      <c r="G146" s="729">
        <v>36</v>
      </c>
      <c r="H146" s="739"/>
      <c r="I146" s="730"/>
      <c r="J146" s="730"/>
      <c r="K146" s="730"/>
      <c r="L146" s="730"/>
      <c r="M146" s="730"/>
      <c r="N146" s="730"/>
      <c r="O146" s="730"/>
      <c r="P146" s="913"/>
      <c r="Q146" s="718"/>
      <c r="R146" s="765"/>
      <c r="S146" s="765"/>
      <c r="T146" s="766"/>
      <c r="U146" s="766"/>
      <c r="V146" s="765"/>
      <c r="W146" s="765"/>
      <c r="X146" s="732">
        <v>36</v>
      </c>
      <c r="Y146" s="728"/>
      <c r="Z146" s="728"/>
      <c r="AA146" s="900"/>
      <c r="AB146" s="900"/>
      <c r="AC146" s="728"/>
      <c r="AD146" s="728"/>
      <c r="AE146" s="728"/>
      <c r="AF146" s="900">
        <v>1</v>
      </c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v>0</v>
      </c>
      <c r="AX146" s="733">
        <v>1</v>
      </c>
      <c r="AY146" s="546">
        <v>0</v>
      </c>
      <c r="AZ146" s="546">
        <v>5</v>
      </c>
      <c r="BA146" s="546">
        <v>0</v>
      </c>
      <c r="BB146" s="546">
        <v>30</v>
      </c>
      <c r="BC146" s="734">
        <v>35</v>
      </c>
      <c r="BD146" s="745" t="s">
        <v>1599</v>
      </c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v>1</v>
      </c>
      <c r="D147" s="546">
        <v>3</v>
      </c>
      <c r="E147" s="546">
        <v>13</v>
      </c>
      <c r="F147" s="546">
        <v>18</v>
      </c>
      <c r="G147" s="729">
        <v>35</v>
      </c>
      <c r="H147" s="739"/>
      <c r="I147" s="730"/>
      <c r="J147" s="730"/>
      <c r="K147" s="730"/>
      <c r="L147" s="730"/>
      <c r="M147" s="730"/>
      <c r="N147" s="730"/>
      <c r="O147" s="730"/>
      <c r="P147" s="913"/>
      <c r="Q147" s="718"/>
      <c r="R147" s="765"/>
      <c r="S147" s="765"/>
      <c r="T147" s="766"/>
      <c r="U147" s="766"/>
      <c r="V147" s="765"/>
      <c r="W147" s="765"/>
      <c r="X147" s="732">
        <v>35</v>
      </c>
      <c r="Y147" s="728"/>
      <c r="Z147" s="728"/>
      <c r="AA147" s="900"/>
      <c r="AB147" s="900"/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/>
      <c r="AR147" s="764"/>
      <c r="AS147" s="764"/>
      <c r="AT147" s="764"/>
      <c r="AU147" s="764"/>
      <c r="AV147" s="730"/>
      <c r="AW147" s="729">
        <v>0</v>
      </c>
      <c r="AX147" s="733">
        <v>0</v>
      </c>
      <c r="AY147" s="546">
        <v>1</v>
      </c>
      <c r="AZ147" s="546">
        <v>3</v>
      </c>
      <c r="BA147" s="546">
        <v>13</v>
      </c>
      <c r="BB147" s="546">
        <v>18</v>
      </c>
      <c r="BC147" s="734">
        <v>35</v>
      </c>
      <c r="BD147" s="745"/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v>0</v>
      </c>
      <c r="D148" s="546">
        <v>5</v>
      </c>
      <c r="E148" s="546">
        <v>7</v>
      </c>
      <c r="F148" s="546">
        <v>24</v>
      </c>
      <c r="G148" s="729">
        <v>36</v>
      </c>
      <c r="H148" s="739"/>
      <c r="I148" s="730"/>
      <c r="J148" s="730"/>
      <c r="K148" s="730"/>
      <c r="L148" s="730"/>
      <c r="M148" s="730"/>
      <c r="N148" s="730"/>
      <c r="O148" s="730">
        <v>1</v>
      </c>
      <c r="P148" s="913"/>
      <c r="Q148" s="718"/>
      <c r="R148" s="765"/>
      <c r="S148" s="765"/>
      <c r="T148" s="766"/>
      <c r="U148" s="766"/>
      <c r="V148" s="765"/>
      <c r="W148" s="765"/>
      <c r="X148" s="732">
        <v>35</v>
      </c>
      <c r="Y148" s="728"/>
      <c r="Z148" s="728"/>
      <c r="AA148" s="900"/>
      <c r="AB148" s="900"/>
      <c r="AC148" s="728"/>
      <c r="AD148" s="728"/>
      <c r="AE148" s="728"/>
      <c r="AF148" s="900"/>
      <c r="AG148" s="728"/>
      <c r="AH148" s="728"/>
      <c r="AI148" s="728"/>
      <c r="AJ148" s="728"/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v>0</v>
      </c>
      <c r="AX148" s="733">
        <v>0</v>
      </c>
      <c r="AY148" s="546">
        <v>0</v>
      </c>
      <c r="AZ148" s="546">
        <v>5</v>
      </c>
      <c r="BA148" s="546">
        <v>7</v>
      </c>
      <c r="BB148" s="546">
        <v>23</v>
      </c>
      <c r="BC148" s="734">
        <v>35</v>
      </c>
      <c r="BD148" s="745"/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9">
        <v>36</v>
      </c>
      <c r="H149" s="739"/>
      <c r="I149" s="730"/>
      <c r="J149" s="730"/>
      <c r="K149" s="730"/>
      <c r="L149" s="730"/>
      <c r="M149" s="730"/>
      <c r="N149" s="730"/>
      <c r="O149" s="730"/>
      <c r="P149" s="913"/>
      <c r="Q149" s="718"/>
      <c r="R149" s="765"/>
      <c r="S149" s="765"/>
      <c r="T149" s="766"/>
      <c r="U149" s="766"/>
      <c r="V149" s="765"/>
      <c r="W149" s="765"/>
      <c r="X149" s="732">
        <v>36</v>
      </c>
      <c r="Y149" s="728"/>
      <c r="Z149" s="728"/>
      <c r="AA149" s="900"/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/>
      <c r="AR149" s="764"/>
      <c r="AS149" s="764"/>
      <c r="AT149" s="764"/>
      <c r="AU149" s="764"/>
      <c r="AV149" s="730"/>
      <c r="AW149" s="729">
        <v>0</v>
      </c>
      <c r="AX149" s="733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4">
        <v>36</v>
      </c>
      <c r="BD149" s="745"/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v>2</v>
      </c>
      <c r="D150" s="546">
        <v>3</v>
      </c>
      <c r="E150" s="546">
        <v>4</v>
      </c>
      <c r="F150" s="546">
        <v>24</v>
      </c>
      <c r="G150" s="729">
        <v>33</v>
      </c>
      <c r="H150" s="739"/>
      <c r="I150" s="730"/>
      <c r="J150" s="730"/>
      <c r="K150" s="730"/>
      <c r="L150" s="730"/>
      <c r="M150" s="730"/>
      <c r="N150" s="730"/>
      <c r="O150" s="730"/>
      <c r="P150" s="913"/>
      <c r="Q150" s="718"/>
      <c r="R150" s="737"/>
      <c r="S150" s="737"/>
      <c r="T150" s="766"/>
      <c r="U150" s="766"/>
      <c r="V150" s="765"/>
      <c r="W150" s="737"/>
      <c r="X150" s="732">
        <v>33</v>
      </c>
      <c r="Y150" s="728"/>
      <c r="Z150" s="728"/>
      <c r="AA150" s="900"/>
      <c r="AB150" s="900"/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/>
      <c r="AO150" s="764"/>
      <c r="AP150" s="764"/>
      <c r="AQ150" s="764"/>
      <c r="AR150" s="764"/>
      <c r="AS150" s="764"/>
      <c r="AT150" s="764"/>
      <c r="AU150" s="764"/>
      <c r="AV150" s="730"/>
      <c r="AW150" s="729">
        <v>0</v>
      </c>
      <c r="AX150" s="733">
        <v>0</v>
      </c>
      <c r="AY150" s="546">
        <v>2</v>
      </c>
      <c r="AZ150" s="546">
        <v>3</v>
      </c>
      <c r="BA150" s="546">
        <v>4</v>
      </c>
      <c r="BB150" s="546">
        <v>24</v>
      </c>
      <c r="BC150" s="734">
        <v>33</v>
      </c>
      <c r="BD150" s="745"/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9">
        <v>37</v>
      </c>
      <c r="H151" s="739"/>
      <c r="I151" s="730"/>
      <c r="J151" s="730"/>
      <c r="K151" s="730"/>
      <c r="L151" s="730"/>
      <c r="M151" s="730"/>
      <c r="N151" s="730"/>
      <c r="O151" s="730"/>
      <c r="P151" s="913"/>
      <c r="Q151" s="718"/>
      <c r="R151" s="737"/>
      <c r="S151" s="737"/>
      <c r="T151" s="718"/>
      <c r="U151" s="718"/>
      <c r="V151" s="737"/>
      <c r="W151" s="737"/>
      <c r="X151" s="732">
        <v>37</v>
      </c>
      <c r="Y151" s="728"/>
      <c r="Z151" s="728"/>
      <c r="AA151" s="900"/>
      <c r="AB151" s="900">
        <v>1</v>
      </c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v>0</v>
      </c>
      <c r="AX151" s="733">
        <v>1</v>
      </c>
      <c r="AY151" s="546">
        <v>0</v>
      </c>
      <c r="AZ151" s="546">
        <v>8</v>
      </c>
      <c r="BA151" s="546">
        <v>11</v>
      </c>
      <c r="BB151" s="546">
        <v>17</v>
      </c>
      <c r="BC151" s="734">
        <v>36</v>
      </c>
      <c r="BD151" s="745" t="s">
        <v>1661</v>
      </c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v>2</v>
      </c>
      <c r="D152" s="546">
        <v>3</v>
      </c>
      <c r="E152" s="546">
        <v>6</v>
      </c>
      <c r="F152" s="546">
        <v>25</v>
      </c>
      <c r="G152" s="729">
        <v>36</v>
      </c>
      <c r="H152" s="739"/>
      <c r="I152" s="730"/>
      <c r="J152" s="730"/>
      <c r="K152" s="730"/>
      <c r="L152" s="730"/>
      <c r="M152" s="730"/>
      <c r="N152" s="730"/>
      <c r="O152" s="730"/>
      <c r="P152" s="913"/>
      <c r="Q152" s="718"/>
      <c r="R152" s="765"/>
      <c r="S152" s="737"/>
      <c r="T152" s="718"/>
      <c r="U152" s="718"/>
      <c r="V152" s="737"/>
      <c r="W152" s="737"/>
      <c r="X152" s="732">
        <v>36</v>
      </c>
      <c r="Y152" s="728"/>
      <c r="Z152" s="728"/>
      <c r="AA152" s="900"/>
      <c r="AB152" s="900">
        <v>2</v>
      </c>
      <c r="AC152" s="728"/>
      <c r="AD152" s="728"/>
      <c r="AE152" s="728"/>
      <c r="AF152" s="900"/>
      <c r="AG152" s="728"/>
      <c r="AH152" s="728"/>
      <c r="AI152" s="728"/>
      <c r="AJ152" s="728"/>
      <c r="AK152" s="728"/>
      <c r="AL152" s="728"/>
      <c r="AM152" s="728"/>
      <c r="AN152" s="728"/>
      <c r="AO152" s="764"/>
      <c r="AP152" s="764"/>
      <c r="AQ152" s="764"/>
      <c r="AR152" s="764"/>
      <c r="AS152" s="764"/>
      <c r="AT152" s="764"/>
      <c r="AU152" s="764"/>
      <c r="AV152" s="730"/>
      <c r="AW152" s="729">
        <v>0</v>
      </c>
      <c r="AX152" s="733">
        <v>2</v>
      </c>
      <c r="AY152" s="546">
        <v>2</v>
      </c>
      <c r="AZ152" s="546">
        <v>3</v>
      </c>
      <c r="BA152" s="546">
        <v>6</v>
      </c>
      <c r="BB152" s="546">
        <v>23</v>
      </c>
      <c r="BC152" s="734">
        <v>34</v>
      </c>
      <c r="BD152" s="758" t="s">
        <v>1662</v>
      </c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v>1</v>
      </c>
      <c r="D153" s="546">
        <v>10</v>
      </c>
      <c r="E153" s="546">
        <v>3</v>
      </c>
      <c r="F153" s="546">
        <v>20</v>
      </c>
      <c r="G153" s="729">
        <v>34</v>
      </c>
      <c r="H153" s="739"/>
      <c r="I153" s="730"/>
      <c r="J153" s="730"/>
      <c r="K153" s="730"/>
      <c r="L153" s="730"/>
      <c r="M153" s="730"/>
      <c r="N153" s="730"/>
      <c r="O153" s="730"/>
      <c r="P153" s="913"/>
      <c r="Q153" s="737"/>
      <c r="R153" s="737"/>
      <c r="S153" s="765"/>
      <c r="T153" s="718"/>
      <c r="U153" s="718"/>
      <c r="V153" s="737"/>
      <c r="W153" s="737"/>
      <c r="X153" s="732">
        <v>34</v>
      </c>
      <c r="Y153" s="728"/>
      <c r="Z153" s="728"/>
      <c r="AA153" s="900"/>
      <c r="AB153" s="900"/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v>0</v>
      </c>
      <c r="AX153" s="733">
        <v>0</v>
      </c>
      <c r="AY153" s="546">
        <v>1</v>
      </c>
      <c r="AZ153" s="546">
        <v>10</v>
      </c>
      <c r="BA153" s="546">
        <v>3</v>
      </c>
      <c r="BB153" s="546">
        <v>20</v>
      </c>
      <c r="BC153" s="734">
        <v>34</v>
      </c>
      <c r="BD153" s="745"/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v>1</v>
      </c>
      <c r="D154" s="546">
        <v>4</v>
      </c>
      <c r="E154" s="546">
        <v>13</v>
      </c>
      <c r="F154" s="546">
        <v>17</v>
      </c>
      <c r="G154" s="729">
        <v>35</v>
      </c>
      <c r="H154" s="739"/>
      <c r="I154" s="730"/>
      <c r="J154" s="730"/>
      <c r="K154" s="730"/>
      <c r="L154" s="730"/>
      <c r="M154" s="730"/>
      <c r="N154" s="730"/>
      <c r="O154" s="730"/>
      <c r="P154" s="913"/>
      <c r="Q154" s="718"/>
      <c r="R154" s="737"/>
      <c r="S154" s="737"/>
      <c r="T154" s="718"/>
      <c r="U154" s="718"/>
      <c r="V154" s="737"/>
      <c r="W154" s="737"/>
      <c r="X154" s="732">
        <v>35</v>
      </c>
      <c r="Y154" s="728"/>
      <c r="Z154" s="728"/>
      <c r="AA154" s="900">
        <v>1</v>
      </c>
      <c r="AB154" s="900"/>
      <c r="AC154" s="728"/>
      <c r="AD154" s="728"/>
      <c r="AE154" s="728"/>
      <c r="AF154" s="900"/>
      <c r="AG154" s="728"/>
      <c r="AH154" s="728"/>
      <c r="AI154" s="728"/>
      <c r="AJ154" s="728"/>
      <c r="AK154" s="728"/>
      <c r="AL154" s="728"/>
      <c r="AM154" s="728"/>
      <c r="AN154" s="728"/>
      <c r="AO154" s="764"/>
      <c r="AP154" s="764"/>
      <c r="AQ154" s="764"/>
      <c r="AR154" s="764"/>
      <c r="AS154" s="764"/>
      <c r="AT154" s="764"/>
      <c r="AU154" s="764"/>
      <c r="AV154" s="730">
        <v>1</v>
      </c>
      <c r="AW154" s="729">
        <v>0</v>
      </c>
      <c r="AX154" s="733">
        <v>2</v>
      </c>
      <c r="AY154" s="546">
        <v>1</v>
      </c>
      <c r="AZ154" s="546">
        <v>4</v>
      </c>
      <c r="BA154" s="546">
        <v>12</v>
      </c>
      <c r="BB154" s="546">
        <v>16</v>
      </c>
      <c r="BC154" s="734">
        <v>33</v>
      </c>
      <c r="BD154" s="745" t="s">
        <v>1663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v>0</v>
      </c>
      <c r="D155" s="546">
        <v>15</v>
      </c>
      <c r="E155" s="546">
        <v>5</v>
      </c>
      <c r="F155" s="546">
        <v>14</v>
      </c>
      <c r="G155" s="729">
        <v>34</v>
      </c>
      <c r="H155" s="739"/>
      <c r="I155" s="730"/>
      <c r="J155" s="730"/>
      <c r="K155" s="730"/>
      <c r="L155" s="730"/>
      <c r="M155" s="730"/>
      <c r="N155" s="730"/>
      <c r="O155" s="730"/>
      <c r="P155" s="913"/>
      <c r="Q155" s="718"/>
      <c r="R155" s="765"/>
      <c r="S155" s="765"/>
      <c r="T155" s="766"/>
      <c r="U155" s="766"/>
      <c r="V155" s="765"/>
      <c r="W155" s="765"/>
      <c r="X155" s="732">
        <v>34</v>
      </c>
      <c r="Y155" s="728"/>
      <c r="Z155" s="728"/>
      <c r="AA155" s="900"/>
      <c r="AB155" s="900"/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v>0</v>
      </c>
      <c r="AX155" s="733">
        <v>0</v>
      </c>
      <c r="AY155" s="546">
        <v>0</v>
      </c>
      <c r="AZ155" s="546">
        <v>15</v>
      </c>
      <c r="BA155" s="546">
        <v>5</v>
      </c>
      <c r="BB155" s="546">
        <v>14</v>
      </c>
      <c r="BC155" s="734">
        <v>34</v>
      </c>
      <c r="BD155" s="758"/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v>0</v>
      </c>
      <c r="D156" s="546">
        <v>9</v>
      </c>
      <c r="E156" s="546">
        <v>5</v>
      </c>
      <c r="F156" s="546">
        <v>21</v>
      </c>
      <c r="G156" s="729">
        <v>35</v>
      </c>
      <c r="H156" s="739"/>
      <c r="I156" s="730"/>
      <c r="J156" s="730"/>
      <c r="K156" s="730"/>
      <c r="L156" s="730"/>
      <c r="M156" s="730"/>
      <c r="N156" s="730"/>
      <c r="O156" s="730"/>
      <c r="P156" s="913"/>
      <c r="Q156" s="718"/>
      <c r="R156" s="765"/>
      <c r="S156" s="765"/>
      <c r="T156" s="766"/>
      <c r="U156" s="766"/>
      <c r="V156" s="765"/>
      <c r="W156" s="765"/>
      <c r="X156" s="732">
        <v>35</v>
      </c>
      <c r="Y156" s="728"/>
      <c r="Z156" s="728"/>
      <c r="AA156" s="900"/>
      <c r="AB156" s="900"/>
      <c r="AC156" s="728"/>
      <c r="AD156" s="728"/>
      <c r="AE156" s="728"/>
      <c r="AF156" s="900"/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1</v>
      </c>
      <c r="AW156" s="729">
        <v>0</v>
      </c>
      <c r="AX156" s="733">
        <v>1</v>
      </c>
      <c r="AY156" s="546">
        <v>0</v>
      </c>
      <c r="AZ156" s="546">
        <v>9</v>
      </c>
      <c r="BA156" s="546">
        <v>5</v>
      </c>
      <c r="BB156" s="546">
        <v>20</v>
      </c>
      <c r="BC156" s="734">
        <v>34</v>
      </c>
      <c r="BD156" s="758" t="s">
        <v>1606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9">
        <v>36</v>
      </c>
      <c r="H157" s="739"/>
      <c r="I157" s="730"/>
      <c r="J157" s="730"/>
      <c r="K157" s="730"/>
      <c r="L157" s="730"/>
      <c r="M157" s="730"/>
      <c r="N157" s="730"/>
      <c r="O157" s="730"/>
      <c r="P157" s="913"/>
      <c r="Q157" s="718"/>
      <c r="R157" s="765"/>
      <c r="S157" s="765"/>
      <c r="T157" s="766"/>
      <c r="U157" s="766"/>
      <c r="V157" s="765"/>
      <c r="W157" s="765"/>
      <c r="X157" s="732">
        <v>36</v>
      </c>
      <c r="Y157" s="728"/>
      <c r="Z157" s="728"/>
      <c r="AA157" s="900"/>
      <c r="AB157" s="900">
        <v>1</v>
      </c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v>0</v>
      </c>
      <c r="AX157" s="733">
        <v>1</v>
      </c>
      <c r="AY157" s="546">
        <v>0</v>
      </c>
      <c r="AZ157" s="546">
        <v>16</v>
      </c>
      <c r="BA157" s="546">
        <v>3</v>
      </c>
      <c r="BB157" s="546">
        <v>16</v>
      </c>
      <c r="BC157" s="734">
        <v>35</v>
      </c>
      <c r="BD157" s="758" t="s">
        <v>1664</v>
      </c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v>0</v>
      </c>
      <c r="D158" s="546">
        <v>22</v>
      </c>
      <c r="E158" s="546">
        <v>4</v>
      </c>
      <c r="F158" s="546">
        <v>9</v>
      </c>
      <c r="G158" s="729">
        <v>35</v>
      </c>
      <c r="H158" s="739"/>
      <c r="I158" s="730"/>
      <c r="J158" s="730"/>
      <c r="K158" s="730"/>
      <c r="L158" s="730"/>
      <c r="M158" s="730"/>
      <c r="N158" s="730"/>
      <c r="O158" s="730"/>
      <c r="P158" s="913"/>
      <c r="Q158" s="718"/>
      <c r="R158" s="765"/>
      <c r="S158" s="765"/>
      <c r="T158" s="766"/>
      <c r="U158" s="766"/>
      <c r="V158" s="765"/>
      <c r="W158" s="765"/>
      <c r="X158" s="732">
        <v>35</v>
      </c>
      <c r="Y158" s="728"/>
      <c r="Z158" s="728"/>
      <c r="AA158" s="900"/>
      <c r="AB158" s="900"/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v>0</v>
      </c>
      <c r="AX158" s="733">
        <v>0</v>
      </c>
      <c r="AY158" s="546">
        <v>0</v>
      </c>
      <c r="AZ158" s="546">
        <v>22</v>
      </c>
      <c r="BA158" s="546">
        <v>4</v>
      </c>
      <c r="BB158" s="546">
        <v>9</v>
      </c>
      <c r="BC158" s="734">
        <v>35</v>
      </c>
      <c r="BD158" s="758"/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v>0</v>
      </c>
      <c r="D159" s="546">
        <v>15</v>
      </c>
      <c r="E159" s="546">
        <v>4</v>
      </c>
      <c r="F159" s="546">
        <v>19</v>
      </c>
      <c r="G159" s="729">
        <v>38</v>
      </c>
      <c r="H159" s="739"/>
      <c r="I159" s="730"/>
      <c r="J159" s="730"/>
      <c r="K159" s="730"/>
      <c r="L159" s="730"/>
      <c r="M159" s="730"/>
      <c r="N159" s="730"/>
      <c r="O159" s="730"/>
      <c r="P159" s="913"/>
      <c r="Q159" s="737"/>
      <c r="R159" s="765"/>
      <c r="S159" s="737"/>
      <c r="T159" s="766"/>
      <c r="U159" s="766"/>
      <c r="V159" s="765"/>
      <c r="W159" s="765"/>
      <c r="X159" s="732">
        <v>38</v>
      </c>
      <c r="Y159" s="728"/>
      <c r="Z159" s="728"/>
      <c r="AA159" s="900">
        <v>1</v>
      </c>
      <c r="AB159" s="900"/>
      <c r="AC159" s="728"/>
      <c r="AD159" s="728"/>
      <c r="AE159" s="728"/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v>0</v>
      </c>
      <c r="AX159" s="733">
        <v>1</v>
      </c>
      <c r="AY159" s="546">
        <v>0</v>
      </c>
      <c r="AZ159" s="546">
        <v>15</v>
      </c>
      <c r="BA159" s="546">
        <v>3</v>
      </c>
      <c r="BB159" s="546">
        <v>19</v>
      </c>
      <c r="BC159" s="734">
        <v>37</v>
      </c>
      <c r="BD159" s="758" t="s">
        <v>1665</v>
      </c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9">
        <v>35</v>
      </c>
      <c r="H160" s="739"/>
      <c r="I160" s="730"/>
      <c r="J160" s="730"/>
      <c r="K160" s="730"/>
      <c r="L160" s="730"/>
      <c r="M160" s="730"/>
      <c r="N160" s="730"/>
      <c r="O160" s="730"/>
      <c r="P160" s="913"/>
      <c r="Q160" s="718"/>
      <c r="R160" s="765"/>
      <c r="S160" s="765"/>
      <c r="T160" s="766"/>
      <c r="U160" s="766"/>
      <c r="V160" s="765"/>
      <c r="W160" s="765"/>
      <c r="X160" s="732">
        <v>35</v>
      </c>
      <c r="Y160" s="728"/>
      <c r="Z160" s="728"/>
      <c r="AA160" s="900"/>
      <c r="AB160" s="900"/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/>
      <c r="AS160" s="764"/>
      <c r="AT160" s="764"/>
      <c r="AU160" s="764"/>
      <c r="AV160" s="730"/>
      <c r="AW160" s="729">
        <v>0</v>
      </c>
      <c r="AX160" s="733">
        <v>0</v>
      </c>
      <c r="AY160" s="546">
        <v>0</v>
      </c>
      <c r="AZ160" s="546">
        <v>11</v>
      </c>
      <c r="BA160" s="546">
        <v>4</v>
      </c>
      <c r="BB160" s="546">
        <v>20</v>
      </c>
      <c r="BC160" s="734">
        <v>35</v>
      </c>
      <c r="BD160" s="758"/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9">
        <v>38</v>
      </c>
      <c r="H161" s="739"/>
      <c r="I161" s="730"/>
      <c r="J161" s="730"/>
      <c r="K161" s="730"/>
      <c r="L161" s="730"/>
      <c r="M161" s="730"/>
      <c r="N161" s="730"/>
      <c r="O161" s="730"/>
      <c r="P161" s="913"/>
      <c r="Q161" s="766"/>
      <c r="R161" s="765"/>
      <c r="S161" s="765"/>
      <c r="T161" s="766"/>
      <c r="U161" s="766"/>
      <c r="V161" s="765"/>
      <c r="W161" s="765"/>
      <c r="X161" s="732">
        <v>38</v>
      </c>
      <c r="Y161" s="728"/>
      <c r="Z161" s="728"/>
      <c r="AA161" s="900"/>
      <c r="AB161" s="900"/>
      <c r="AC161" s="728"/>
      <c r="AD161" s="728"/>
      <c r="AE161" s="728"/>
      <c r="AF161" s="900"/>
      <c r="AG161" s="728"/>
      <c r="AH161" s="728"/>
      <c r="AI161" s="728"/>
      <c r="AJ161" s="728"/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>
        <v>1</v>
      </c>
      <c r="AW161" s="729">
        <v>0</v>
      </c>
      <c r="AX161" s="733">
        <v>1</v>
      </c>
      <c r="AY161" s="546">
        <v>1</v>
      </c>
      <c r="AZ161" s="546">
        <v>7</v>
      </c>
      <c r="BA161" s="546">
        <v>3</v>
      </c>
      <c r="BB161" s="546">
        <v>26</v>
      </c>
      <c r="BC161" s="734">
        <v>37</v>
      </c>
      <c r="BD161" s="758"/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9">
        <v>36</v>
      </c>
      <c r="H162" s="739"/>
      <c r="I162" s="730"/>
      <c r="J162" s="730"/>
      <c r="K162" s="730"/>
      <c r="L162" s="730"/>
      <c r="M162" s="730"/>
      <c r="N162" s="730"/>
      <c r="O162" s="730"/>
      <c r="P162" s="913"/>
      <c r="Q162" s="718"/>
      <c r="R162" s="765"/>
      <c r="S162" s="765"/>
      <c r="T162" s="766"/>
      <c r="U162" s="766"/>
      <c r="V162" s="765"/>
      <c r="W162" s="765"/>
      <c r="X162" s="732">
        <v>36</v>
      </c>
      <c r="Y162" s="728"/>
      <c r="Z162" s="728"/>
      <c r="AA162" s="900"/>
      <c r="AB162" s="900"/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>
        <v>1</v>
      </c>
      <c r="AO162" s="764"/>
      <c r="AP162" s="764"/>
      <c r="AQ162" s="764"/>
      <c r="AR162" s="764"/>
      <c r="AS162" s="764"/>
      <c r="AT162" s="764"/>
      <c r="AU162" s="764"/>
      <c r="AV162" s="730"/>
      <c r="AW162" s="729">
        <v>0</v>
      </c>
      <c r="AX162" s="733">
        <v>1</v>
      </c>
      <c r="AY162" s="546">
        <v>0</v>
      </c>
      <c r="AZ162" s="546">
        <v>9</v>
      </c>
      <c r="BA162" s="546">
        <v>5</v>
      </c>
      <c r="BB162" s="546">
        <v>21</v>
      </c>
      <c r="BC162" s="734">
        <v>35</v>
      </c>
      <c r="BD162" s="758" t="s">
        <v>1666</v>
      </c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v>0</v>
      </c>
      <c r="D163" s="546">
        <v>9</v>
      </c>
      <c r="E163" s="546">
        <v>0</v>
      </c>
      <c r="F163" s="546">
        <v>26</v>
      </c>
      <c r="G163" s="729">
        <v>35</v>
      </c>
      <c r="H163" s="739"/>
      <c r="I163" s="730"/>
      <c r="J163" s="730"/>
      <c r="K163" s="730"/>
      <c r="L163" s="730"/>
      <c r="M163" s="730"/>
      <c r="N163" s="730"/>
      <c r="O163" s="730"/>
      <c r="P163" s="913"/>
      <c r="Q163" s="718"/>
      <c r="R163" s="765"/>
      <c r="S163" s="765"/>
      <c r="T163" s="766"/>
      <c r="U163" s="766"/>
      <c r="V163" s="765"/>
      <c r="W163" s="765"/>
      <c r="X163" s="732">
        <v>35</v>
      </c>
      <c r="Y163" s="728"/>
      <c r="Z163" s="728"/>
      <c r="AA163" s="900"/>
      <c r="AB163" s="900"/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v>0</v>
      </c>
      <c r="AX163" s="733">
        <v>0</v>
      </c>
      <c r="AY163" s="546">
        <v>0</v>
      </c>
      <c r="AZ163" s="546">
        <v>9</v>
      </c>
      <c r="BA163" s="546">
        <v>0</v>
      </c>
      <c r="BB163" s="546">
        <v>26</v>
      </c>
      <c r="BC163" s="734">
        <v>35</v>
      </c>
      <c r="BD163" s="758"/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v>0</v>
      </c>
      <c r="D164" s="546">
        <v>4</v>
      </c>
      <c r="E164" s="546">
        <v>9</v>
      </c>
      <c r="F164" s="546">
        <v>22</v>
      </c>
      <c r="G164" s="729">
        <v>35</v>
      </c>
      <c r="H164" s="739"/>
      <c r="I164" s="730"/>
      <c r="J164" s="730"/>
      <c r="K164" s="730"/>
      <c r="L164" s="730"/>
      <c r="M164" s="730"/>
      <c r="N164" s="730"/>
      <c r="O164" s="730"/>
      <c r="P164" s="913"/>
      <c r="Q164" s="718"/>
      <c r="R164" s="765"/>
      <c r="S164" s="765"/>
      <c r="T164" s="766"/>
      <c r="U164" s="766"/>
      <c r="V164" s="765"/>
      <c r="W164" s="765"/>
      <c r="X164" s="732">
        <v>35</v>
      </c>
      <c r="Y164" s="728"/>
      <c r="Z164" s="728"/>
      <c r="AA164" s="900"/>
      <c r="AB164" s="900"/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/>
      <c r="AO164" s="764"/>
      <c r="AP164" s="764"/>
      <c r="AQ164" s="764"/>
      <c r="AR164" s="764"/>
      <c r="AS164" s="764"/>
      <c r="AT164" s="764"/>
      <c r="AU164" s="764"/>
      <c r="AV164" s="730"/>
      <c r="AW164" s="729">
        <v>0</v>
      </c>
      <c r="AX164" s="733">
        <v>0</v>
      </c>
      <c r="AY164" s="546">
        <v>0</v>
      </c>
      <c r="AZ164" s="546">
        <v>4</v>
      </c>
      <c r="BA164" s="546">
        <v>9</v>
      </c>
      <c r="BB164" s="546">
        <v>22</v>
      </c>
      <c r="BC164" s="734">
        <v>35</v>
      </c>
      <c r="BD164" s="758"/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9">
        <v>35</v>
      </c>
      <c r="H165" s="739"/>
      <c r="I165" s="730"/>
      <c r="J165" s="730"/>
      <c r="K165" s="730"/>
      <c r="L165" s="730"/>
      <c r="M165" s="730"/>
      <c r="N165" s="730"/>
      <c r="O165" s="730"/>
      <c r="P165" s="913"/>
      <c r="Q165" s="718"/>
      <c r="R165" s="765"/>
      <c r="S165" s="765"/>
      <c r="T165" s="766"/>
      <c r="U165" s="766"/>
      <c r="V165" s="765"/>
      <c r="W165" s="765"/>
      <c r="X165" s="732">
        <v>35</v>
      </c>
      <c r="Y165" s="728"/>
      <c r="Z165" s="728"/>
      <c r="AA165" s="900"/>
      <c r="AB165" s="900"/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v>0</v>
      </c>
      <c r="AX165" s="733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4">
        <v>35</v>
      </c>
      <c r="BD165" s="758"/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9">
        <v>35</v>
      </c>
      <c r="H166" s="739"/>
      <c r="I166" s="730"/>
      <c r="J166" s="730"/>
      <c r="K166" s="730"/>
      <c r="L166" s="730"/>
      <c r="M166" s="730"/>
      <c r="N166" s="730"/>
      <c r="O166" s="730"/>
      <c r="P166" s="913"/>
      <c r="Q166" s="718"/>
      <c r="R166" s="765"/>
      <c r="S166" s="737"/>
      <c r="T166" s="766"/>
      <c r="U166" s="766"/>
      <c r="V166" s="765"/>
      <c r="W166" s="765"/>
      <c r="X166" s="732">
        <v>35</v>
      </c>
      <c r="Y166" s="728"/>
      <c r="Z166" s="728"/>
      <c r="AA166" s="900"/>
      <c r="AB166" s="900"/>
      <c r="AC166" s="728"/>
      <c r="AD166" s="728"/>
      <c r="AE166" s="728"/>
      <c r="AF166" s="900"/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v>0</v>
      </c>
      <c r="AX166" s="733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4">
        <v>35</v>
      </c>
      <c r="BD166" s="758"/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v>0</v>
      </c>
      <c r="D167" s="546">
        <v>7</v>
      </c>
      <c r="E167" s="546">
        <v>13</v>
      </c>
      <c r="F167" s="546">
        <v>14</v>
      </c>
      <c r="G167" s="729">
        <v>34</v>
      </c>
      <c r="H167" s="739"/>
      <c r="I167" s="730"/>
      <c r="J167" s="730"/>
      <c r="K167" s="730">
        <v>1</v>
      </c>
      <c r="L167" s="730"/>
      <c r="M167" s="730"/>
      <c r="N167" s="730"/>
      <c r="O167" s="730"/>
      <c r="P167" s="913"/>
      <c r="Q167" s="718"/>
      <c r="R167" s="765"/>
      <c r="S167" s="765"/>
      <c r="T167" s="766"/>
      <c r="U167" s="766"/>
      <c r="V167" s="765"/>
      <c r="W167" s="765"/>
      <c r="X167" s="732">
        <v>35</v>
      </c>
      <c r="Y167" s="728"/>
      <c r="Z167" s="728"/>
      <c r="AA167" s="900"/>
      <c r="AB167" s="900">
        <v>1</v>
      </c>
      <c r="AC167" s="728"/>
      <c r="AD167" s="728"/>
      <c r="AE167" s="728"/>
      <c r="AF167" s="900"/>
      <c r="AG167" s="728"/>
      <c r="AH167" s="728"/>
      <c r="AI167" s="728"/>
      <c r="AJ167" s="728"/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v>0</v>
      </c>
      <c r="AX167" s="733">
        <v>2</v>
      </c>
      <c r="AY167" s="546">
        <v>0</v>
      </c>
      <c r="AZ167" s="546">
        <v>7</v>
      </c>
      <c r="BA167" s="546">
        <v>13</v>
      </c>
      <c r="BB167" s="546">
        <v>13</v>
      </c>
      <c r="BC167" s="734">
        <v>33</v>
      </c>
      <c r="BD167" s="758" t="s">
        <v>1601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9">
        <v>35</v>
      </c>
      <c r="H168" s="739"/>
      <c r="I168" s="730"/>
      <c r="J168" s="730"/>
      <c r="K168" s="730"/>
      <c r="L168" s="730"/>
      <c r="M168" s="730"/>
      <c r="N168" s="730"/>
      <c r="O168" s="730"/>
      <c r="P168" s="913"/>
      <c r="Q168" s="718"/>
      <c r="R168" s="765"/>
      <c r="S168" s="737"/>
      <c r="T168" s="766"/>
      <c r="U168" s="766"/>
      <c r="V168" s="765"/>
      <c r="W168" s="765"/>
      <c r="X168" s="732">
        <v>35</v>
      </c>
      <c r="Y168" s="728"/>
      <c r="Z168" s="728"/>
      <c r="AA168" s="900"/>
      <c r="AB168" s="900"/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/>
      <c r="AW168" s="729">
        <v>0</v>
      </c>
      <c r="AX168" s="733">
        <v>0</v>
      </c>
      <c r="AY168" s="546">
        <v>0</v>
      </c>
      <c r="AZ168" s="546">
        <v>7</v>
      </c>
      <c r="BA168" s="546">
        <v>11</v>
      </c>
      <c r="BB168" s="546">
        <v>17</v>
      </c>
      <c r="BC168" s="734">
        <v>35</v>
      </c>
      <c r="BD168" s="758"/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v>0</v>
      </c>
      <c r="D169" s="546">
        <v>2</v>
      </c>
      <c r="E169" s="546">
        <v>5</v>
      </c>
      <c r="F169" s="546">
        <v>33</v>
      </c>
      <c r="G169" s="729">
        <v>40</v>
      </c>
      <c r="H169" s="739"/>
      <c r="I169" s="730"/>
      <c r="J169" s="730"/>
      <c r="K169" s="730"/>
      <c r="L169" s="730"/>
      <c r="M169" s="730"/>
      <c r="N169" s="730"/>
      <c r="O169" s="730"/>
      <c r="P169" s="913"/>
      <c r="Q169" s="718"/>
      <c r="R169" s="765"/>
      <c r="S169" s="765"/>
      <c r="T169" s="766"/>
      <c r="U169" s="766"/>
      <c r="V169" s="765"/>
      <c r="W169" s="765"/>
      <c r="X169" s="732">
        <v>40</v>
      </c>
      <c r="Y169" s="728"/>
      <c r="Z169" s="728"/>
      <c r="AA169" s="900"/>
      <c r="AB169" s="900"/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v>0</v>
      </c>
      <c r="AX169" s="733">
        <v>0</v>
      </c>
      <c r="AY169" s="546">
        <v>0</v>
      </c>
      <c r="AZ169" s="546">
        <v>2</v>
      </c>
      <c r="BA169" s="546">
        <v>5</v>
      </c>
      <c r="BB169" s="546">
        <v>33</v>
      </c>
      <c r="BC169" s="734">
        <v>40</v>
      </c>
      <c r="BD169" s="758"/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v>2</v>
      </c>
      <c r="D170" s="546">
        <v>5</v>
      </c>
      <c r="E170" s="546">
        <v>2</v>
      </c>
      <c r="F170" s="546">
        <v>28</v>
      </c>
      <c r="G170" s="729">
        <v>37</v>
      </c>
      <c r="H170" s="739"/>
      <c r="I170" s="730"/>
      <c r="J170" s="730"/>
      <c r="K170" s="730"/>
      <c r="L170" s="730"/>
      <c r="M170" s="730"/>
      <c r="N170" s="730"/>
      <c r="O170" s="730"/>
      <c r="P170" s="913"/>
      <c r="Q170" s="718"/>
      <c r="R170" s="737"/>
      <c r="S170" s="765"/>
      <c r="T170" s="766"/>
      <c r="U170" s="766"/>
      <c r="V170" s="765"/>
      <c r="W170" s="765"/>
      <c r="X170" s="732">
        <v>37</v>
      </c>
      <c r="Y170" s="728"/>
      <c r="Z170" s="728"/>
      <c r="AA170" s="900"/>
      <c r="AB170" s="900"/>
      <c r="AC170" s="728"/>
      <c r="AD170" s="728"/>
      <c r="AE170" s="728"/>
      <c r="AF170" s="900"/>
      <c r="AG170" s="728"/>
      <c r="AH170" s="728"/>
      <c r="AI170" s="728"/>
      <c r="AJ170" s="728"/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>
        <v>1</v>
      </c>
      <c r="AW170" s="729">
        <v>0</v>
      </c>
      <c r="AX170" s="733">
        <v>1</v>
      </c>
      <c r="AY170" s="546">
        <v>2</v>
      </c>
      <c r="AZ170" s="546">
        <v>5</v>
      </c>
      <c r="BA170" s="546">
        <v>2</v>
      </c>
      <c r="BB170" s="546">
        <v>27</v>
      </c>
      <c r="BC170" s="734">
        <v>36</v>
      </c>
      <c r="BD170" s="758" t="s">
        <v>1602</v>
      </c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v>1</v>
      </c>
      <c r="D171" s="546">
        <v>8</v>
      </c>
      <c r="E171" s="546">
        <v>13</v>
      </c>
      <c r="F171" s="546">
        <v>15</v>
      </c>
      <c r="G171" s="729"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v>0</v>
      </c>
      <c r="AX171" s="733">
        <v>0</v>
      </c>
      <c r="AY171" s="546">
        <v>1</v>
      </c>
      <c r="AZ171" s="546">
        <v>8</v>
      </c>
      <c r="BA171" s="546">
        <v>13</v>
      </c>
      <c r="BB171" s="546">
        <v>15</v>
      </c>
      <c r="BC171" s="734"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v>1</v>
      </c>
      <c r="D172" s="546">
        <v>8</v>
      </c>
      <c r="E172" s="546">
        <v>6</v>
      </c>
      <c r="F172" s="546">
        <v>21</v>
      </c>
      <c r="G172" s="729">
        <v>36</v>
      </c>
      <c r="H172" s="739"/>
      <c r="I172" s="730"/>
      <c r="J172" s="730"/>
      <c r="K172" s="730"/>
      <c r="L172" s="730"/>
      <c r="M172" s="730"/>
      <c r="N172" s="730"/>
      <c r="O172" s="730"/>
      <c r="P172" s="846"/>
      <c r="Q172" s="767"/>
      <c r="R172" s="767"/>
      <c r="S172" s="737"/>
      <c r="T172" s="767"/>
      <c r="U172" s="767"/>
      <c r="V172" s="767"/>
      <c r="W172" s="767"/>
      <c r="X172" s="732">
        <v>36</v>
      </c>
      <c r="Y172" s="728"/>
      <c r="Z172" s="728"/>
      <c r="AA172" s="900"/>
      <c r="AB172" s="900">
        <v>1</v>
      </c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v>0</v>
      </c>
      <c r="AX172" s="733">
        <v>1</v>
      </c>
      <c r="AY172" s="546">
        <v>1</v>
      </c>
      <c r="AZ172" s="546">
        <v>8</v>
      </c>
      <c r="BA172" s="546">
        <v>6</v>
      </c>
      <c r="BB172" s="546">
        <v>20</v>
      </c>
      <c r="BC172" s="734">
        <v>35</v>
      </c>
      <c r="BD172" s="758" t="s">
        <v>1609</v>
      </c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v>6</v>
      </c>
      <c r="D173" s="546">
        <v>6</v>
      </c>
      <c r="E173" s="546">
        <v>3</v>
      </c>
      <c r="F173" s="546">
        <v>23</v>
      </c>
      <c r="G173" s="729"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v>38</v>
      </c>
      <c r="Y173" s="728"/>
      <c r="Z173" s="728"/>
      <c r="AA173" s="900"/>
      <c r="AB173" s="900"/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/>
      <c r="AO173" s="764"/>
      <c r="AP173" s="764"/>
      <c r="AQ173" s="764"/>
      <c r="AR173" s="764"/>
      <c r="AS173" s="764"/>
      <c r="AT173" s="764"/>
      <c r="AU173" s="764"/>
      <c r="AV173" s="730"/>
      <c r="AW173" s="729">
        <v>0</v>
      </c>
      <c r="AX173" s="733">
        <v>0</v>
      </c>
      <c r="AY173" s="546">
        <v>6</v>
      </c>
      <c r="AZ173" s="546">
        <v>6</v>
      </c>
      <c r="BA173" s="546">
        <v>3</v>
      </c>
      <c r="BB173" s="546">
        <v>23</v>
      </c>
      <c r="BC173" s="734">
        <v>38</v>
      </c>
      <c r="BD173" s="758"/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v>6</v>
      </c>
      <c r="D174" s="546">
        <v>6</v>
      </c>
      <c r="E174" s="546">
        <v>5</v>
      </c>
      <c r="F174" s="546">
        <v>19</v>
      </c>
      <c r="G174" s="729">
        <v>36</v>
      </c>
      <c r="H174" s="739"/>
      <c r="I174" s="730"/>
      <c r="J174" s="730"/>
      <c r="K174" s="730"/>
      <c r="L174" s="730"/>
      <c r="M174" s="730"/>
      <c r="N174" s="730"/>
      <c r="O174" s="730"/>
      <c r="P174" s="846"/>
      <c r="Q174" s="767"/>
      <c r="R174" s="737"/>
      <c r="S174" s="767"/>
      <c r="T174" s="767"/>
      <c r="U174" s="767"/>
      <c r="V174" s="767"/>
      <c r="W174" s="767"/>
      <c r="X174" s="732">
        <v>36</v>
      </c>
      <c r="Y174" s="728"/>
      <c r="Z174" s="728"/>
      <c r="AA174" s="900"/>
      <c r="AB174" s="900"/>
      <c r="AC174" s="728"/>
      <c r="AD174" s="728"/>
      <c r="AE174" s="728"/>
      <c r="AF174" s="900"/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/>
      <c r="AW174" s="729">
        <v>0</v>
      </c>
      <c r="AX174" s="733">
        <v>0</v>
      </c>
      <c r="AY174" s="546">
        <v>6</v>
      </c>
      <c r="AZ174" s="546">
        <v>6</v>
      </c>
      <c r="BA174" s="546">
        <v>5</v>
      </c>
      <c r="BB174" s="546">
        <v>19</v>
      </c>
      <c r="BC174" s="734">
        <v>36</v>
      </c>
      <c r="BD174" s="758"/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v>2</v>
      </c>
      <c r="D175" s="546">
        <v>7</v>
      </c>
      <c r="E175" s="546">
        <v>4</v>
      </c>
      <c r="F175" s="546">
        <v>27</v>
      </c>
      <c r="G175" s="729">
        <v>40</v>
      </c>
      <c r="H175" s="739"/>
      <c r="I175" s="730"/>
      <c r="J175" s="730"/>
      <c r="K175" s="730"/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v>40</v>
      </c>
      <c r="Y175" s="728"/>
      <c r="Z175" s="728"/>
      <c r="AA175" s="900"/>
      <c r="AB175" s="900"/>
      <c r="AC175" s="728"/>
      <c r="AD175" s="728"/>
      <c r="AE175" s="728"/>
      <c r="AF175" s="900"/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v>0</v>
      </c>
      <c r="AX175" s="733">
        <v>0</v>
      </c>
      <c r="AY175" s="546">
        <v>2</v>
      </c>
      <c r="AZ175" s="546">
        <v>7</v>
      </c>
      <c r="BA175" s="546">
        <v>4</v>
      </c>
      <c r="BB175" s="546">
        <v>27</v>
      </c>
      <c r="BC175" s="734">
        <v>40</v>
      </c>
      <c r="BD175" s="758"/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9"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/>
      <c r="X176" s="732">
        <v>39</v>
      </c>
      <c r="Y176" s="728"/>
      <c r="Z176" s="728"/>
      <c r="AA176" s="900"/>
      <c r="AB176" s="900">
        <v>1</v>
      </c>
      <c r="AC176" s="728"/>
      <c r="AD176" s="728"/>
      <c r="AE176" s="728"/>
      <c r="AF176" s="900"/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v>0</v>
      </c>
      <c r="AX176" s="733">
        <v>2</v>
      </c>
      <c r="AY176" s="546">
        <v>2</v>
      </c>
      <c r="AZ176" s="546">
        <v>5</v>
      </c>
      <c r="BA176" s="546">
        <v>5</v>
      </c>
      <c r="BB176" s="546">
        <v>25</v>
      </c>
      <c r="BC176" s="734">
        <v>37</v>
      </c>
      <c r="BD176" s="758" t="s">
        <v>1667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v>6</v>
      </c>
      <c r="D177" s="546">
        <v>10</v>
      </c>
      <c r="E177" s="546">
        <v>0</v>
      </c>
      <c r="F177" s="546">
        <v>23</v>
      </c>
      <c r="G177" s="729">
        <v>39</v>
      </c>
      <c r="H177" s="739"/>
      <c r="I177" s="730"/>
      <c r="J177" s="730"/>
      <c r="K177" s="730"/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v>39</v>
      </c>
      <c r="Y177" s="728"/>
      <c r="Z177" s="728"/>
      <c r="AA177" s="900"/>
      <c r="AB177" s="900"/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v>0</v>
      </c>
      <c r="AX177" s="733">
        <v>0</v>
      </c>
      <c r="AY177" s="546">
        <v>6</v>
      </c>
      <c r="AZ177" s="546">
        <v>10</v>
      </c>
      <c r="BA177" s="546">
        <v>0</v>
      </c>
      <c r="BB177" s="546">
        <v>23</v>
      </c>
      <c r="BC177" s="734">
        <v>39</v>
      </c>
      <c r="BD177" s="758"/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9"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v>38</v>
      </c>
      <c r="Y178" s="728"/>
      <c r="Z178" s="728"/>
      <c r="AA178" s="900"/>
      <c r="AB178" s="900"/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v>0</v>
      </c>
      <c r="AX178" s="733">
        <v>0</v>
      </c>
      <c r="AY178" s="546">
        <v>4</v>
      </c>
      <c r="AZ178" s="546">
        <v>2</v>
      </c>
      <c r="BA178" s="546">
        <v>3</v>
      </c>
      <c r="BB178" s="546">
        <v>29</v>
      </c>
      <c r="BC178" s="734">
        <v>38</v>
      </c>
      <c r="BD178" s="758"/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v>4</v>
      </c>
      <c r="D179" s="546">
        <v>8</v>
      </c>
      <c r="E179" s="546">
        <v>12</v>
      </c>
      <c r="F179" s="546">
        <v>14</v>
      </c>
      <c r="G179" s="729">
        <v>38</v>
      </c>
      <c r="H179" s="739"/>
      <c r="I179" s="730"/>
      <c r="J179" s="730"/>
      <c r="K179" s="730"/>
      <c r="L179" s="730"/>
      <c r="M179" s="730"/>
      <c r="N179" s="730"/>
      <c r="O179" s="730"/>
      <c r="P179" s="762"/>
      <c r="Q179" s="737"/>
      <c r="R179" s="737"/>
      <c r="S179" s="765"/>
      <c r="T179" s="737"/>
      <c r="U179" s="737"/>
      <c r="V179" s="737"/>
      <c r="W179" s="737"/>
      <c r="X179" s="732">
        <v>38</v>
      </c>
      <c r="Y179" s="728"/>
      <c r="Z179" s="728"/>
      <c r="AA179" s="900"/>
      <c r="AB179" s="900">
        <v>1</v>
      </c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v>0</v>
      </c>
      <c r="AX179" s="733">
        <v>1</v>
      </c>
      <c r="AY179" s="546">
        <v>4</v>
      </c>
      <c r="AZ179" s="546">
        <v>8</v>
      </c>
      <c r="BA179" s="546">
        <v>12</v>
      </c>
      <c r="BB179" s="546">
        <v>13</v>
      </c>
      <c r="BC179" s="734">
        <v>37</v>
      </c>
      <c r="BD179" s="758" t="s">
        <v>1668</v>
      </c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9">
        <v>39</v>
      </c>
      <c r="H180" s="739"/>
      <c r="I180" s="730"/>
      <c r="J180" s="730"/>
      <c r="K180" s="730"/>
      <c r="L180" s="730"/>
      <c r="M180" s="730"/>
      <c r="N180" s="730"/>
      <c r="O180" s="730"/>
      <c r="P180" s="737"/>
      <c r="Q180" s="737"/>
      <c r="R180" s="765"/>
      <c r="S180" s="737"/>
      <c r="T180" s="765"/>
      <c r="U180" s="765"/>
      <c r="V180" s="765"/>
      <c r="W180" s="765"/>
      <c r="X180" s="732">
        <v>39</v>
      </c>
      <c r="Y180" s="728"/>
      <c r="Z180" s="728"/>
      <c r="AA180" s="900"/>
      <c r="AB180" s="900"/>
      <c r="AC180" s="728"/>
      <c r="AD180" s="728"/>
      <c r="AE180" s="728"/>
      <c r="AF180" s="900"/>
      <c r="AG180" s="728"/>
      <c r="AH180" s="728"/>
      <c r="AI180" s="728"/>
      <c r="AJ180" s="728"/>
      <c r="AK180" s="728"/>
      <c r="AL180" s="728"/>
      <c r="AM180" s="728"/>
      <c r="AN180" s="728"/>
      <c r="AO180" s="764"/>
      <c r="AP180" s="764"/>
      <c r="AQ180" s="764"/>
      <c r="AR180" s="764"/>
      <c r="AS180" s="764"/>
      <c r="AT180" s="764"/>
      <c r="AU180" s="764"/>
      <c r="AV180" s="730"/>
      <c r="AW180" s="729">
        <v>0</v>
      </c>
      <c r="AX180" s="733">
        <v>0</v>
      </c>
      <c r="AY180" s="546">
        <v>4</v>
      </c>
      <c r="AZ180" s="546">
        <v>12</v>
      </c>
      <c r="BA180" s="546">
        <v>0</v>
      </c>
      <c r="BB180" s="546">
        <v>23</v>
      </c>
      <c r="BC180" s="734">
        <v>39</v>
      </c>
      <c r="BD180" s="758"/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v>1</v>
      </c>
      <c r="D181" s="546">
        <v>4</v>
      </c>
      <c r="E181" s="546">
        <v>12</v>
      </c>
      <c r="F181" s="546">
        <v>25</v>
      </c>
      <c r="G181" s="729">
        <v>42</v>
      </c>
      <c r="H181" s="739"/>
      <c r="I181" s="730"/>
      <c r="J181" s="730"/>
      <c r="K181" s="730"/>
      <c r="L181" s="730"/>
      <c r="M181" s="730"/>
      <c r="N181" s="730"/>
      <c r="O181" s="730"/>
      <c r="P181" s="762"/>
      <c r="Q181" s="737"/>
      <c r="R181" s="737"/>
      <c r="S181" s="767"/>
      <c r="T181" s="765"/>
      <c r="U181" s="765"/>
      <c r="V181" s="765"/>
      <c r="W181" s="765"/>
      <c r="X181" s="732">
        <v>42</v>
      </c>
      <c r="Y181" s="728"/>
      <c r="Z181" s="728"/>
      <c r="AA181" s="900"/>
      <c r="AB181" s="900"/>
      <c r="AC181" s="728"/>
      <c r="AD181" s="728"/>
      <c r="AE181" s="728"/>
      <c r="AF181" s="900"/>
      <c r="AG181" s="728"/>
      <c r="AH181" s="728"/>
      <c r="AI181" s="728"/>
      <c r="AJ181" s="728"/>
      <c r="AK181" s="728"/>
      <c r="AL181" s="728"/>
      <c r="AM181" s="728"/>
      <c r="AN181" s="728"/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v>0</v>
      </c>
      <c r="AX181" s="733">
        <v>1</v>
      </c>
      <c r="AY181" s="546">
        <v>1</v>
      </c>
      <c r="AZ181" s="546">
        <v>4</v>
      </c>
      <c r="BA181" s="546">
        <v>12</v>
      </c>
      <c r="BB181" s="546">
        <v>24</v>
      </c>
      <c r="BC181" s="734">
        <v>41</v>
      </c>
      <c r="BD181" s="758" t="s">
        <v>1610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v>0</v>
      </c>
      <c r="D182" s="546">
        <v>7</v>
      </c>
      <c r="E182" s="546">
        <v>6</v>
      </c>
      <c r="F182" s="546">
        <v>28</v>
      </c>
      <c r="G182" s="729">
        <v>41</v>
      </c>
      <c r="H182" s="739"/>
      <c r="I182" s="730"/>
      <c r="J182" s="730"/>
      <c r="K182" s="730"/>
      <c r="L182" s="730"/>
      <c r="M182" s="730"/>
      <c r="N182" s="730"/>
      <c r="O182" s="730"/>
      <c r="P182" s="762"/>
      <c r="Q182" s="737"/>
      <c r="R182" s="765"/>
      <c r="S182" s="765"/>
      <c r="T182" s="765"/>
      <c r="U182" s="765"/>
      <c r="V182" s="767"/>
      <c r="W182" s="767"/>
      <c r="X182" s="732">
        <v>41</v>
      </c>
      <c r="Y182" s="728"/>
      <c r="Z182" s="728"/>
      <c r="AA182" s="900"/>
      <c r="AB182" s="900">
        <v>1</v>
      </c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/>
      <c r="AO182" s="764"/>
      <c r="AP182" s="764"/>
      <c r="AQ182" s="764"/>
      <c r="AR182" s="764"/>
      <c r="AS182" s="764"/>
      <c r="AT182" s="764"/>
      <c r="AU182" s="764"/>
      <c r="AV182" s="730">
        <v>2</v>
      </c>
      <c r="AW182" s="729">
        <v>0</v>
      </c>
      <c r="AX182" s="733">
        <v>3</v>
      </c>
      <c r="AY182" s="546">
        <v>0</v>
      </c>
      <c r="AZ182" s="546">
        <v>7</v>
      </c>
      <c r="BA182" s="546">
        <v>6</v>
      </c>
      <c r="BB182" s="546">
        <v>25</v>
      </c>
      <c r="BC182" s="734">
        <v>38</v>
      </c>
      <c r="BD182" s="758" t="s">
        <v>1611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v>3</v>
      </c>
      <c r="D183" s="546">
        <v>12</v>
      </c>
      <c r="E183" s="546">
        <v>9</v>
      </c>
      <c r="F183" s="546">
        <v>16</v>
      </c>
      <c r="G183" s="729">
        <v>40</v>
      </c>
      <c r="H183" s="739"/>
      <c r="I183" s="730"/>
      <c r="J183" s="730"/>
      <c r="K183" s="730"/>
      <c r="L183" s="730"/>
      <c r="M183" s="730"/>
      <c r="N183" s="730"/>
      <c r="O183" s="730"/>
      <c r="P183" s="762"/>
      <c r="Q183" s="737"/>
      <c r="R183" s="765"/>
      <c r="S183" s="765"/>
      <c r="T183" s="765"/>
      <c r="U183" s="765"/>
      <c r="V183" s="765"/>
      <c r="W183" s="765"/>
      <c r="X183" s="732">
        <v>40</v>
      </c>
      <c r="Y183" s="728"/>
      <c r="Z183" s="728"/>
      <c r="AA183" s="900"/>
      <c r="AB183" s="900"/>
      <c r="AC183" s="728"/>
      <c r="AD183" s="728"/>
      <c r="AE183" s="728"/>
      <c r="AF183" s="900"/>
      <c r="AG183" s="728"/>
      <c r="AH183" s="728"/>
      <c r="AI183" s="728"/>
      <c r="AJ183" s="728"/>
      <c r="AK183" s="728"/>
      <c r="AL183" s="728"/>
      <c r="AM183" s="728"/>
      <c r="AN183" s="728"/>
      <c r="AO183" s="764"/>
      <c r="AP183" s="764"/>
      <c r="AQ183" s="764"/>
      <c r="AR183" s="764"/>
      <c r="AS183" s="764"/>
      <c r="AT183" s="764"/>
      <c r="AU183" s="764"/>
      <c r="AV183" s="730">
        <v>1</v>
      </c>
      <c r="AW183" s="729">
        <v>0</v>
      </c>
      <c r="AX183" s="733">
        <v>1</v>
      </c>
      <c r="AY183" s="546">
        <v>3</v>
      </c>
      <c r="AZ183" s="546">
        <v>12</v>
      </c>
      <c r="BA183" s="546">
        <v>9</v>
      </c>
      <c r="BB183" s="546">
        <v>15</v>
      </c>
      <c r="BC183" s="734">
        <v>39</v>
      </c>
      <c r="BD183" s="758" t="s">
        <v>1603</v>
      </c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9">
        <v>38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/>
      <c r="X184" s="732">
        <v>38</v>
      </c>
      <c r="Y184" s="728"/>
      <c r="Z184" s="728"/>
      <c r="AA184" s="900"/>
      <c r="AB184" s="900"/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/>
      <c r="AS184" s="764"/>
      <c r="AT184" s="764"/>
      <c r="AU184" s="764"/>
      <c r="AV184" s="730"/>
      <c r="AW184" s="729">
        <v>0</v>
      </c>
      <c r="AX184" s="733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4">
        <v>38</v>
      </c>
      <c r="BD184" s="758"/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v>1</v>
      </c>
      <c r="D185" s="546">
        <v>8</v>
      </c>
      <c r="E185" s="546">
        <v>0</v>
      </c>
      <c r="F185" s="546">
        <v>30</v>
      </c>
      <c r="G185" s="718">
        <v>39</v>
      </c>
      <c r="H185" s="900"/>
      <c r="I185" s="900"/>
      <c r="J185" s="900"/>
      <c r="K185" s="730"/>
      <c r="L185" s="900"/>
      <c r="M185" s="900"/>
      <c r="N185" s="900"/>
      <c r="O185" s="730"/>
      <c r="P185" s="718"/>
      <c r="Q185" s="718"/>
      <c r="R185" s="765"/>
      <c r="S185" s="765"/>
      <c r="T185" s="765"/>
      <c r="U185" s="766"/>
      <c r="V185" s="765"/>
      <c r="W185" s="765"/>
      <c r="X185" s="866">
        <v>39</v>
      </c>
      <c r="Y185" s="728"/>
      <c r="Z185" s="728"/>
      <c r="AA185" s="900"/>
      <c r="AB185" s="900"/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/>
      <c r="AS185" s="728"/>
      <c r="AT185" s="728"/>
      <c r="AU185" s="728"/>
      <c r="AV185" s="900"/>
      <c r="AW185" s="729">
        <v>0</v>
      </c>
      <c r="AX185" s="733">
        <v>0</v>
      </c>
      <c r="AY185" s="546">
        <v>1</v>
      </c>
      <c r="AZ185" s="546">
        <v>8</v>
      </c>
      <c r="BA185" s="546">
        <v>0</v>
      </c>
      <c r="BB185" s="546">
        <v>30</v>
      </c>
      <c r="BC185" s="718">
        <v>39</v>
      </c>
      <c r="BD185" s="758"/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v>2</v>
      </c>
      <c r="D186" s="546">
        <v>2</v>
      </c>
      <c r="E186" s="546">
        <v>6</v>
      </c>
      <c r="F186" s="546">
        <v>30</v>
      </c>
      <c r="G186" s="718">
        <v>40</v>
      </c>
      <c r="H186" s="900"/>
      <c r="I186" s="900"/>
      <c r="J186" s="900"/>
      <c r="K186" s="900"/>
      <c r="L186" s="900"/>
      <c r="M186" s="900"/>
      <c r="N186" s="900"/>
      <c r="O186" s="900"/>
      <c r="P186" s="718"/>
      <c r="Q186" s="718"/>
      <c r="R186" s="737"/>
      <c r="S186" s="737"/>
      <c r="T186" s="718"/>
      <c r="U186" s="718"/>
      <c r="V186" s="737"/>
      <c r="W186" s="737"/>
      <c r="X186" s="866">
        <v>40</v>
      </c>
      <c r="Y186" s="728"/>
      <c r="Z186" s="728"/>
      <c r="AA186" s="900"/>
      <c r="AB186" s="900">
        <v>1</v>
      </c>
      <c r="AC186" s="728"/>
      <c r="AD186" s="728"/>
      <c r="AE186" s="728"/>
      <c r="AF186" s="900"/>
      <c r="AG186" s="728"/>
      <c r="AH186" s="728"/>
      <c r="AI186" s="728"/>
      <c r="AJ186" s="728"/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/>
      <c r="AW186" s="729">
        <v>0</v>
      </c>
      <c r="AX186" s="733">
        <v>1</v>
      </c>
      <c r="AY186" s="546">
        <v>2</v>
      </c>
      <c r="AZ186" s="546">
        <v>2</v>
      </c>
      <c r="BA186" s="546">
        <v>6</v>
      </c>
      <c r="BB186" s="546">
        <v>29</v>
      </c>
      <c r="BC186" s="718">
        <v>39</v>
      </c>
      <c r="BD186" s="758" t="s">
        <v>1669</v>
      </c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8">
        <v>40</v>
      </c>
      <c r="H187" s="900"/>
      <c r="I187" s="900"/>
      <c r="J187" s="900"/>
      <c r="K187" s="900"/>
      <c r="L187" s="900"/>
      <c r="M187" s="900"/>
      <c r="N187" s="900"/>
      <c r="O187" s="900"/>
      <c r="P187" s="718"/>
      <c r="Q187" s="718"/>
      <c r="R187" s="737"/>
      <c r="S187" s="767"/>
      <c r="T187" s="718"/>
      <c r="U187" s="718"/>
      <c r="V187" s="737"/>
      <c r="W187" s="737"/>
      <c r="X187" s="866">
        <v>40</v>
      </c>
      <c r="Y187" s="728"/>
      <c r="Z187" s="728"/>
      <c r="AA187" s="900"/>
      <c r="AB187" s="900"/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v>0</v>
      </c>
      <c r="AX187" s="733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8">
        <v>40</v>
      </c>
      <c r="BD187" s="758"/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v>3</v>
      </c>
      <c r="D188" s="546">
        <v>4</v>
      </c>
      <c r="E188" s="546">
        <v>5</v>
      </c>
      <c r="F188" s="546">
        <v>26</v>
      </c>
      <c r="G188" s="718">
        <v>38</v>
      </c>
      <c r="H188" s="900"/>
      <c r="I188" s="900"/>
      <c r="J188" s="900"/>
      <c r="K188" s="900"/>
      <c r="L188" s="900"/>
      <c r="M188" s="900"/>
      <c r="N188" s="900"/>
      <c r="O188" s="900"/>
      <c r="P188" s="718"/>
      <c r="Q188" s="718"/>
      <c r="R188" s="767"/>
      <c r="S188" s="767"/>
      <c r="T188" s="718"/>
      <c r="U188" s="718"/>
      <c r="V188" s="737"/>
      <c r="W188" s="737"/>
      <c r="X188" s="866">
        <v>38</v>
      </c>
      <c r="Y188" s="728"/>
      <c r="Z188" s="728"/>
      <c r="AA188" s="900"/>
      <c r="AB188" s="900"/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/>
      <c r="AO188" s="728"/>
      <c r="AP188" s="728"/>
      <c r="AQ188" s="728"/>
      <c r="AR188" s="728"/>
      <c r="AS188" s="728"/>
      <c r="AT188" s="728"/>
      <c r="AU188" s="728"/>
      <c r="AV188" s="900">
        <v>1</v>
      </c>
      <c r="AW188" s="729">
        <v>0</v>
      </c>
      <c r="AX188" s="733">
        <v>1</v>
      </c>
      <c r="AY188" s="546">
        <v>3</v>
      </c>
      <c r="AZ188" s="546">
        <v>4</v>
      </c>
      <c r="BA188" s="546">
        <v>5</v>
      </c>
      <c r="BB188" s="546">
        <v>25</v>
      </c>
      <c r="BC188" s="718">
        <v>37</v>
      </c>
      <c r="BD188" s="746" t="s">
        <v>1670</v>
      </c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v>5</v>
      </c>
      <c r="D189" s="546">
        <v>4</v>
      </c>
      <c r="E189" s="546">
        <v>6</v>
      </c>
      <c r="F189" s="546">
        <v>24</v>
      </c>
      <c r="G189" s="718">
        <v>39</v>
      </c>
      <c r="H189" s="900"/>
      <c r="I189" s="900"/>
      <c r="J189" s="900"/>
      <c r="K189" s="900"/>
      <c r="L189" s="900"/>
      <c r="M189" s="900"/>
      <c r="N189" s="900"/>
      <c r="O189" s="900"/>
      <c r="P189" s="718"/>
      <c r="Q189" s="718"/>
      <c r="R189" s="737"/>
      <c r="S189" s="737"/>
      <c r="T189" s="718"/>
      <c r="U189" s="718"/>
      <c r="V189" s="737"/>
      <c r="W189" s="737"/>
      <c r="X189" s="866">
        <v>39</v>
      </c>
      <c r="Y189" s="728"/>
      <c r="Z189" s="728"/>
      <c r="AA189" s="900"/>
      <c r="AB189" s="900"/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/>
      <c r="AO189" s="728"/>
      <c r="AP189" s="728"/>
      <c r="AQ189" s="728"/>
      <c r="AR189" s="728"/>
      <c r="AS189" s="728"/>
      <c r="AT189" s="728"/>
      <c r="AU189" s="728"/>
      <c r="AV189" s="900"/>
      <c r="AW189" s="729">
        <v>0</v>
      </c>
      <c r="AX189" s="733">
        <v>0</v>
      </c>
      <c r="AY189" s="546">
        <v>5</v>
      </c>
      <c r="AZ189" s="546">
        <v>4</v>
      </c>
      <c r="BA189" s="546">
        <v>6</v>
      </c>
      <c r="BB189" s="546">
        <v>24</v>
      </c>
      <c r="BC189" s="718">
        <v>39</v>
      </c>
      <c r="BD189" s="758"/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v>7</v>
      </c>
      <c r="D190" s="546">
        <v>6</v>
      </c>
      <c r="E190" s="546">
        <v>2</v>
      </c>
      <c r="F190" s="546">
        <v>26</v>
      </c>
      <c r="G190" s="729">
        <v>41</v>
      </c>
      <c r="H190" s="739"/>
      <c r="I190" s="730"/>
      <c r="J190" s="730"/>
      <c r="K190" s="730"/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v>41</v>
      </c>
      <c r="Y190" s="728"/>
      <c r="Z190" s="728"/>
      <c r="AA190" s="900"/>
      <c r="AB190" s="900"/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2</v>
      </c>
      <c r="AW190" s="729">
        <v>0</v>
      </c>
      <c r="AX190" s="733">
        <v>2</v>
      </c>
      <c r="AY190" s="546">
        <v>7</v>
      </c>
      <c r="AZ190" s="546">
        <v>6</v>
      </c>
      <c r="BA190" s="546">
        <v>2</v>
      </c>
      <c r="BB190" s="546">
        <v>24</v>
      </c>
      <c r="BC190" s="734">
        <v>39</v>
      </c>
      <c r="BD190" s="758" t="s">
        <v>1600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v>0</v>
      </c>
      <c r="D191" s="546">
        <v>2</v>
      </c>
      <c r="E191" s="546">
        <v>3</v>
      </c>
      <c r="F191" s="546">
        <v>33</v>
      </c>
      <c r="G191" s="729">
        <v>38</v>
      </c>
      <c r="H191" s="739"/>
      <c r="I191" s="730"/>
      <c r="J191" s="730"/>
      <c r="K191" s="730"/>
      <c r="L191" s="730"/>
      <c r="M191" s="730"/>
      <c r="N191" s="730"/>
      <c r="O191" s="730"/>
      <c r="P191" s="846"/>
      <c r="Q191" s="767"/>
      <c r="R191" s="767"/>
      <c r="S191" s="767"/>
      <c r="T191" s="767"/>
      <c r="U191" s="767"/>
      <c r="V191" s="767"/>
      <c r="W191" s="767"/>
      <c r="X191" s="732">
        <v>38</v>
      </c>
      <c r="Y191" s="728"/>
      <c r="Z191" s="728"/>
      <c r="AA191" s="900">
        <v>1</v>
      </c>
      <c r="AB191" s="900"/>
      <c r="AC191" s="728"/>
      <c r="AD191" s="728"/>
      <c r="AE191" s="728"/>
      <c r="AF191" s="900"/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v>0</v>
      </c>
      <c r="AX191" s="733">
        <v>1</v>
      </c>
      <c r="AY191" s="546">
        <v>0</v>
      </c>
      <c r="AZ191" s="546">
        <v>2</v>
      </c>
      <c r="BA191" s="546">
        <v>2</v>
      </c>
      <c r="BB191" s="546">
        <v>33</v>
      </c>
      <c r="BC191" s="734">
        <v>37</v>
      </c>
      <c r="BD191" s="758" t="s">
        <v>1671</v>
      </c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v>3</v>
      </c>
      <c r="D192" s="546">
        <v>4</v>
      </c>
      <c r="E192" s="546">
        <v>1</v>
      </c>
      <c r="F192" s="546">
        <v>29</v>
      </c>
      <c r="G192" s="729">
        <v>37</v>
      </c>
      <c r="H192" s="739"/>
      <c r="I192" s="730"/>
      <c r="J192" s="730"/>
      <c r="K192" s="730"/>
      <c r="L192" s="730"/>
      <c r="M192" s="730"/>
      <c r="N192" s="730"/>
      <c r="O192" s="730">
        <v>1</v>
      </c>
      <c r="P192" s="846"/>
      <c r="Q192" s="767"/>
      <c r="R192" s="767"/>
      <c r="S192" s="767"/>
      <c r="T192" s="767"/>
      <c r="U192" s="767"/>
      <c r="V192" s="767"/>
      <c r="W192" s="767"/>
      <c r="X192" s="732">
        <v>36</v>
      </c>
      <c r="Y192" s="728"/>
      <c r="Z192" s="728"/>
      <c r="AA192" s="900"/>
      <c r="AB192" s="900"/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/>
      <c r="AO192" s="764"/>
      <c r="AP192" s="764"/>
      <c r="AQ192" s="764"/>
      <c r="AR192" s="764"/>
      <c r="AS192" s="764"/>
      <c r="AT192" s="764"/>
      <c r="AU192" s="764"/>
      <c r="AV192" s="730"/>
      <c r="AW192" s="729">
        <v>0</v>
      </c>
      <c r="AX192" s="733">
        <v>0</v>
      </c>
      <c r="AY192" s="546">
        <v>3</v>
      </c>
      <c r="AZ192" s="546">
        <v>4</v>
      </c>
      <c r="BA192" s="546">
        <v>1</v>
      </c>
      <c r="BB192" s="546">
        <v>28</v>
      </c>
      <c r="BC192" s="734">
        <v>36</v>
      </c>
      <c r="BD192" s="758"/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9"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v>38</v>
      </c>
      <c r="Y193" s="728"/>
      <c r="Z193" s="728"/>
      <c r="AA193" s="900"/>
      <c r="AB193" s="900"/>
      <c r="AC193" s="728"/>
      <c r="AD193" s="728"/>
      <c r="AE193" s="728"/>
      <c r="AF193" s="900"/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>
        <v>1</v>
      </c>
      <c r="AS193" s="764"/>
      <c r="AT193" s="764"/>
      <c r="AU193" s="764"/>
      <c r="AV193" s="730">
        <v>1</v>
      </c>
      <c r="AW193" s="729">
        <v>0</v>
      </c>
      <c r="AX193" s="733">
        <v>2</v>
      </c>
      <c r="AY193" s="546">
        <v>0</v>
      </c>
      <c r="AZ193" s="546">
        <v>0</v>
      </c>
      <c r="BA193" s="546">
        <v>7</v>
      </c>
      <c r="BB193" s="546">
        <v>29</v>
      </c>
      <c r="BC193" s="734">
        <v>36</v>
      </c>
      <c r="BD193" s="758" t="s">
        <v>1672</v>
      </c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v>2</v>
      </c>
      <c r="D194" s="546">
        <v>8</v>
      </c>
      <c r="E194" s="546">
        <v>0</v>
      </c>
      <c r="F194" s="546">
        <v>28</v>
      </c>
      <c r="G194" s="729"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v>38</v>
      </c>
      <c r="Y194" s="728"/>
      <c r="Z194" s="728"/>
      <c r="AA194" s="900"/>
      <c r="AB194" s="900">
        <v>1</v>
      </c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v>0</v>
      </c>
      <c r="AX194" s="733">
        <v>1</v>
      </c>
      <c r="AY194" s="546">
        <v>2</v>
      </c>
      <c r="AZ194" s="546">
        <v>8</v>
      </c>
      <c r="BA194" s="546">
        <v>0</v>
      </c>
      <c r="BB194" s="546">
        <v>27</v>
      </c>
      <c r="BC194" s="734">
        <v>37</v>
      </c>
      <c r="BD194" s="758" t="s">
        <v>1673</v>
      </c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v>0</v>
      </c>
      <c r="D195" s="546">
        <v>1</v>
      </c>
      <c r="E195" s="546">
        <v>3</v>
      </c>
      <c r="F195" s="546">
        <v>33</v>
      </c>
      <c r="G195" s="729">
        <v>37</v>
      </c>
      <c r="H195" s="739"/>
      <c r="I195" s="730"/>
      <c r="J195" s="730"/>
      <c r="K195" s="730"/>
      <c r="L195" s="730"/>
      <c r="M195" s="730"/>
      <c r="N195" s="730"/>
      <c r="O195" s="730"/>
      <c r="P195" s="846"/>
      <c r="Q195" s="767"/>
      <c r="R195" s="767"/>
      <c r="S195" s="767"/>
      <c r="T195" s="767"/>
      <c r="U195" s="767"/>
      <c r="V195" s="767"/>
      <c r="W195" s="767"/>
      <c r="X195" s="732">
        <v>37</v>
      </c>
      <c r="Y195" s="728"/>
      <c r="Z195" s="728"/>
      <c r="AA195" s="900"/>
      <c r="AB195" s="900"/>
      <c r="AC195" s="728"/>
      <c r="AD195" s="728"/>
      <c r="AE195" s="728"/>
      <c r="AF195" s="900"/>
      <c r="AG195" s="728"/>
      <c r="AH195" s="728"/>
      <c r="AI195" s="728"/>
      <c r="AJ195" s="728"/>
      <c r="AK195" s="728"/>
      <c r="AL195" s="728"/>
      <c r="AM195" s="728"/>
      <c r="AN195" s="728"/>
      <c r="AO195" s="764"/>
      <c r="AP195" s="764"/>
      <c r="AQ195" s="764"/>
      <c r="AR195" s="764"/>
      <c r="AS195" s="764"/>
      <c r="AT195" s="764"/>
      <c r="AU195" s="764"/>
      <c r="AV195" s="730">
        <v>1</v>
      </c>
      <c r="AW195" s="729">
        <v>0</v>
      </c>
      <c r="AX195" s="733">
        <v>1</v>
      </c>
      <c r="AY195" s="546">
        <v>0</v>
      </c>
      <c r="AZ195" s="546">
        <v>1</v>
      </c>
      <c r="BA195" s="546">
        <v>3</v>
      </c>
      <c r="BB195" s="546">
        <v>32</v>
      </c>
      <c r="BC195" s="734">
        <v>36</v>
      </c>
      <c r="BD195" s="758" t="s">
        <v>1674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v>2</v>
      </c>
      <c r="D196" s="546">
        <v>0</v>
      </c>
      <c r="E196" s="546">
        <v>11</v>
      </c>
      <c r="F196" s="546">
        <v>24</v>
      </c>
      <c r="G196" s="729">
        <v>37</v>
      </c>
      <c r="H196" s="739"/>
      <c r="I196" s="730"/>
      <c r="J196" s="730"/>
      <c r="K196" s="730">
        <v>1</v>
      </c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v>38</v>
      </c>
      <c r="Y196" s="728"/>
      <c r="Z196" s="728"/>
      <c r="AA196" s="900"/>
      <c r="AB196" s="900"/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/>
      <c r="AS196" s="764"/>
      <c r="AT196" s="764"/>
      <c r="AU196" s="764"/>
      <c r="AV196" s="730">
        <v>1</v>
      </c>
      <c r="AW196" s="729">
        <v>0</v>
      </c>
      <c r="AX196" s="733">
        <v>1</v>
      </c>
      <c r="AY196" s="546">
        <v>2</v>
      </c>
      <c r="AZ196" s="546">
        <v>0</v>
      </c>
      <c r="BA196" s="546">
        <v>11</v>
      </c>
      <c r="BB196" s="546">
        <v>24</v>
      </c>
      <c r="BC196" s="734">
        <v>37</v>
      </c>
      <c r="BD196" s="758" t="s">
        <v>1675</v>
      </c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v>1</v>
      </c>
      <c r="D197" s="546">
        <v>2</v>
      </c>
      <c r="E197" s="546">
        <v>12</v>
      </c>
      <c r="F197" s="546">
        <v>24</v>
      </c>
      <c r="G197" s="729">
        <v>39</v>
      </c>
      <c r="H197" s="739"/>
      <c r="I197" s="730"/>
      <c r="J197" s="730">
        <v>1</v>
      </c>
      <c r="K197" s="730"/>
      <c r="L197" s="730"/>
      <c r="M197" s="730"/>
      <c r="N197" s="730"/>
      <c r="O197" s="730"/>
      <c r="P197" s="846"/>
      <c r="Q197" s="737"/>
      <c r="R197" s="767"/>
      <c r="S197" s="767"/>
      <c r="T197" s="767"/>
      <c r="U197" s="767"/>
      <c r="V197" s="767"/>
      <c r="W197" s="767"/>
      <c r="X197" s="732">
        <v>40</v>
      </c>
      <c r="Y197" s="728"/>
      <c r="Z197" s="728"/>
      <c r="AA197" s="900"/>
      <c r="AB197" s="900">
        <v>1</v>
      </c>
      <c r="AC197" s="728"/>
      <c r="AD197" s="728"/>
      <c r="AE197" s="728"/>
      <c r="AF197" s="900">
        <v>1</v>
      </c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/>
      <c r="AS197" s="764"/>
      <c r="AT197" s="764"/>
      <c r="AU197" s="764"/>
      <c r="AV197" s="730"/>
      <c r="AW197" s="729">
        <v>0</v>
      </c>
      <c r="AX197" s="733">
        <v>2</v>
      </c>
      <c r="AY197" s="546">
        <v>1</v>
      </c>
      <c r="AZ197" s="546">
        <v>2</v>
      </c>
      <c r="BA197" s="546">
        <v>13</v>
      </c>
      <c r="BB197" s="546">
        <v>22</v>
      </c>
      <c r="BC197" s="734">
        <v>38</v>
      </c>
      <c r="BD197" s="758" t="s">
        <v>1676</v>
      </c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v>0</v>
      </c>
      <c r="D198" s="546">
        <v>1</v>
      </c>
      <c r="E198" s="546">
        <v>12</v>
      </c>
      <c r="F198" s="546">
        <v>26</v>
      </c>
      <c r="G198" s="729">
        <v>39</v>
      </c>
      <c r="H198" s="739"/>
      <c r="I198" s="730"/>
      <c r="J198" s="730"/>
      <c r="K198" s="730"/>
      <c r="L198" s="730"/>
      <c r="M198" s="730"/>
      <c r="N198" s="730"/>
      <c r="O198" s="730"/>
      <c r="P198" s="846"/>
      <c r="Q198" s="767"/>
      <c r="R198" s="765"/>
      <c r="S198" s="767"/>
      <c r="T198" s="767"/>
      <c r="U198" s="767"/>
      <c r="V198" s="767"/>
      <c r="W198" s="767"/>
      <c r="X198" s="732">
        <v>39</v>
      </c>
      <c r="Y198" s="728"/>
      <c r="Z198" s="728"/>
      <c r="AA198" s="900"/>
      <c r="AB198" s="900"/>
      <c r="AC198" s="728"/>
      <c r="AD198" s="728"/>
      <c r="AE198" s="728"/>
      <c r="AF198" s="900"/>
      <c r="AG198" s="728"/>
      <c r="AH198" s="728"/>
      <c r="AI198" s="728"/>
      <c r="AJ198" s="728"/>
      <c r="AK198" s="728"/>
      <c r="AL198" s="728"/>
      <c r="AM198" s="728"/>
      <c r="AN198" s="728">
        <v>1</v>
      </c>
      <c r="AO198" s="764"/>
      <c r="AP198" s="764"/>
      <c r="AQ198" s="764"/>
      <c r="AR198" s="764"/>
      <c r="AS198" s="764"/>
      <c r="AT198" s="764"/>
      <c r="AU198" s="764"/>
      <c r="AV198" s="730"/>
      <c r="AW198" s="729">
        <v>0</v>
      </c>
      <c r="AX198" s="733">
        <v>1</v>
      </c>
      <c r="AY198" s="546">
        <v>0</v>
      </c>
      <c r="AZ198" s="546">
        <v>1</v>
      </c>
      <c r="BA198" s="546">
        <v>12</v>
      </c>
      <c r="BB198" s="546">
        <v>25</v>
      </c>
      <c r="BC198" s="734">
        <v>38</v>
      </c>
      <c r="BD198" s="758" t="s">
        <v>1677</v>
      </c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v>0</v>
      </c>
      <c r="D199" s="546">
        <v>4</v>
      </c>
      <c r="E199" s="546">
        <v>1</v>
      </c>
      <c r="F199" s="546">
        <v>33</v>
      </c>
      <c r="G199" s="729">
        <v>38</v>
      </c>
      <c r="H199" s="739"/>
      <c r="I199" s="730"/>
      <c r="J199" s="730"/>
      <c r="K199" s="730"/>
      <c r="L199" s="730"/>
      <c r="M199" s="730"/>
      <c r="N199" s="730"/>
      <c r="O199" s="730"/>
      <c r="P199" s="846"/>
      <c r="Q199" s="767"/>
      <c r="R199" s="767"/>
      <c r="S199" s="767"/>
      <c r="T199" s="767"/>
      <c r="U199" s="767"/>
      <c r="V199" s="765"/>
      <c r="W199" s="765"/>
      <c r="X199" s="732">
        <v>38</v>
      </c>
      <c r="Y199" s="728"/>
      <c r="Z199" s="728"/>
      <c r="AA199" s="900"/>
      <c r="AB199" s="900"/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/>
      <c r="AO199" s="764"/>
      <c r="AP199" s="764"/>
      <c r="AQ199" s="764">
        <v>1</v>
      </c>
      <c r="AR199" s="764"/>
      <c r="AS199" s="764"/>
      <c r="AT199" s="764"/>
      <c r="AU199" s="764"/>
      <c r="AV199" s="730"/>
      <c r="AW199" s="729">
        <v>0</v>
      </c>
      <c r="AX199" s="733">
        <v>1</v>
      </c>
      <c r="AY199" s="546">
        <v>0</v>
      </c>
      <c r="AZ199" s="546">
        <v>4</v>
      </c>
      <c r="BA199" s="546">
        <v>0</v>
      </c>
      <c r="BB199" s="546">
        <v>33</v>
      </c>
      <c r="BC199" s="734">
        <v>37</v>
      </c>
      <c r="BD199" s="758" t="s">
        <v>1678</v>
      </c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v>4</v>
      </c>
      <c r="D200" s="546">
        <v>5</v>
      </c>
      <c r="E200" s="546">
        <v>1</v>
      </c>
      <c r="F200" s="546">
        <v>29</v>
      </c>
      <c r="G200" s="729">
        <v>39</v>
      </c>
      <c r="H200" s="739"/>
      <c r="I200" s="730"/>
      <c r="J200" s="730"/>
      <c r="K200" s="730"/>
      <c r="L200" s="730"/>
      <c r="M200" s="730"/>
      <c r="N200" s="730"/>
      <c r="O200" s="730"/>
      <c r="P200" s="846"/>
      <c r="Q200" s="767"/>
      <c r="R200" s="767"/>
      <c r="S200" s="767"/>
      <c r="T200" s="767"/>
      <c r="U200" s="767"/>
      <c r="V200" s="767"/>
      <c r="W200" s="767"/>
      <c r="X200" s="732">
        <v>39</v>
      </c>
      <c r="Y200" s="728"/>
      <c r="Z200" s="728"/>
      <c r="AA200" s="900"/>
      <c r="AB200" s="900"/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v>0</v>
      </c>
      <c r="AX200" s="733">
        <v>1</v>
      </c>
      <c r="AY200" s="546">
        <v>4</v>
      </c>
      <c r="AZ200" s="546">
        <v>5</v>
      </c>
      <c r="BA200" s="546">
        <v>1</v>
      </c>
      <c r="BB200" s="546">
        <v>28</v>
      </c>
      <c r="BC200" s="734">
        <v>38</v>
      </c>
      <c r="BD200" s="758" t="s">
        <v>1583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v>0</v>
      </c>
      <c r="D201" s="546">
        <v>2</v>
      </c>
      <c r="E201" s="546">
        <v>2</v>
      </c>
      <c r="F201" s="546">
        <v>30</v>
      </c>
      <c r="G201" s="729">
        <v>34</v>
      </c>
      <c r="H201" s="739"/>
      <c r="I201" s="730"/>
      <c r="J201" s="730"/>
      <c r="K201" s="730"/>
      <c r="L201" s="730"/>
      <c r="M201" s="730"/>
      <c r="N201" s="730"/>
      <c r="O201" s="730"/>
      <c r="P201" s="846"/>
      <c r="Q201" s="767"/>
      <c r="R201" s="737"/>
      <c r="S201" s="737"/>
      <c r="T201" s="767"/>
      <c r="U201" s="767"/>
      <c r="V201" s="767"/>
      <c r="W201" s="767"/>
      <c r="X201" s="732">
        <v>34</v>
      </c>
      <c r="Y201" s="728"/>
      <c r="Z201" s="728"/>
      <c r="AA201" s="900"/>
      <c r="AB201" s="900">
        <v>1</v>
      </c>
      <c r="AC201" s="728"/>
      <c r="AD201" s="728"/>
      <c r="AE201" s="728"/>
      <c r="AF201" s="900"/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>
        <v>2</v>
      </c>
      <c r="AW201" s="729">
        <v>0</v>
      </c>
      <c r="AX201" s="733">
        <v>3</v>
      </c>
      <c r="AY201" s="546">
        <v>0</v>
      </c>
      <c r="AZ201" s="546">
        <v>2</v>
      </c>
      <c r="BA201" s="546">
        <v>2</v>
      </c>
      <c r="BB201" s="546">
        <v>27</v>
      </c>
      <c r="BC201" s="734">
        <v>31</v>
      </c>
      <c r="BD201" s="758" t="s">
        <v>1679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v>1</v>
      </c>
      <c r="D202" s="546">
        <v>1</v>
      </c>
      <c r="E202" s="546">
        <v>1</v>
      </c>
      <c r="F202" s="546">
        <v>35</v>
      </c>
      <c r="G202" s="729">
        <v>38</v>
      </c>
      <c r="H202" s="739"/>
      <c r="I202" s="730"/>
      <c r="J202" s="730"/>
      <c r="K202" s="730"/>
      <c r="L202" s="730"/>
      <c r="M202" s="730"/>
      <c r="N202" s="730"/>
      <c r="O202" s="730"/>
      <c r="P202" s="762"/>
      <c r="Q202" s="737"/>
      <c r="R202" s="737"/>
      <c r="S202" s="737"/>
      <c r="T202" s="737"/>
      <c r="U202" s="737"/>
      <c r="V202" s="737"/>
      <c r="W202" s="737"/>
      <c r="X202" s="732">
        <v>38</v>
      </c>
      <c r="Y202" s="728"/>
      <c r="Z202" s="728"/>
      <c r="AA202" s="900"/>
      <c r="AB202" s="900"/>
      <c r="AC202" s="728"/>
      <c r="AD202" s="728"/>
      <c r="AE202" s="728"/>
      <c r="AF202" s="900"/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/>
      <c r="AS202" s="764"/>
      <c r="AT202" s="764"/>
      <c r="AU202" s="764"/>
      <c r="AV202" s="730"/>
      <c r="AW202" s="729">
        <v>0</v>
      </c>
      <c r="AX202" s="733">
        <v>0</v>
      </c>
      <c r="AY202" s="546">
        <v>1</v>
      </c>
      <c r="AZ202" s="546">
        <v>1</v>
      </c>
      <c r="BA202" s="546">
        <v>1</v>
      </c>
      <c r="BB202" s="546">
        <v>35</v>
      </c>
      <c r="BC202" s="734">
        <v>38</v>
      </c>
      <c r="BD202" s="758"/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v>0</v>
      </c>
      <c r="D203" s="546">
        <v>2</v>
      </c>
      <c r="E203" s="546">
        <v>3</v>
      </c>
      <c r="F203" s="546">
        <v>32</v>
      </c>
      <c r="G203" s="729">
        <v>37</v>
      </c>
      <c r="H203" s="739"/>
      <c r="I203" s="730"/>
      <c r="J203" s="730"/>
      <c r="K203" s="730"/>
      <c r="L203" s="730"/>
      <c r="M203" s="730"/>
      <c r="N203" s="730"/>
      <c r="O203" s="730"/>
      <c r="P203" s="762"/>
      <c r="Q203" s="737"/>
      <c r="R203" s="737"/>
      <c r="S203" s="737"/>
      <c r="T203" s="737"/>
      <c r="U203" s="737"/>
      <c r="V203" s="737"/>
      <c r="W203" s="737"/>
      <c r="X203" s="732">
        <v>37</v>
      </c>
      <c r="Y203" s="728"/>
      <c r="Z203" s="728"/>
      <c r="AA203" s="900"/>
      <c r="AB203" s="900"/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v>0</v>
      </c>
      <c r="AX203" s="733">
        <v>1</v>
      </c>
      <c r="AY203" s="546">
        <v>0</v>
      </c>
      <c r="AZ203" s="546">
        <v>2</v>
      </c>
      <c r="BA203" s="546">
        <v>3</v>
      </c>
      <c r="BB203" s="546">
        <v>31</v>
      </c>
      <c r="BC203" s="734">
        <v>36</v>
      </c>
      <c r="BD203" s="758" t="s">
        <v>1612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v>2</v>
      </c>
      <c r="D204" s="546">
        <v>0</v>
      </c>
      <c r="E204" s="546">
        <v>4</v>
      </c>
      <c r="F204" s="546">
        <v>31</v>
      </c>
      <c r="G204" s="729">
        <v>37</v>
      </c>
      <c r="H204" s="739"/>
      <c r="I204" s="730"/>
      <c r="J204" s="730"/>
      <c r="K204" s="730"/>
      <c r="L204" s="730"/>
      <c r="M204" s="730"/>
      <c r="N204" s="730"/>
      <c r="O204" s="730"/>
      <c r="P204" s="762"/>
      <c r="Q204" s="737"/>
      <c r="R204" s="767"/>
      <c r="S204" s="767"/>
      <c r="T204" s="737"/>
      <c r="U204" s="737"/>
      <c r="V204" s="737"/>
      <c r="W204" s="737"/>
      <c r="X204" s="732">
        <v>37</v>
      </c>
      <c r="Y204" s="728"/>
      <c r="Z204" s="728"/>
      <c r="AA204" s="900"/>
      <c r="AB204" s="900"/>
      <c r="AC204" s="728"/>
      <c r="AD204" s="728"/>
      <c r="AE204" s="728"/>
      <c r="AF204" s="900"/>
      <c r="AG204" s="728"/>
      <c r="AH204" s="728"/>
      <c r="AI204" s="728">
        <v>1</v>
      </c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v>0</v>
      </c>
      <c r="AX204" s="733">
        <v>1</v>
      </c>
      <c r="AY204" s="546">
        <v>2</v>
      </c>
      <c r="AZ204" s="546">
        <v>0</v>
      </c>
      <c r="BA204" s="546">
        <v>3</v>
      </c>
      <c r="BB204" s="546">
        <v>31</v>
      </c>
      <c r="BC204" s="734">
        <v>36</v>
      </c>
      <c r="BD204" s="758" t="s">
        <v>1680</v>
      </c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v>1</v>
      </c>
      <c r="D205" s="546">
        <v>3</v>
      </c>
      <c r="E205" s="546">
        <v>10</v>
      </c>
      <c r="F205" s="546">
        <v>24</v>
      </c>
      <c r="G205" s="729">
        <v>38</v>
      </c>
      <c r="H205" s="739"/>
      <c r="I205" s="730"/>
      <c r="J205" s="730"/>
      <c r="K205" s="730"/>
      <c r="L205" s="730"/>
      <c r="M205" s="730"/>
      <c r="N205" s="730"/>
      <c r="O205" s="730"/>
      <c r="P205" s="718"/>
      <c r="Q205" s="718"/>
      <c r="R205" s="767"/>
      <c r="S205" s="767"/>
      <c r="T205" s="718"/>
      <c r="U205" s="718"/>
      <c r="V205" s="737"/>
      <c r="W205" s="737"/>
      <c r="X205" s="732">
        <v>38</v>
      </c>
      <c r="Y205" s="728"/>
      <c r="Z205" s="728"/>
      <c r="AA205" s="900"/>
      <c r="AB205" s="900"/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v>0</v>
      </c>
      <c r="AX205" s="733">
        <v>0</v>
      </c>
      <c r="AY205" s="546">
        <v>1</v>
      </c>
      <c r="AZ205" s="546">
        <v>3</v>
      </c>
      <c r="BA205" s="546">
        <v>10</v>
      </c>
      <c r="BB205" s="546">
        <v>24</v>
      </c>
      <c r="BC205" s="734">
        <v>38</v>
      </c>
      <c r="BD205" s="758"/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v>0</v>
      </c>
      <c r="D206" s="546">
        <v>1</v>
      </c>
      <c r="E206" s="546">
        <v>15</v>
      </c>
      <c r="F206" s="546">
        <v>23</v>
      </c>
      <c r="G206" s="729">
        <v>39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v>39</v>
      </c>
      <c r="Y206" s="728"/>
      <c r="Z206" s="728"/>
      <c r="AA206" s="900"/>
      <c r="AB206" s="900"/>
      <c r="AC206" s="728"/>
      <c r="AD206" s="728"/>
      <c r="AE206" s="728"/>
      <c r="AF206" s="900"/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v>0</v>
      </c>
      <c r="AX206" s="733">
        <v>0</v>
      </c>
      <c r="AY206" s="546">
        <v>0</v>
      </c>
      <c r="AZ206" s="546">
        <v>1</v>
      </c>
      <c r="BA206" s="546">
        <v>15</v>
      </c>
      <c r="BB206" s="546">
        <v>23</v>
      </c>
      <c r="BC206" s="734">
        <v>39</v>
      </c>
      <c r="BD206" s="758"/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v>0</v>
      </c>
      <c r="D207" s="546">
        <v>0</v>
      </c>
      <c r="E207" s="546">
        <v>11</v>
      </c>
      <c r="F207" s="546">
        <v>27</v>
      </c>
      <c r="G207" s="729"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v>38</v>
      </c>
      <c r="Y207" s="728"/>
      <c r="Z207" s="728"/>
      <c r="AA207" s="900"/>
      <c r="AB207" s="900"/>
      <c r="AC207" s="728"/>
      <c r="AD207" s="728"/>
      <c r="AE207" s="728"/>
      <c r="AF207" s="900"/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v>0</v>
      </c>
      <c r="AX207" s="733">
        <v>0</v>
      </c>
      <c r="AY207" s="546">
        <v>0</v>
      </c>
      <c r="AZ207" s="546">
        <v>0</v>
      </c>
      <c r="BA207" s="546">
        <v>11</v>
      </c>
      <c r="BB207" s="546">
        <v>27</v>
      </c>
      <c r="BC207" s="734">
        <v>38</v>
      </c>
      <c r="BD207" s="758"/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v>0</v>
      </c>
      <c r="D208" s="546">
        <v>0</v>
      </c>
      <c r="E208" s="546">
        <v>16</v>
      </c>
      <c r="F208" s="546">
        <v>24</v>
      </c>
      <c r="G208" s="729">
        <v>40</v>
      </c>
      <c r="H208" s="739"/>
      <c r="I208" s="730"/>
      <c r="J208" s="730"/>
      <c r="K208" s="730"/>
      <c r="L208" s="730"/>
      <c r="M208" s="730"/>
      <c r="N208" s="730"/>
      <c r="O208" s="730">
        <v>1</v>
      </c>
      <c r="P208" s="846"/>
      <c r="Q208" s="767"/>
      <c r="R208" s="767"/>
      <c r="S208" s="767"/>
      <c r="T208" s="767"/>
      <c r="U208" s="767"/>
      <c r="V208" s="767"/>
      <c r="W208" s="767"/>
      <c r="X208" s="732">
        <v>39</v>
      </c>
      <c r="Y208" s="728"/>
      <c r="Z208" s="728"/>
      <c r="AA208" s="900"/>
      <c r="AB208" s="900">
        <v>1</v>
      </c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/>
      <c r="AW208" s="729">
        <v>0</v>
      </c>
      <c r="AX208" s="733">
        <v>1</v>
      </c>
      <c r="AY208" s="546">
        <v>0</v>
      </c>
      <c r="AZ208" s="546">
        <v>0</v>
      </c>
      <c r="BA208" s="546">
        <v>16</v>
      </c>
      <c r="BB208" s="546">
        <v>22</v>
      </c>
      <c r="BC208" s="718">
        <v>38</v>
      </c>
      <c r="BD208" s="758" t="s">
        <v>1681</v>
      </c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v>1</v>
      </c>
      <c r="D209" s="546">
        <v>0</v>
      </c>
      <c r="E209" s="546">
        <v>9</v>
      </c>
      <c r="F209" s="546">
        <v>29</v>
      </c>
      <c r="G209" s="729">
        <v>39</v>
      </c>
      <c r="H209" s="739"/>
      <c r="I209" s="730"/>
      <c r="J209" s="730"/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v>39</v>
      </c>
      <c r="Y209" s="728"/>
      <c r="Z209" s="728"/>
      <c r="AA209" s="900"/>
      <c r="AB209" s="900"/>
      <c r="AC209" s="728"/>
      <c r="AD209" s="728"/>
      <c r="AE209" s="728"/>
      <c r="AF209" s="900"/>
      <c r="AG209" s="728"/>
      <c r="AH209" s="728"/>
      <c r="AI209" s="728"/>
      <c r="AJ209" s="728"/>
      <c r="AK209" s="728"/>
      <c r="AL209" s="728"/>
      <c r="AM209" s="728"/>
      <c r="AN209" s="728"/>
      <c r="AO209" s="728"/>
      <c r="AP209" s="728"/>
      <c r="AQ209" s="728"/>
      <c r="AR209" s="728"/>
      <c r="AS209" s="764"/>
      <c r="AT209" s="764"/>
      <c r="AU209" s="764"/>
      <c r="AV209" s="730">
        <v>1</v>
      </c>
      <c r="AW209" s="729">
        <v>0</v>
      </c>
      <c r="AX209" s="733">
        <v>1</v>
      </c>
      <c r="AY209" s="546">
        <v>1</v>
      </c>
      <c r="AZ209" s="546">
        <v>0</v>
      </c>
      <c r="BA209" s="546">
        <v>9</v>
      </c>
      <c r="BB209" s="546">
        <v>28</v>
      </c>
      <c r="BC209" s="734">
        <v>38</v>
      </c>
      <c r="BD209" s="758" t="s">
        <v>1591</v>
      </c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v>0</v>
      </c>
      <c r="D210" s="546">
        <v>2</v>
      </c>
      <c r="E210" s="546">
        <v>7</v>
      </c>
      <c r="F210" s="546">
        <v>30</v>
      </c>
      <c r="G210" s="729">
        <v>39</v>
      </c>
      <c r="H210" s="739"/>
      <c r="I210" s="730"/>
      <c r="J210" s="730"/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/>
      <c r="W210" s="767"/>
      <c r="X210" s="732">
        <v>39</v>
      </c>
      <c r="Y210" s="728"/>
      <c r="Z210" s="728"/>
      <c r="AA210" s="900"/>
      <c r="AB210" s="900"/>
      <c r="AC210" s="728"/>
      <c r="AD210" s="728"/>
      <c r="AE210" s="728"/>
      <c r="AF210" s="900"/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v>0</v>
      </c>
      <c r="AX210" s="733">
        <v>1</v>
      </c>
      <c r="AY210" s="546">
        <v>0</v>
      </c>
      <c r="AZ210" s="546">
        <v>2</v>
      </c>
      <c r="BA210" s="546">
        <v>7</v>
      </c>
      <c r="BB210" s="546">
        <v>29</v>
      </c>
      <c r="BC210" s="734">
        <v>38</v>
      </c>
      <c r="BD210" s="758" t="s">
        <v>1584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v>0</v>
      </c>
      <c r="D211" s="546">
        <v>1</v>
      </c>
      <c r="E211" s="546">
        <v>0</v>
      </c>
      <c r="F211" s="546">
        <v>1</v>
      </c>
      <c r="G211" s="729"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v>2</v>
      </c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v>0</v>
      </c>
      <c r="AX211" s="733">
        <v>0</v>
      </c>
      <c r="AY211" s="546">
        <v>0</v>
      </c>
      <c r="AZ211" s="546">
        <v>1</v>
      </c>
      <c r="BA211" s="546">
        <v>0</v>
      </c>
      <c r="BB211" s="546">
        <v>1</v>
      </c>
      <c r="BC211" s="734">
        <v>2</v>
      </c>
      <c r="BD211" s="758"/>
      <c r="BE211" s="759"/>
    </row>
    <row r="212" spans="1:222" s="707" customFormat="1" ht="12.75">
      <c r="A212" s="741">
        <v>171</v>
      </c>
      <c r="B212" s="843" t="s">
        <v>294</v>
      </c>
      <c r="C212" s="546">
        <v>0</v>
      </c>
      <c r="D212" s="546">
        <v>10</v>
      </c>
      <c r="E212" s="546">
        <v>7</v>
      </c>
      <c r="F212" s="546">
        <v>92</v>
      </c>
      <c r="G212" s="729">
        <v>109</v>
      </c>
      <c r="H212" s="900"/>
      <c r="I212" s="900"/>
      <c r="J212" s="900"/>
      <c r="K212" s="900"/>
      <c r="L212" s="900"/>
      <c r="M212" s="900"/>
      <c r="N212" s="900"/>
      <c r="O212" s="900"/>
      <c r="P212" s="737"/>
      <c r="Q212" s="737"/>
      <c r="R212" s="737"/>
      <c r="S212" s="737"/>
      <c r="T212" s="737"/>
      <c r="U212" s="737"/>
      <c r="V212" s="737"/>
      <c r="W212" s="737"/>
      <c r="X212" s="732">
        <v>109</v>
      </c>
      <c r="Y212" s="900"/>
      <c r="Z212" s="900"/>
      <c r="AA212" s="900"/>
      <c r="AB212" s="900">
        <v>1</v>
      </c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>
        <v>1</v>
      </c>
      <c r="AO212" s="730"/>
      <c r="AP212" s="730"/>
      <c r="AQ212" s="730"/>
      <c r="AR212" s="730"/>
      <c r="AS212" s="730"/>
      <c r="AT212" s="730"/>
      <c r="AU212" s="730"/>
      <c r="AV212" s="730"/>
      <c r="AW212" s="729">
        <v>0</v>
      </c>
      <c r="AX212" s="733">
        <v>2</v>
      </c>
      <c r="AY212" s="546">
        <v>0</v>
      </c>
      <c r="AZ212" s="546">
        <v>10</v>
      </c>
      <c r="BA212" s="546">
        <v>7</v>
      </c>
      <c r="BB212" s="546">
        <v>90</v>
      </c>
      <c r="BC212" s="734">
        <v>107</v>
      </c>
      <c r="BD212" s="758" t="s">
        <v>1682</v>
      </c>
      <c r="BE212" s="759"/>
    </row>
    <row r="213" spans="1:222" s="707" customFormat="1" ht="12.75">
      <c r="A213" s="741">
        <v>172</v>
      </c>
      <c r="B213" s="843" t="s">
        <v>295</v>
      </c>
      <c r="C213" s="546">
        <v>5</v>
      </c>
      <c r="D213" s="546">
        <v>1</v>
      </c>
      <c r="E213" s="546">
        <v>0</v>
      </c>
      <c r="F213" s="546">
        <v>0</v>
      </c>
      <c r="G213" s="729"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v>6</v>
      </c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v>0</v>
      </c>
      <c r="AX213" s="733">
        <v>0</v>
      </c>
      <c r="AY213" s="546">
        <v>5</v>
      </c>
      <c r="AZ213" s="546">
        <v>1</v>
      </c>
      <c r="BA213" s="546">
        <v>0</v>
      </c>
      <c r="BB213" s="546">
        <v>0</v>
      </c>
      <c r="BC213" s="734">
        <v>6</v>
      </c>
      <c r="BD213" s="758"/>
      <c r="BE213" s="759"/>
    </row>
    <row r="214" spans="1:222" s="707" customFormat="1" ht="12.75">
      <c r="A214" s="741">
        <v>173</v>
      </c>
      <c r="B214" s="843" t="s">
        <v>296</v>
      </c>
      <c r="C214" s="546">
        <v>0</v>
      </c>
      <c r="D214" s="546">
        <v>0</v>
      </c>
      <c r="E214" s="546">
        <v>0</v>
      </c>
      <c r="F214" s="546">
        <v>5</v>
      </c>
      <c r="G214" s="729">
        <v>5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/>
      <c r="T214" s="737"/>
      <c r="U214" s="737"/>
      <c r="V214" s="737"/>
      <c r="W214" s="737"/>
      <c r="X214" s="732">
        <v>5</v>
      </c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v>0</v>
      </c>
      <c r="AX214" s="733">
        <v>0</v>
      </c>
      <c r="AY214" s="546">
        <v>0</v>
      </c>
      <c r="AZ214" s="546">
        <v>0</v>
      </c>
      <c r="BA214" s="546">
        <v>0</v>
      </c>
      <c r="BB214" s="546">
        <v>5</v>
      </c>
      <c r="BC214" s="734">
        <v>5</v>
      </c>
      <c r="BD214" s="758"/>
      <c r="BE214" s="759"/>
    </row>
    <row r="215" spans="1:222" s="707" customFormat="1" ht="12.75">
      <c r="A215" s="741">
        <v>174</v>
      </c>
      <c r="B215" s="864" t="s">
        <v>297</v>
      </c>
      <c r="C215" s="546">
        <v>0</v>
      </c>
      <c r="D215" s="546">
        <v>0</v>
      </c>
      <c r="E215" s="546">
        <v>18</v>
      </c>
      <c r="F215" s="546">
        <v>145</v>
      </c>
      <c r="G215" s="729">
        <v>163</v>
      </c>
      <c r="H215" s="900"/>
      <c r="I215" s="900"/>
      <c r="J215" s="900"/>
      <c r="K215" s="900"/>
      <c r="L215" s="900"/>
      <c r="M215" s="900"/>
      <c r="N215" s="900"/>
      <c r="O215" s="900"/>
      <c r="P215" s="737"/>
      <c r="Q215" s="737"/>
      <c r="R215" s="737"/>
      <c r="S215" s="737"/>
      <c r="T215" s="737"/>
      <c r="U215" s="737"/>
      <c r="V215" s="737"/>
      <c r="W215" s="737"/>
      <c r="X215" s="732">
        <v>163</v>
      </c>
      <c r="Y215" s="900"/>
      <c r="Z215" s="900"/>
      <c r="AA215" s="900"/>
      <c r="AB215" s="900"/>
      <c r="AC215" s="900"/>
      <c r="AD215" s="900"/>
      <c r="AE215" s="900"/>
      <c r="AF215" s="900"/>
      <c r="AG215" s="900"/>
      <c r="AH215" s="900"/>
      <c r="AI215" s="900"/>
      <c r="AJ215" s="900"/>
      <c r="AK215" s="900"/>
      <c r="AL215" s="900"/>
      <c r="AM215" s="900"/>
      <c r="AN215" s="900"/>
      <c r="AO215" s="730"/>
      <c r="AP215" s="730"/>
      <c r="AQ215" s="730"/>
      <c r="AR215" s="730"/>
      <c r="AS215" s="730"/>
      <c r="AT215" s="730"/>
      <c r="AU215" s="730"/>
      <c r="AV215" s="730"/>
      <c r="AW215" s="729">
        <v>0</v>
      </c>
      <c r="AX215" s="733">
        <v>0</v>
      </c>
      <c r="AY215" s="546">
        <v>0</v>
      </c>
      <c r="AZ215" s="546">
        <v>0</v>
      </c>
      <c r="BA215" s="546">
        <v>18</v>
      </c>
      <c r="BB215" s="546">
        <v>145</v>
      </c>
      <c r="BC215" s="734">
        <v>163</v>
      </c>
      <c r="BD215" s="758"/>
      <c r="BE215" s="759"/>
    </row>
    <row r="216" spans="1:222" s="707" customFormat="1" ht="12.75">
      <c r="A216" s="741">
        <v>175</v>
      </c>
      <c r="B216" s="760" t="s">
        <v>1538</v>
      </c>
      <c r="C216" s="546">
        <v>0</v>
      </c>
      <c r="D216" s="546">
        <v>1</v>
      </c>
      <c r="E216" s="546">
        <v>0</v>
      </c>
      <c r="F216" s="546">
        <v>1</v>
      </c>
      <c r="G216" s="729"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v>0</v>
      </c>
      <c r="AX216" s="733">
        <v>0</v>
      </c>
      <c r="AY216" s="546">
        <v>0</v>
      </c>
      <c r="AZ216" s="546">
        <v>1</v>
      </c>
      <c r="BA216" s="546">
        <v>0</v>
      </c>
      <c r="BB216" s="546">
        <v>1</v>
      </c>
      <c r="BC216" s="734">
        <v>2</v>
      </c>
      <c r="BD216" s="758"/>
      <c r="BE216" s="759"/>
    </row>
    <row r="217" spans="1:222" s="707" customFormat="1" ht="12.75">
      <c r="A217" s="741">
        <v>176</v>
      </c>
      <c r="B217" s="760" t="s">
        <v>299</v>
      </c>
      <c r="C217" s="546">
        <v>0</v>
      </c>
      <c r="D217" s="546">
        <v>4</v>
      </c>
      <c r="E217" s="546">
        <v>2</v>
      </c>
      <c r="F217" s="546">
        <v>85</v>
      </c>
      <c r="G217" s="729">
        <v>91</v>
      </c>
      <c r="H217" s="900"/>
      <c r="I217" s="900"/>
      <c r="J217" s="900"/>
      <c r="K217" s="900"/>
      <c r="L217" s="900"/>
      <c r="M217" s="900"/>
      <c r="N217" s="900"/>
      <c r="O217" s="900"/>
      <c r="P217" s="737"/>
      <c r="Q217" s="737"/>
      <c r="R217" s="737"/>
      <c r="S217" s="765"/>
      <c r="T217" s="737"/>
      <c r="U217" s="737"/>
      <c r="V217" s="737"/>
      <c r="W217" s="765"/>
      <c r="X217" s="732">
        <v>91</v>
      </c>
      <c r="Y217" s="900"/>
      <c r="Z217" s="900"/>
      <c r="AA217" s="900"/>
      <c r="AB217" s="900">
        <v>1</v>
      </c>
      <c r="AC217" s="900"/>
      <c r="AD217" s="900"/>
      <c r="AE217" s="900"/>
      <c r="AF217" s="900">
        <v>1</v>
      </c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/>
      <c r="AS217" s="730"/>
      <c r="AT217" s="730"/>
      <c r="AU217" s="730"/>
      <c r="AV217" s="730"/>
      <c r="AW217" s="729">
        <v>0</v>
      </c>
      <c r="AX217" s="733">
        <v>2</v>
      </c>
      <c r="AY217" s="546">
        <v>0</v>
      </c>
      <c r="AZ217" s="546">
        <v>4</v>
      </c>
      <c r="BA217" s="546">
        <v>2</v>
      </c>
      <c r="BB217" s="546">
        <v>83</v>
      </c>
      <c r="BC217" s="734">
        <v>89</v>
      </c>
      <c r="BD217" s="758" t="s">
        <v>1683</v>
      </c>
      <c r="BE217" s="759"/>
    </row>
    <row r="218" spans="1:222" s="707" customFormat="1" ht="12.75">
      <c r="A218" s="741">
        <v>177</v>
      </c>
      <c r="B218" s="760" t="s">
        <v>1539</v>
      </c>
      <c r="C218" s="546">
        <v>3</v>
      </c>
      <c r="D218" s="546">
        <v>2</v>
      </c>
      <c r="E218" s="546">
        <v>1</v>
      </c>
      <c r="F218" s="546">
        <v>0</v>
      </c>
      <c r="G218" s="729"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v>0</v>
      </c>
      <c r="AX218" s="733">
        <v>0</v>
      </c>
      <c r="AY218" s="546">
        <v>3</v>
      </c>
      <c r="AZ218" s="546">
        <v>2</v>
      </c>
      <c r="BA218" s="546">
        <v>1</v>
      </c>
      <c r="BB218" s="546">
        <v>0</v>
      </c>
      <c r="BC218" s="734">
        <v>6</v>
      </c>
      <c r="BD218" s="758"/>
      <c r="BE218" s="759"/>
    </row>
    <row r="219" spans="1:222" s="707" customFormat="1" ht="12.75">
      <c r="A219" s="741">
        <v>178</v>
      </c>
      <c r="B219" s="760" t="s">
        <v>300</v>
      </c>
      <c r="C219" s="546">
        <v>0</v>
      </c>
      <c r="D219" s="546">
        <v>0</v>
      </c>
      <c r="E219" s="546">
        <v>0</v>
      </c>
      <c r="F219" s="546">
        <v>4</v>
      </c>
      <c r="G219" s="729"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v>0</v>
      </c>
      <c r="AX219" s="733">
        <v>0</v>
      </c>
      <c r="AY219" s="546">
        <v>0</v>
      </c>
      <c r="AZ219" s="546">
        <v>0</v>
      </c>
      <c r="BA219" s="546">
        <v>0</v>
      </c>
      <c r="BB219" s="546">
        <v>4</v>
      </c>
      <c r="BC219" s="734"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v>0</v>
      </c>
      <c r="D220" s="546">
        <v>1</v>
      </c>
      <c r="E220" s="546">
        <v>12</v>
      </c>
      <c r="F220" s="546">
        <v>167</v>
      </c>
      <c r="G220" s="729">
        <v>180</v>
      </c>
      <c r="H220" s="900"/>
      <c r="I220" s="900"/>
      <c r="J220" s="900"/>
      <c r="K220" s="900">
        <v>2</v>
      </c>
      <c r="L220" s="900"/>
      <c r="M220" s="900"/>
      <c r="N220" s="900"/>
      <c r="O220" s="900"/>
      <c r="P220" s="737"/>
      <c r="Q220" s="737"/>
      <c r="R220" s="737"/>
      <c r="S220" s="737"/>
      <c r="T220" s="737"/>
      <c r="U220" s="737"/>
      <c r="V220" s="737"/>
      <c r="W220" s="737"/>
      <c r="X220" s="732">
        <v>182</v>
      </c>
      <c r="Y220" s="900"/>
      <c r="Z220" s="900"/>
      <c r="AA220" s="900"/>
      <c r="AB220" s="900">
        <v>3</v>
      </c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/>
      <c r="AR220" s="730"/>
      <c r="AS220" s="730"/>
      <c r="AT220" s="730"/>
      <c r="AU220" s="730"/>
      <c r="AV220" s="730"/>
      <c r="AW220" s="729">
        <v>0</v>
      </c>
      <c r="AX220" s="733">
        <v>3</v>
      </c>
      <c r="AY220" s="546">
        <v>0</v>
      </c>
      <c r="AZ220" s="546">
        <v>1</v>
      </c>
      <c r="BA220" s="546">
        <v>12</v>
      </c>
      <c r="BB220" s="546">
        <v>166</v>
      </c>
      <c r="BC220" s="734">
        <v>179</v>
      </c>
      <c r="BD220" s="758" t="s">
        <v>1684</v>
      </c>
      <c r="BE220" s="759"/>
    </row>
    <row r="221" spans="1:222" s="707" customFormat="1" ht="12.75">
      <c r="A221" s="741">
        <v>180</v>
      </c>
      <c r="B221" s="769" t="s">
        <v>1520</v>
      </c>
      <c r="C221" s="546">
        <v>0</v>
      </c>
      <c r="D221" s="546">
        <v>0</v>
      </c>
      <c r="E221" s="546">
        <v>9</v>
      </c>
      <c r="F221" s="546">
        <v>12</v>
      </c>
      <c r="G221" s="729">
        <v>21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v>21</v>
      </c>
      <c r="Y221" s="900"/>
      <c r="Z221" s="900"/>
      <c r="AA221" s="900"/>
      <c r="AB221" s="900"/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v>0</v>
      </c>
      <c r="AX221" s="733">
        <v>0</v>
      </c>
      <c r="AY221" s="546">
        <v>0</v>
      </c>
      <c r="AZ221" s="546">
        <v>0</v>
      </c>
      <c r="BA221" s="546">
        <v>9</v>
      </c>
      <c r="BB221" s="546">
        <v>12</v>
      </c>
      <c r="BC221" s="734">
        <v>21</v>
      </c>
      <c r="BD221" s="758"/>
      <c r="BE221" s="759"/>
    </row>
    <row r="222" spans="1:222" s="707" customFormat="1" ht="12.75">
      <c r="A222" s="741">
        <v>181</v>
      </c>
      <c r="B222" s="768" t="s">
        <v>1540</v>
      </c>
      <c r="C222" s="546">
        <v>0</v>
      </c>
      <c r="D222" s="546">
        <v>0</v>
      </c>
      <c r="E222" s="546">
        <v>0</v>
      </c>
      <c r="F222" s="546">
        <v>1</v>
      </c>
      <c r="G222" s="729"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v>0</v>
      </c>
      <c r="AX222" s="733">
        <v>0</v>
      </c>
      <c r="AY222" s="546">
        <v>0</v>
      </c>
      <c r="AZ222" s="546">
        <v>0</v>
      </c>
      <c r="BA222" s="546">
        <v>0</v>
      </c>
      <c r="BB222" s="546">
        <v>1</v>
      </c>
      <c r="BC222" s="734"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v>0</v>
      </c>
      <c r="D223" s="546">
        <v>10</v>
      </c>
      <c r="E223" s="546">
        <v>3</v>
      </c>
      <c r="F223" s="546">
        <v>25</v>
      </c>
      <c r="G223" s="729">
        <v>38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/>
      <c r="W223" s="737"/>
      <c r="X223" s="732">
        <v>38</v>
      </c>
      <c r="Y223" s="900"/>
      <c r="Z223" s="900"/>
      <c r="AA223" s="900"/>
      <c r="AB223" s="900"/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730"/>
      <c r="AP223" s="730"/>
      <c r="AQ223" s="730"/>
      <c r="AR223" s="730"/>
      <c r="AS223" s="730"/>
      <c r="AT223" s="730"/>
      <c r="AU223" s="730"/>
      <c r="AV223" s="730">
        <v>1</v>
      </c>
      <c r="AW223" s="729">
        <v>0</v>
      </c>
      <c r="AX223" s="733">
        <v>1</v>
      </c>
      <c r="AY223" s="546">
        <v>0</v>
      </c>
      <c r="AZ223" s="546">
        <v>10</v>
      </c>
      <c r="BA223" s="546">
        <v>3</v>
      </c>
      <c r="BB223" s="546">
        <v>24</v>
      </c>
      <c r="BC223" s="734">
        <v>37</v>
      </c>
      <c r="BD223" s="758" t="s">
        <v>1604</v>
      </c>
      <c r="BE223" s="759"/>
    </row>
    <row r="224" spans="1:222" s="707" customFormat="1" ht="12.75">
      <c r="A224" s="741">
        <v>183</v>
      </c>
      <c r="B224" s="768" t="s">
        <v>1541</v>
      </c>
      <c r="C224" s="546">
        <v>2</v>
      </c>
      <c r="D224" s="546">
        <v>0</v>
      </c>
      <c r="E224" s="546">
        <v>0</v>
      </c>
      <c r="F224" s="546">
        <v>2</v>
      </c>
      <c r="G224" s="729">
        <v>4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/>
      <c r="T224" s="737"/>
      <c r="U224" s="737"/>
      <c r="V224" s="737"/>
      <c r="W224" s="737"/>
      <c r="X224" s="732"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v>0</v>
      </c>
      <c r="AX224" s="733">
        <v>0</v>
      </c>
      <c r="AY224" s="546">
        <v>2</v>
      </c>
      <c r="AZ224" s="546">
        <v>0</v>
      </c>
      <c r="BA224" s="546">
        <v>0</v>
      </c>
      <c r="BB224" s="546">
        <v>2</v>
      </c>
      <c r="BC224" s="734">
        <v>4</v>
      </c>
      <c r="BD224" s="758"/>
      <c r="BE224" s="759"/>
    </row>
    <row r="225" spans="1:57" s="707" customFormat="1" ht="12.75">
      <c r="A225" s="741">
        <v>184</v>
      </c>
      <c r="B225" s="770" t="s">
        <v>305</v>
      </c>
      <c r="C225" s="546">
        <v>0</v>
      </c>
      <c r="D225" s="546">
        <v>0</v>
      </c>
      <c r="E225" s="546">
        <v>1</v>
      </c>
      <c r="F225" s="546">
        <v>2</v>
      </c>
      <c r="G225" s="729"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730"/>
      <c r="AP225" s="730"/>
      <c r="AQ225" s="730"/>
      <c r="AR225" s="730"/>
      <c r="AS225" s="730"/>
      <c r="AT225" s="730"/>
      <c r="AU225" s="730"/>
      <c r="AV225" s="730"/>
      <c r="AW225" s="729">
        <v>0</v>
      </c>
      <c r="AX225" s="733">
        <v>0</v>
      </c>
      <c r="AY225" s="546">
        <v>0</v>
      </c>
      <c r="AZ225" s="546">
        <v>0</v>
      </c>
      <c r="BA225" s="546">
        <v>1</v>
      </c>
      <c r="BB225" s="546">
        <v>2</v>
      </c>
      <c r="BC225" s="734">
        <v>3</v>
      </c>
      <c r="BD225" s="758"/>
      <c r="BE225" s="759"/>
    </row>
    <row r="226" spans="1:57" s="707" customFormat="1" ht="12.75">
      <c r="A226" s="741">
        <v>185</v>
      </c>
      <c r="B226" s="770" t="s">
        <v>306</v>
      </c>
      <c r="C226" s="546">
        <v>0</v>
      </c>
      <c r="D226" s="546">
        <v>3</v>
      </c>
      <c r="E226" s="546">
        <v>16</v>
      </c>
      <c r="F226" s="546">
        <v>97</v>
      </c>
      <c r="G226" s="729">
        <v>116</v>
      </c>
      <c r="H226" s="900"/>
      <c r="I226" s="900"/>
      <c r="J226" s="900"/>
      <c r="K226" s="900"/>
      <c r="L226" s="900"/>
      <c r="M226" s="900"/>
      <c r="N226" s="900"/>
      <c r="O226" s="900">
        <v>1</v>
      </c>
      <c r="P226" s="737"/>
      <c r="Q226" s="737"/>
      <c r="R226" s="737"/>
      <c r="S226" s="737"/>
      <c r="T226" s="737"/>
      <c r="U226" s="737"/>
      <c r="V226" s="737"/>
      <c r="W226" s="737"/>
      <c r="X226" s="732">
        <v>115</v>
      </c>
      <c r="Y226" s="900"/>
      <c r="Z226" s="900"/>
      <c r="AA226" s="900"/>
      <c r="AB226" s="900">
        <v>1</v>
      </c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>
        <v>1</v>
      </c>
      <c r="AO226" s="730"/>
      <c r="AP226" s="730"/>
      <c r="AQ226" s="730"/>
      <c r="AR226" s="730"/>
      <c r="AS226" s="730"/>
      <c r="AT226" s="730"/>
      <c r="AU226" s="730"/>
      <c r="AV226" s="730"/>
      <c r="AW226" s="729">
        <v>0</v>
      </c>
      <c r="AX226" s="733">
        <v>2</v>
      </c>
      <c r="AY226" s="546">
        <v>0</v>
      </c>
      <c r="AZ226" s="546">
        <v>3</v>
      </c>
      <c r="BA226" s="546">
        <v>16</v>
      </c>
      <c r="BB226" s="546">
        <v>94</v>
      </c>
      <c r="BC226" s="734">
        <v>113</v>
      </c>
      <c r="BD226" s="758" t="s">
        <v>1685</v>
      </c>
      <c r="BE226" s="759"/>
    </row>
    <row r="227" spans="1:57" s="707" customFormat="1" ht="12.75">
      <c r="A227" s="741">
        <v>186</v>
      </c>
      <c r="B227" s="844" t="s">
        <v>308</v>
      </c>
      <c r="C227" s="546">
        <v>0</v>
      </c>
      <c r="D227" s="546">
        <v>1</v>
      </c>
      <c r="E227" s="546">
        <v>0</v>
      </c>
      <c r="F227" s="546">
        <v>0</v>
      </c>
      <c r="G227" s="729"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v>0</v>
      </c>
      <c r="AX227" s="733">
        <v>0</v>
      </c>
      <c r="AY227" s="546">
        <v>0</v>
      </c>
      <c r="AZ227" s="546">
        <v>1</v>
      </c>
      <c r="BA227" s="546">
        <v>0</v>
      </c>
      <c r="BB227" s="546">
        <v>0</v>
      </c>
      <c r="BC227" s="734"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v>0</v>
      </c>
      <c r="D228" s="546">
        <v>10</v>
      </c>
      <c r="E228" s="546">
        <v>0</v>
      </c>
      <c r="F228" s="546">
        <v>43</v>
      </c>
      <c r="G228" s="729">
        <v>53</v>
      </c>
      <c r="H228" s="900"/>
      <c r="I228" s="900"/>
      <c r="J228" s="900"/>
      <c r="K228" s="900">
        <v>1</v>
      </c>
      <c r="L228" s="900"/>
      <c r="M228" s="900"/>
      <c r="N228" s="900"/>
      <c r="O228" s="900"/>
      <c r="P228" s="737"/>
      <c r="Q228" s="737"/>
      <c r="R228" s="737"/>
      <c r="S228" s="737"/>
      <c r="T228" s="737"/>
      <c r="U228" s="737"/>
      <c r="V228" s="737"/>
      <c r="W228" s="737"/>
      <c r="X228" s="732">
        <v>54</v>
      </c>
      <c r="Y228" s="900"/>
      <c r="Z228" s="900"/>
      <c r="AA228" s="900"/>
      <c r="AB228" s="900">
        <v>2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/>
      <c r="AS228" s="900"/>
      <c r="AT228" s="730"/>
      <c r="AU228" s="730"/>
      <c r="AV228" s="730"/>
      <c r="AW228" s="729">
        <v>0</v>
      </c>
      <c r="AX228" s="733">
        <v>2</v>
      </c>
      <c r="AY228" s="546">
        <v>0</v>
      </c>
      <c r="AZ228" s="546">
        <v>10</v>
      </c>
      <c r="BA228" s="546">
        <v>0</v>
      </c>
      <c r="BB228" s="546">
        <v>42</v>
      </c>
      <c r="BC228" s="734">
        <v>52</v>
      </c>
      <c r="BD228" s="758" t="s">
        <v>1686</v>
      </c>
      <c r="BE228" s="759"/>
    </row>
    <row r="229" spans="1:57" s="707" customFormat="1" ht="12.75">
      <c r="A229" s="741">
        <v>188</v>
      </c>
      <c r="B229" s="844" t="s">
        <v>310</v>
      </c>
      <c r="C229" s="546">
        <v>1</v>
      </c>
      <c r="D229" s="546">
        <v>2</v>
      </c>
      <c r="E229" s="546">
        <v>1</v>
      </c>
      <c r="F229" s="546">
        <v>0</v>
      </c>
      <c r="G229" s="729"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v>0</v>
      </c>
      <c r="AX229" s="733">
        <v>0</v>
      </c>
      <c r="AY229" s="546">
        <v>1</v>
      </c>
      <c r="AZ229" s="546">
        <v>2</v>
      </c>
      <c r="BA229" s="546">
        <v>1</v>
      </c>
      <c r="BB229" s="546">
        <v>0</v>
      </c>
      <c r="BC229" s="734"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v>0</v>
      </c>
      <c r="D230" s="546">
        <v>0</v>
      </c>
      <c r="E230" s="546">
        <v>1</v>
      </c>
      <c r="F230" s="546">
        <v>2</v>
      </c>
      <c r="G230" s="729"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v>3</v>
      </c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v>0</v>
      </c>
      <c r="AX230" s="733">
        <v>0</v>
      </c>
      <c r="AY230" s="546">
        <v>0</v>
      </c>
      <c r="AZ230" s="546">
        <v>0</v>
      </c>
      <c r="BA230" s="546">
        <v>1</v>
      </c>
      <c r="BB230" s="546">
        <v>2</v>
      </c>
      <c r="BC230" s="734">
        <v>3</v>
      </c>
      <c r="BD230" s="758"/>
      <c r="BE230" s="759"/>
    </row>
    <row r="231" spans="1:57" s="707" customFormat="1" ht="12.75">
      <c r="A231" s="741">
        <v>190</v>
      </c>
      <c r="B231" s="845" t="s">
        <v>312</v>
      </c>
      <c r="C231" s="546">
        <v>0</v>
      </c>
      <c r="D231" s="546">
        <v>0</v>
      </c>
      <c r="E231" s="546">
        <v>9</v>
      </c>
      <c r="F231" s="546">
        <v>85</v>
      </c>
      <c r="G231" s="729">
        <v>94</v>
      </c>
      <c r="H231" s="900"/>
      <c r="I231" s="900"/>
      <c r="J231" s="900"/>
      <c r="K231" s="900"/>
      <c r="L231" s="900"/>
      <c r="M231" s="900"/>
      <c r="N231" s="900"/>
      <c r="O231" s="900"/>
      <c r="P231" s="737"/>
      <c r="Q231" s="737"/>
      <c r="R231" s="737"/>
      <c r="S231" s="737"/>
      <c r="T231" s="737"/>
      <c r="U231" s="737"/>
      <c r="V231" s="737"/>
      <c r="W231" s="737"/>
      <c r="X231" s="732">
        <v>94</v>
      </c>
      <c r="Y231" s="900"/>
      <c r="Z231" s="900"/>
      <c r="AA231" s="900"/>
      <c r="AB231" s="900">
        <v>1</v>
      </c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730"/>
      <c r="AP231" s="730"/>
      <c r="AQ231" s="730"/>
      <c r="AR231" s="730"/>
      <c r="AS231" s="730"/>
      <c r="AT231" s="730"/>
      <c r="AU231" s="730"/>
      <c r="AV231" s="730"/>
      <c r="AW231" s="729">
        <v>0</v>
      </c>
      <c r="AX231" s="733">
        <v>1</v>
      </c>
      <c r="AY231" s="546">
        <v>0</v>
      </c>
      <c r="AZ231" s="546">
        <v>0</v>
      </c>
      <c r="BA231" s="546">
        <v>9</v>
      </c>
      <c r="BB231" s="546">
        <v>84</v>
      </c>
      <c r="BC231" s="734">
        <v>93</v>
      </c>
      <c r="BD231" s="758" t="s">
        <v>1687</v>
      </c>
      <c r="BE231" s="759"/>
    </row>
    <row r="232" spans="1:57" s="707" customFormat="1" ht="12.75">
      <c r="A232" s="741">
        <v>191</v>
      </c>
      <c r="B232" s="865" t="s">
        <v>314</v>
      </c>
      <c r="C232" s="546">
        <v>2</v>
      </c>
      <c r="D232" s="546">
        <v>1</v>
      </c>
      <c r="E232" s="546">
        <v>0</v>
      </c>
      <c r="F232" s="546">
        <v>1</v>
      </c>
      <c r="G232" s="729"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v>0</v>
      </c>
      <c r="AX232" s="733">
        <v>0</v>
      </c>
      <c r="AY232" s="546">
        <v>2</v>
      </c>
      <c r="AZ232" s="546">
        <v>1</v>
      </c>
      <c r="BA232" s="546">
        <v>0</v>
      </c>
      <c r="BB232" s="546">
        <v>1</v>
      </c>
      <c r="BC232" s="718"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v>0</v>
      </c>
      <c r="D233" s="546">
        <v>0</v>
      </c>
      <c r="E233" s="546">
        <v>0</v>
      </c>
      <c r="F233" s="546">
        <v>2</v>
      </c>
      <c r="G233" s="729"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v>2</v>
      </c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v>0</v>
      </c>
      <c r="AX233" s="733">
        <v>0</v>
      </c>
      <c r="AY233" s="546">
        <v>0</v>
      </c>
      <c r="AZ233" s="546">
        <v>0</v>
      </c>
      <c r="BA233" s="546">
        <v>0</v>
      </c>
      <c r="BB233" s="546">
        <v>2</v>
      </c>
      <c r="BC233" s="734">
        <v>2</v>
      </c>
      <c r="BD233" s="758"/>
      <c r="BE233" s="759"/>
    </row>
    <row r="234" spans="1:57" s="707" customFormat="1" ht="12.75">
      <c r="A234" s="741">
        <v>193</v>
      </c>
      <c r="B234" s="867" t="s">
        <v>316</v>
      </c>
      <c r="C234" s="546">
        <v>0</v>
      </c>
      <c r="D234" s="546">
        <v>0</v>
      </c>
      <c r="E234" s="546">
        <v>10</v>
      </c>
      <c r="F234" s="546">
        <v>148</v>
      </c>
      <c r="G234" s="729">
        <v>158</v>
      </c>
      <c r="H234" s="900"/>
      <c r="I234" s="900"/>
      <c r="J234" s="900"/>
      <c r="K234" s="900"/>
      <c r="L234" s="900"/>
      <c r="M234" s="900"/>
      <c r="N234" s="900"/>
      <c r="O234" s="900"/>
      <c r="P234" s="737"/>
      <c r="Q234" s="737"/>
      <c r="R234" s="737"/>
      <c r="S234" s="737"/>
      <c r="T234" s="737"/>
      <c r="U234" s="737"/>
      <c r="V234" s="737"/>
      <c r="W234" s="737"/>
      <c r="X234" s="732">
        <v>158</v>
      </c>
      <c r="Y234" s="900"/>
      <c r="Z234" s="900"/>
      <c r="AA234" s="900"/>
      <c r="AB234" s="900">
        <v>3</v>
      </c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730"/>
      <c r="AP234" s="730"/>
      <c r="AQ234" s="730"/>
      <c r="AR234" s="730"/>
      <c r="AS234" s="730"/>
      <c r="AT234" s="730"/>
      <c r="AU234" s="730"/>
      <c r="AV234" s="730"/>
      <c r="AW234" s="729">
        <v>0</v>
      </c>
      <c r="AX234" s="733">
        <v>3</v>
      </c>
      <c r="AY234" s="546">
        <v>0</v>
      </c>
      <c r="AZ234" s="546">
        <v>0</v>
      </c>
      <c r="BA234" s="546">
        <v>10</v>
      </c>
      <c r="BB234" s="546">
        <v>145</v>
      </c>
      <c r="BC234" s="734">
        <v>155</v>
      </c>
      <c r="BD234" s="758"/>
      <c r="BE234" s="759"/>
    </row>
    <row r="235" spans="1:57" s="707" customFormat="1" ht="12.75">
      <c r="A235" s="741">
        <v>194</v>
      </c>
      <c r="B235" s="865" t="s">
        <v>318</v>
      </c>
      <c r="C235" s="546">
        <v>0</v>
      </c>
      <c r="D235" s="546">
        <v>1</v>
      </c>
      <c r="E235" s="546">
        <v>0</v>
      </c>
      <c r="F235" s="546">
        <v>0</v>
      </c>
      <c r="G235" s="729"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v>1</v>
      </c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v>0</v>
      </c>
      <c r="AX235" s="733">
        <v>0</v>
      </c>
      <c r="AY235" s="546">
        <v>0</v>
      </c>
      <c r="AZ235" s="546">
        <v>1</v>
      </c>
      <c r="BA235" s="546">
        <v>0</v>
      </c>
      <c r="BB235" s="546">
        <v>0</v>
      </c>
      <c r="BC235" s="734">
        <v>1</v>
      </c>
      <c r="BD235" s="758"/>
      <c r="BE235" s="759"/>
    </row>
    <row r="236" spans="1:57" s="707" customFormat="1" ht="12.75">
      <c r="A236" s="741">
        <v>195</v>
      </c>
      <c r="B236" s="865" t="s">
        <v>319</v>
      </c>
      <c r="C236" s="546">
        <v>0</v>
      </c>
      <c r="D236" s="546">
        <v>6</v>
      </c>
      <c r="E236" s="546">
        <v>6</v>
      </c>
      <c r="F236" s="546">
        <v>47</v>
      </c>
      <c r="G236" s="729">
        <v>59</v>
      </c>
      <c r="H236" s="900"/>
      <c r="I236" s="900"/>
      <c r="J236" s="900"/>
      <c r="K236" s="900"/>
      <c r="L236" s="900"/>
      <c r="M236" s="900"/>
      <c r="N236" s="900"/>
      <c r="O236" s="900"/>
      <c r="P236" s="737"/>
      <c r="Q236" s="737"/>
      <c r="R236" s="737"/>
      <c r="S236" s="737"/>
      <c r="T236" s="737"/>
      <c r="U236" s="737"/>
      <c r="V236" s="737"/>
      <c r="W236" s="737"/>
      <c r="X236" s="732">
        <v>59</v>
      </c>
      <c r="Y236" s="900"/>
      <c r="Z236" s="900"/>
      <c r="AA236" s="900"/>
      <c r="AB236" s="900"/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730"/>
      <c r="AP236" s="730"/>
      <c r="AQ236" s="730"/>
      <c r="AR236" s="730"/>
      <c r="AS236" s="730"/>
      <c r="AT236" s="730"/>
      <c r="AU236" s="730"/>
      <c r="AV236" s="730"/>
      <c r="AW236" s="729">
        <v>0</v>
      </c>
      <c r="AX236" s="733">
        <v>0</v>
      </c>
      <c r="AY236" s="546">
        <v>0</v>
      </c>
      <c r="AZ236" s="546">
        <v>6</v>
      </c>
      <c r="BA236" s="546">
        <v>6</v>
      </c>
      <c r="BB236" s="546">
        <v>47</v>
      </c>
      <c r="BC236" s="734">
        <v>59</v>
      </c>
      <c r="BD236" s="758"/>
      <c r="BE236" s="759"/>
    </row>
    <row r="237" spans="1:57" s="707" customFormat="1" ht="12.75">
      <c r="A237" s="741">
        <v>196</v>
      </c>
      <c r="B237" s="728" t="s">
        <v>1463</v>
      </c>
      <c r="C237" s="546">
        <v>1</v>
      </c>
      <c r="D237" s="546">
        <v>0</v>
      </c>
      <c r="E237" s="546">
        <v>1</v>
      </c>
      <c r="F237" s="546">
        <v>0</v>
      </c>
      <c r="G237" s="729"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v>0</v>
      </c>
      <c r="AX237" s="733">
        <v>0</v>
      </c>
      <c r="AY237" s="546">
        <v>1</v>
      </c>
      <c r="AZ237" s="546">
        <v>0</v>
      </c>
      <c r="BA237" s="546">
        <v>1</v>
      </c>
      <c r="BB237" s="546">
        <v>0</v>
      </c>
      <c r="BC237" s="734"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v>2</v>
      </c>
      <c r="D238" s="546">
        <v>0</v>
      </c>
      <c r="E238" s="546">
        <v>0</v>
      </c>
      <c r="F238" s="546">
        <v>0</v>
      </c>
      <c r="G238" s="729"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v>2</v>
      </c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v>0</v>
      </c>
      <c r="AX238" s="733">
        <v>0</v>
      </c>
      <c r="AY238" s="546">
        <v>2</v>
      </c>
      <c r="AZ238" s="546">
        <v>0</v>
      </c>
      <c r="BA238" s="546">
        <v>0</v>
      </c>
      <c r="BB238" s="546">
        <v>0</v>
      </c>
      <c r="BC238" s="734">
        <v>2</v>
      </c>
      <c r="BD238" s="758"/>
      <c r="BE238" s="759"/>
    </row>
    <row r="239" spans="1:57" s="707" customFormat="1" ht="12.75">
      <c r="A239" s="741">
        <v>198</v>
      </c>
      <c r="B239" s="843" t="s">
        <v>321</v>
      </c>
      <c r="C239" s="546">
        <v>0</v>
      </c>
      <c r="D239" s="546">
        <v>1</v>
      </c>
      <c r="E239" s="546">
        <v>0</v>
      </c>
      <c r="F239" s="546">
        <v>2</v>
      </c>
      <c r="G239" s="729"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v>3</v>
      </c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v>0</v>
      </c>
      <c r="AX239" s="733">
        <v>0</v>
      </c>
      <c r="AY239" s="546">
        <v>0</v>
      </c>
      <c r="AZ239" s="546">
        <v>1</v>
      </c>
      <c r="BA239" s="546">
        <v>0</v>
      </c>
      <c r="BB239" s="546">
        <v>2</v>
      </c>
      <c r="BC239" s="734">
        <v>3</v>
      </c>
      <c r="BD239" s="758"/>
      <c r="BE239" s="759"/>
    </row>
    <row r="240" spans="1:57" s="707" customFormat="1" ht="12.75">
      <c r="A240" s="741">
        <v>199</v>
      </c>
      <c r="B240" s="843" t="s">
        <v>322</v>
      </c>
      <c r="C240" s="546">
        <v>0</v>
      </c>
      <c r="D240" s="546">
        <v>2</v>
      </c>
      <c r="E240" s="546">
        <v>0</v>
      </c>
      <c r="F240" s="546">
        <v>0</v>
      </c>
      <c r="G240" s="729"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v>0</v>
      </c>
      <c r="AX240" s="733">
        <v>0</v>
      </c>
      <c r="AY240" s="546">
        <v>0</v>
      </c>
      <c r="AZ240" s="546">
        <v>2</v>
      </c>
      <c r="BA240" s="546">
        <v>0</v>
      </c>
      <c r="BB240" s="546">
        <v>0</v>
      </c>
      <c r="BC240" s="734"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v>8</v>
      </c>
      <c r="D241" s="546">
        <v>0</v>
      </c>
      <c r="E241" s="546">
        <v>6</v>
      </c>
      <c r="F241" s="546">
        <v>0</v>
      </c>
      <c r="G241" s="729"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v>14</v>
      </c>
      <c r="Y241" s="900"/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v>0</v>
      </c>
      <c r="AX241" s="733">
        <v>0</v>
      </c>
      <c r="AY241" s="546">
        <v>8</v>
      </c>
      <c r="AZ241" s="546">
        <v>0</v>
      </c>
      <c r="BA241" s="546">
        <v>6</v>
      </c>
      <c r="BB241" s="546">
        <v>0</v>
      </c>
      <c r="BC241" s="718">
        <v>14</v>
      </c>
      <c r="BD241" s="876"/>
      <c r="BE241" s="759"/>
    </row>
    <row r="242" spans="1:57" s="707" customFormat="1" ht="12.75">
      <c r="A242" s="741">
        <v>201</v>
      </c>
      <c r="B242" s="843" t="s">
        <v>324</v>
      </c>
      <c r="C242" s="546">
        <v>8</v>
      </c>
      <c r="D242" s="546">
        <v>0</v>
      </c>
      <c r="E242" s="546">
        <v>3</v>
      </c>
      <c r="F242" s="546">
        <v>0</v>
      </c>
      <c r="G242" s="729">
        <v>11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/>
      <c r="W242" s="737"/>
      <c r="X242" s="732">
        <v>11</v>
      </c>
      <c r="Y242" s="900">
        <v>1</v>
      </c>
      <c r="Z242" s="900"/>
      <c r="AA242" s="900"/>
      <c r="AB242" s="900"/>
      <c r="AC242" s="900"/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v>1</v>
      </c>
      <c r="AX242" s="733">
        <v>0</v>
      </c>
      <c r="AY242" s="546">
        <v>7</v>
      </c>
      <c r="AZ242" s="546">
        <v>0</v>
      </c>
      <c r="BA242" s="546">
        <v>3</v>
      </c>
      <c r="BB242" s="546">
        <v>0</v>
      </c>
      <c r="BC242" s="729">
        <v>10</v>
      </c>
      <c r="BD242" s="876" t="s">
        <v>1594</v>
      </c>
      <c r="BE242" s="759"/>
    </row>
    <row r="243" spans="1:57" s="707" customFormat="1" ht="12.75">
      <c r="A243" s="741">
        <v>202</v>
      </c>
      <c r="B243" s="843" t="s">
        <v>326</v>
      </c>
      <c r="C243" s="546">
        <v>0</v>
      </c>
      <c r="D243" s="546">
        <v>0</v>
      </c>
      <c r="E243" s="546">
        <v>0</v>
      </c>
      <c r="F243" s="546">
        <v>0</v>
      </c>
      <c r="G243" s="729"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v>0</v>
      </c>
      <c r="AX243" s="733">
        <v>0</v>
      </c>
      <c r="AY243" s="546">
        <v>0</v>
      </c>
      <c r="AZ243" s="546">
        <v>0</v>
      </c>
      <c r="BA243" s="546">
        <v>0</v>
      </c>
      <c r="BB243" s="546">
        <v>0</v>
      </c>
      <c r="BC243" s="734">
        <v>0</v>
      </c>
      <c r="BD243" s="758"/>
      <c r="BE243" s="759"/>
    </row>
    <row r="244" spans="1:57" s="707" customFormat="1" ht="12.75">
      <c r="A244" s="741">
        <v>203</v>
      </c>
      <c r="B244" s="760" t="s">
        <v>1542</v>
      </c>
      <c r="C244" s="546">
        <v>2</v>
      </c>
      <c r="D244" s="546">
        <v>0</v>
      </c>
      <c r="E244" s="546">
        <v>0</v>
      </c>
      <c r="F244" s="546">
        <v>0</v>
      </c>
      <c r="G244" s="729"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v>0</v>
      </c>
      <c r="AX244" s="733">
        <v>0</v>
      </c>
      <c r="AY244" s="546">
        <v>2</v>
      </c>
      <c r="AZ244" s="546">
        <v>0</v>
      </c>
      <c r="BA244" s="546">
        <v>0</v>
      </c>
      <c r="BB244" s="546">
        <v>0</v>
      </c>
      <c r="BC244" s="734">
        <v>2</v>
      </c>
      <c r="BD244" s="758"/>
      <c r="BE244" s="759"/>
    </row>
    <row r="245" spans="1:57" s="707" customFormat="1" ht="12.75">
      <c r="A245" s="741">
        <v>204</v>
      </c>
      <c r="B245" s="760" t="s">
        <v>1543</v>
      </c>
      <c r="C245" s="546">
        <v>8</v>
      </c>
      <c r="D245" s="546">
        <v>0</v>
      </c>
      <c r="E245" s="546">
        <v>9</v>
      </c>
      <c r="F245" s="546">
        <v>0</v>
      </c>
      <c r="G245" s="729"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v>17</v>
      </c>
      <c r="Y245" s="900"/>
      <c r="Z245" s="900"/>
      <c r="AA245" s="900"/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v>0</v>
      </c>
      <c r="AX245" s="733">
        <v>0</v>
      </c>
      <c r="AY245" s="546">
        <v>8</v>
      </c>
      <c r="AZ245" s="546">
        <v>0</v>
      </c>
      <c r="BA245" s="546">
        <v>9</v>
      </c>
      <c r="BB245" s="546">
        <v>0</v>
      </c>
      <c r="BC245" s="734">
        <v>17</v>
      </c>
      <c r="BD245" s="758"/>
      <c r="BE245" s="759"/>
    </row>
    <row r="246" spans="1:57" s="707" customFormat="1" ht="12.75">
      <c r="A246" s="741">
        <v>205</v>
      </c>
      <c r="B246" s="760" t="s">
        <v>1544</v>
      </c>
      <c r="C246" s="546">
        <v>3</v>
      </c>
      <c r="D246" s="546">
        <v>0</v>
      </c>
      <c r="E246" s="546">
        <v>0</v>
      </c>
      <c r="F246" s="546">
        <v>0</v>
      </c>
      <c r="G246" s="729"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v>3</v>
      </c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v>0</v>
      </c>
      <c r="AX246" s="733">
        <v>0</v>
      </c>
      <c r="AY246" s="546">
        <v>3</v>
      </c>
      <c r="AZ246" s="546">
        <v>0</v>
      </c>
      <c r="BA246" s="546">
        <v>0</v>
      </c>
      <c r="BB246" s="546">
        <v>0</v>
      </c>
      <c r="BC246" s="718">
        <v>3</v>
      </c>
      <c r="BD246" s="876"/>
      <c r="BE246" s="759"/>
    </row>
    <row r="247" spans="1:57" s="707" customFormat="1" ht="12.75">
      <c r="A247" s="741">
        <v>206</v>
      </c>
      <c r="B247" s="760" t="s">
        <v>328</v>
      </c>
      <c r="C247" s="546">
        <v>1</v>
      </c>
      <c r="D247" s="546">
        <v>0</v>
      </c>
      <c r="E247" s="546">
        <v>1</v>
      </c>
      <c r="F247" s="546">
        <v>0</v>
      </c>
      <c r="G247" s="729"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v>2</v>
      </c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v>0</v>
      </c>
      <c r="AX247" s="733">
        <v>0</v>
      </c>
      <c r="AY247" s="546">
        <v>1</v>
      </c>
      <c r="AZ247" s="546">
        <v>0</v>
      </c>
      <c r="BA247" s="546">
        <v>1</v>
      </c>
      <c r="BB247" s="546">
        <v>0</v>
      </c>
      <c r="BC247" s="718">
        <v>2</v>
      </c>
      <c r="BD247" s="759"/>
      <c r="BE247" s="759"/>
    </row>
    <row r="248" spans="1:57" s="707" customFormat="1" ht="12.75">
      <c r="A248" s="741">
        <v>207</v>
      </c>
      <c r="B248" s="768" t="s">
        <v>1545</v>
      </c>
      <c r="C248" s="546">
        <v>1</v>
      </c>
      <c r="D248" s="546">
        <v>0</v>
      </c>
      <c r="E248" s="546">
        <v>0</v>
      </c>
      <c r="F248" s="546">
        <v>0</v>
      </c>
      <c r="G248" s="729"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v>1</v>
      </c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v>0</v>
      </c>
      <c r="AX248" s="733">
        <v>0</v>
      </c>
      <c r="AY248" s="546">
        <v>1</v>
      </c>
      <c r="AZ248" s="546">
        <v>0</v>
      </c>
      <c r="BA248" s="546">
        <v>0</v>
      </c>
      <c r="BB248" s="546">
        <v>0</v>
      </c>
      <c r="BC248" s="718">
        <v>1</v>
      </c>
      <c r="BD248" s="876"/>
      <c r="BE248" s="759"/>
    </row>
    <row r="249" spans="1:57" s="707" customFormat="1" ht="12.75">
      <c r="A249" s="741">
        <v>208</v>
      </c>
      <c r="B249" s="768" t="s">
        <v>1546</v>
      </c>
      <c r="C249" s="546">
        <v>0</v>
      </c>
      <c r="D249" s="546">
        <v>0</v>
      </c>
      <c r="E249" s="546">
        <v>0</v>
      </c>
      <c r="F249" s="546">
        <v>1</v>
      </c>
      <c r="G249" s="729"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v>1</v>
      </c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730"/>
      <c r="AP249" s="730"/>
      <c r="AQ249" s="730"/>
      <c r="AR249" s="730"/>
      <c r="AS249" s="730"/>
      <c r="AT249" s="730"/>
      <c r="AU249" s="730"/>
      <c r="AV249" s="730"/>
      <c r="AW249" s="729">
        <v>0</v>
      </c>
      <c r="AX249" s="733">
        <v>0</v>
      </c>
      <c r="AY249" s="546">
        <v>0</v>
      </c>
      <c r="AZ249" s="546">
        <v>0</v>
      </c>
      <c r="BA249" s="546">
        <v>0</v>
      </c>
      <c r="BB249" s="546">
        <v>1</v>
      </c>
      <c r="BC249" s="718">
        <v>1</v>
      </c>
      <c r="BD249" s="758"/>
      <c r="BE249" s="759"/>
    </row>
    <row r="250" spans="1:57" s="707" customFormat="1" ht="12.75">
      <c r="A250" s="741">
        <v>209</v>
      </c>
      <c r="B250" s="768" t="s">
        <v>1547</v>
      </c>
      <c r="C250" s="546">
        <v>5</v>
      </c>
      <c r="D250" s="546">
        <v>0</v>
      </c>
      <c r="E250" s="546">
        <v>2</v>
      </c>
      <c r="F250" s="546">
        <v>0</v>
      </c>
      <c r="G250" s="729">
        <v>7</v>
      </c>
      <c r="H250" s="900"/>
      <c r="I250" s="900"/>
      <c r="J250" s="900"/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v>7</v>
      </c>
      <c r="Y250" s="900"/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v>0</v>
      </c>
      <c r="AX250" s="733">
        <v>0</v>
      </c>
      <c r="AY250" s="546">
        <v>5</v>
      </c>
      <c r="AZ250" s="546">
        <v>0</v>
      </c>
      <c r="BA250" s="546">
        <v>2</v>
      </c>
      <c r="BB250" s="546">
        <v>0</v>
      </c>
      <c r="BC250" s="718">
        <v>7</v>
      </c>
      <c r="BE250" s="759"/>
    </row>
    <row r="251" spans="1:57" s="707" customFormat="1" ht="12.75">
      <c r="A251" s="741">
        <v>210</v>
      </c>
      <c r="B251" s="768" t="s">
        <v>329</v>
      </c>
      <c r="C251" s="546">
        <v>2</v>
      </c>
      <c r="D251" s="546">
        <v>0</v>
      </c>
      <c r="E251" s="546">
        <v>1</v>
      </c>
      <c r="F251" s="546">
        <v>0</v>
      </c>
      <c r="G251" s="729"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v>0</v>
      </c>
      <c r="AX251" s="733">
        <v>0</v>
      </c>
      <c r="AY251" s="546">
        <v>2</v>
      </c>
      <c r="AZ251" s="546">
        <v>0</v>
      </c>
      <c r="BA251" s="546">
        <v>1</v>
      </c>
      <c r="BB251" s="546">
        <v>0</v>
      </c>
      <c r="BC251" s="718"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v>1</v>
      </c>
      <c r="D252" s="546">
        <v>0</v>
      </c>
      <c r="E252" s="546">
        <v>0</v>
      </c>
      <c r="F252" s="546">
        <v>0</v>
      </c>
      <c r="G252" s="729"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v>0</v>
      </c>
      <c r="AX252" s="733">
        <v>0</v>
      </c>
      <c r="AY252" s="546">
        <v>1</v>
      </c>
      <c r="AZ252" s="546">
        <v>0</v>
      </c>
      <c r="BA252" s="546">
        <v>0</v>
      </c>
      <c r="BB252" s="546">
        <v>0</v>
      </c>
      <c r="BC252" s="718"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v>0</v>
      </c>
      <c r="D253" s="546">
        <v>0</v>
      </c>
      <c r="E253" s="546">
        <v>0</v>
      </c>
      <c r="F253" s="546">
        <v>1</v>
      </c>
      <c r="G253" s="729"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730"/>
      <c r="AP253" s="730"/>
      <c r="AQ253" s="730"/>
      <c r="AR253" s="730"/>
      <c r="AS253" s="730"/>
      <c r="AT253" s="730"/>
      <c r="AU253" s="730"/>
      <c r="AV253" s="730"/>
      <c r="AW253" s="729">
        <v>0</v>
      </c>
      <c r="AX253" s="733">
        <v>0</v>
      </c>
      <c r="AY253" s="546">
        <v>0</v>
      </c>
      <c r="AZ253" s="546">
        <v>0</v>
      </c>
      <c r="BA253" s="546">
        <v>0</v>
      </c>
      <c r="BB253" s="546">
        <v>1</v>
      </c>
      <c r="BC253" s="734">
        <v>1</v>
      </c>
      <c r="BD253" s="758"/>
      <c r="BE253" s="759"/>
    </row>
    <row r="254" spans="1:57" s="707" customFormat="1" ht="12.75">
      <c r="A254" s="741">
        <v>213</v>
      </c>
      <c r="B254" s="844" t="s">
        <v>1548</v>
      </c>
      <c r="C254" s="546">
        <v>6</v>
      </c>
      <c r="D254" s="546">
        <v>0</v>
      </c>
      <c r="E254" s="546">
        <v>3</v>
      </c>
      <c r="F254" s="546">
        <v>0</v>
      </c>
      <c r="G254" s="729"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v>9</v>
      </c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v>0</v>
      </c>
      <c r="AX254" s="733">
        <v>0</v>
      </c>
      <c r="AY254" s="546">
        <v>6</v>
      </c>
      <c r="AZ254" s="546">
        <v>0</v>
      </c>
      <c r="BA254" s="546">
        <v>3</v>
      </c>
      <c r="BB254" s="546">
        <v>0</v>
      </c>
      <c r="BC254" s="734">
        <v>9</v>
      </c>
      <c r="BD254" s="758"/>
      <c r="BE254" s="759"/>
    </row>
    <row r="255" spans="1:57" s="707" customFormat="1" ht="12.75">
      <c r="A255" s="741">
        <v>214</v>
      </c>
      <c r="B255" s="844" t="s">
        <v>332</v>
      </c>
      <c r="C255" s="546">
        <v>2</v>
      </c>
      <c r="D255" s="546">
        <v>0</v>
      </c>
      <c r="E255" s="546">
        <v>1</v>
      </c>
      <c r="F255" s="546">
        <v>0</v>
      </c>
      <c r="G255" s="729"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v>3</v>
      </c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v>0</v>
      </c>
      <c r="AX255" s="733">
        <v>0</v>
      </c>
      <c r="AY255" s="546">
        <v>2</v>
      </c>
      <c r="AZ255" s="546">
        <v>0</v>
      </c>
      <c r="BA255" s="546">
        <v>1</v>
      </c>
      <c r="BB255" s="546">
        <v>0</v>
      </c>
      <c r="BC255" s="734">
        <v>3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v>0</v>
      </c>
      <c r="D256" s="546">
        <v>1</v>
      </c>
      <c r="E256" s="546">
        <v>0</v>
      </c>
      <c r="F256" s="546">
        <v>0</v>
      </c>
      <c r="G256" s="729"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v>0</v>
      </c>
      <c r="AX256" s="733">
        <v>0</v>
      </c>
      <c r="AY256" s="546">
        <v>0</v>
      </c>
      <c r="AZ256" s="546">
        <v>1</v>
      </c>
      <c r="BA256" s="546">
        <v>0</v>
      </c>
      <c r="BB256" s="546">
        <v>0</v>
      </c>
      <c r="BC256" s="734"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v>0</v>
      </c>
      <c r="D257" s="546">
        <v>0</v>
      </c>
      <c r="E257" s="546">
        <v>1</v>
      </c>
      <c r="F257" s="546">
        <v>0</v>
      </c>
      <c r="G257" s="729"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v>0</v>
      </c>
      <c r="AX257" s="733">
        <v>0</v>
      </c>
      <c r="AY257" s="546">
        <v>0</v>
      </c>
      <c r="AZ257" s="546">
        <v>0</v>
      </c>
      <c r="BA257" s="546">
        <v>1</v>
      </c>
      <c r="BB257" s="546">
        <v>0</v>
      </c>
      <c r="BC257" s="734"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v>7</v>
      </c>
      <c r="D258" s="546">
        <v>0</v>
      </c>
      <c r="E258" s="546">
        <v>5</v>
      </c>
      <c r="F258" s="546">
        <v>0</v>
      </c>
      <c r="G258" s="729"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v>12</v>
      </c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v>0</v>
      </c>
      <c r="AX258" s="733">
        <v>0</v>
      </c>
      <c r="AY258" s="546">
        <v>7</v>
      </c>
      <c r="AZ258" s="546">
        <v>0</v>
      </c>
      <c r="BA258" s="546">
        <v>5</v>
      </c>
      <c r="BB258" s="546">
        <v>0</v>
      </c>
      <c r="BC258" s="734">
        <v>12</v>
      </c>
      <c r="BD258" s="758"/>
      <c r="BE258" s="759"/>
    </row>
    <row r="259" spans="1:57" s="707" customFormat="1" ht="12.75">
      <c r="A259" s="741">
        <v>218</v>
      </c>
      <c r="B259" s="865" t="s">
        <v>335</v>
      </c>
      <c r="C259" s="546">
        <v>1</v>
      </c>
      <c r="D259" s="546">
        <v>0</v>
      </c>
      <c r="E259" s="546">
        <v>1</v>
      </c>
      <c r="F259" s="546">
        <v>0</v>
      </c>
      <c r="G259" s="729">
        <v>2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/>
      <c r="S259" s="737"/>
      <c r="T259" s="737"/>
      <c r="U259" s="737"/>
      <c r="V259" s="737"/>
      <c r="W259" s="737"/>
      <c r="X259" s="732">
        <v>2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v>0</v>
      </c>
      <c r="AX259" s="733">
        <v>0</v>
      </c>
      <c r="AY259" s="546">
        <v>1</v>
      </c>
      <c r="AZ259" s="546">
        <v>0</v>
      </c>
      <c r="BA259" s="546">
        <v>1</v>
      </c>
      <c r="BB259" s="546">
        <v>0</v>
      </c>
      <c r="BC259" s="734">
        <v>2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v>1</v>
      </c>
      <c r="D260" s="546">
        <v>0</v>
      </c>
      <c r="E260" s="546">
        <v>7</v>
      </c>
      <c r="F260" s="546">
        <v>0</v>
      </c>
      <c r="G260" s="729">
        <v>8</v>
      </c>
      <c r="H260" s="900"/>
      <c r="I260" s="900"/>
      <c r="J260" s="900"/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v>8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v>0</v>
      </c>
      <c r="AX260" s="733">
        <v>0</v>
      </c>
      <c r="AY260" s="546">
        <v>1</v>
      </c>
      <c r="AZ260" s="546">
        <v>0</v>
      </c>
      <c r="BA260" s="546">
        <v>7</v>
      </c>
      <c r="BB260" s="546">
        <v>0</v>
      </c>
      <c r="BC260" s="734">
        <v>8</v>
      </c>
      <c r="BD260" s="758"/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v>259</v>
      </c>
      <c r="D262" s="546">
        <v>1032</v>
      </c>
      <c r="E262" s="546">
        <v>1107</v>
      </c>
      <c r="F262" s="546">
        <v>4671</v>
      </c>
      <c r="G262" s="546">
        <v>7069</v>
      </c>
      <c r="H262" s="546">
        <v>0</v>
      </c>
      <c r="I262" s="546">
        <v>0</v>
      </c>
      <c r="J262" s="546">
        <v>2</v>
      </c>
      <c r="K262" s="546">
        <v>6</v>
      </c>
      <c r="L262" s="546">
        <v>0</v>
      </c>
      <c r="M262" s="546">
        <v>0</v>
      </c>
      <c r="N262" s="546">
        <v>3</v>
      </c>
      <c r="O262" s="546">
        <v>14</v>
      </c>
      <c r="P262" s="546">
        <v>0</v>
      </c>
      <c r="Q262" s="546">
        <v>0</v>
      </c>
      <c r="R262" s="546">
        <v>0</v>
      </c>
      <c r="S262" s="546">
        <v>2</v>
      </c>
      <c r="T262" s="546">
        <v>0</v>
      </c>
      <c r="U262" s="546">
        <v>0</v>
      </c>
      <c r="V262" s="546">
        <v>0</v>
      </c>
      <c r="W262" s="546">
        <v>2</v>
      </c>
      <c r="X262" s="101">
        <v>7060</v>
      </c>
      <c r="Y262" s="101">
        <v>1</v>
      </c>
      <c r="Z262" s="101">
        <v>3</v>
      </c>
      <c r="AA262" s="101">
        <v>11</v>
      </c>
      <c r="AB262" s="101">
        <v>94</v>
      </c>
      <c r="AC262" s="101">
        <v>0</v>
      </c>
      <c r="AD262" s="101">
        <v>0</v>
      </c>
      <c r="AE262" s="101">
        <v>1</v>
      </c>
      <c r="AF262" s="101">
        <v>7</v>
      </c>
      <c r="AG262" s="101">
        <v>0</v>
      </c>
      <c r="AH262" s="101">
        <v>0</v>
      </c>
      <c r="AI262" s="101">
        <v>1</v>
      </c>
      <c r="AJ262" s="101">
        <v>0</v>
      </c>
      <c r="AK262" s="101">
        <v>2</v>
      </c>
      <c r="AL262" s="101">
        <v>0</v>
      </c>
      <c r="AM262" s="101">
        <v>0</v>
      </c>
      <c r="AN262" s="101">
        <v>4</v>
      </c>
      <c r="AO262" s="101">
        <v>0</v>
      </c>
      <c r="AP262" s="101">
        <v>0</v>
      </c>
      <c r="AQ262" s="101">
        <v>2</v>
      </c>
      <c r="AR262" s="101">
        <v>2</v>
      </c>
      <c r="AS262" s="101">
        <v>0</v>
      </c>
      <c r="AT262" s="101">
        <v>1</v>
      </c>
      <c r="AU262" s="101">
        <v>0</v>
      </c>
      <c r="AV262" s="101">
        <v>48</v>
      </c>
      <c r="AW262" s="773">
        <v>7</v>
      </c>
      <c r="AX262" s="774">
        <v>170</v>
      </c>
      <c r="AY262" s="775">
        <v>256</v>
      </c>
      <c r="AZ262" s="775">
        <v>1028</v>
      </c>
      <c r="BA262" s="775">
        <v>1091</v>
      </c>
      <c r="BB262" s="775">
        <v>4508</v>
      </c>
      <c r="BC262" s="773">
        <v>6883</v>
      </c>
      <c r="BD262" s="754" t="s">
        <v>1706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v>0</v>
      </c>
      <c r="AX263" s="772"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v>4</v>
      </c>
      <c r="D264" s="546">
        <v>9</v>
      </c>
      <c r="E264" s="546">
        <v>1</v>
      </c>
      <c r="F264" s="546">
        <v>0</v>
      </c>
      <c r="G264" s="729"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v>14</v>
      </c>
      <c r="Y264" s="900"/>
      <c r="Z264" s="900"/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v>0</v>
      </c>
      <c r="AX264" s="733">
        <v>0</v>
      </c>
      <c r="AY264" s="546">
        <v>4</v>
      </c>
      <c r="AZ264" s="546">
        <v>9</v>
      </c>
      <c r="BA264" s="546">
        <v>1</v>
      </c>
      <c r="BB264" s="546">
        <v>0</v>
      </c>
      <c r="BC264" s="912">
        <v>14</v>
      </c>
      <c r="BD264" s="758"/>
      <c r="BE264" s="706" t="s">
        <v>341</v>
      </c>
    </row>
    <row r="265" spans="1:57" s="707" customFormat="1" ht="12.75">
      <c r="A265" s="741">
        <v>2</v>
      </c>
      <c r="B265" s="760" t="s">
        <v>1549</v>
      </c>
      <c r="C265" s="546">
        <v>1</v>
      </c>
      <c r="D265" s="546">
        <v>7</v>
      </c>
      <c r="E265" s="546">
        <v>3</v>
      </c>
      <c r="F265" s="546">
        <v>6</v>
      </c>
      <c r="G265" s="729">
        <v>17</v>
      </c>
      <c r="H265" s="900"/>
      <c r="I265" s="900"/>
      <c r="J265" s="900"/>
      <c r="K265" s="900"/>
      <c r="L265" s="900"/>
      <c r="M265" s="900"/>
      <c r="N265" s="900"/>
      <c r="O265" s="900"/>
      <c r="P265" s="737"/>
      <c r="Q265" s="737"/>
      <c r="R265" s="737"/>
      <c r="S265" s="737"/>
      <c r="T265" s="737"/>
      <c r="U265" s="737"/>
      <c r="V265" s="737"/>
      <c r="W265" s="737"/>
      <c r="X265" s="732">
        <v>17</v>
      </c>
      <c r="Y265" s="900"/>
      <c r="Z265" s="900"/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730"/>
      <c r="AP265" s="730"/>
      <c r="AQ265" s="730"/>
      <c r="AR265" s="730"/>
      <c r="AS265" s="730"/>
      <c r="AT265" s="730">
        <v>1</v>
      </c>
      <c r="AU265" s="730"/>
      <c r="AV265" s="730"/>
      <c r="AW265" s="729">
        <v>1</v>
      </c>
      <c r="AX265" s="733">
        <v>0</v>
      </c>
      <c r="AY265" s="546">
        <v>1</v>
      </c>
      <c r="AZ265" s="546">
        <v>6</v>
      </c>
      <c r="BA265" s="546">
        <v>3</v>
      </c>
      <c r="BB265" s="546">
        <v>6</v>
      </c>
      <c r="BC265" s="912">
        <v>16</v>
      </c>
      <c r="BD265" s="758" t="s">
        <v>1688</v>
      </c>
      <c r="BE265" s="706"/>
    </row>
    <row r="266" spans="1:57" s="707" customFormat="1" ht="12.75">
      <c r="A266" s="741">
        <v>3</v>
      </c>
      <c r="B266" s="768" t="s">
        <v>1550</v>
      </c>
      <c r="C266" s="546">
        <v>0</v>
      </c>
      <c r="D266" s="546">
        <v>5</v>
      </c>
      <c r="E266" s="546">
        <v>1</v>
      </c>
      <c r="F266" s="546">
        <v>2</v>
      </c>
      <c r="G266" s="729"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v>8</v>
      </c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v>0</v>
      </c>
      <c r="AX266" s="733">
        <v>0</v>
      </c>
      <c r="AY266" s="546">
        <v>0</v>
      </c>
      <c r="AZ266" s="546">
        <v>5</v>
      </c>
      <c r="BA266" s="546">
        <v>1</v>
      </c>
      <c r="BB266" s="546">
        <v>2</v>
      </c>
      <c r="BC266" s="912">
        <v>8</v>
      </c>
      <c r="BD266" s="745"/>
      <c r="BE266" s="706"/>
    </row>
    <row r="267" spans="1:57" s="707" customFormat="1" ht="12.75">
      <c r="A267" s="741">
        <v>4</v>
      </c>
      <c r="B267" s="844" t="s">
        <v>342</v>
      </c>
      <c r="C267" s="546">
        <v>2</v>
      </c>
      <c r="D267" s="546">
        <v>9</v>
      </c>
      <c r="E267" s="546">
        <v>0</v>
      </c>
      <c r="F267" s="546">
        <v>1</v>
      </c>
      <c r="G267" s="729"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v>12</v>
      </c>
      <c r="Y267" s="900"/>
      <c r="Z267" s="900">
        <v>1</v>
      </c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v>1</v>
      </c>
      <c r="AX267" s="733">
        <v>0</v>
      </c>
      <c r="AY267" s="546">
        <v>2</v>
      </c>
      <c r="AZ267" s="546">
        <v>8</v>
      </c>
      <c r="BA267" s="546">
        <v>0</v>
      </c>
      <c r="BB267" s="546">
        <v>1</v>
      </c>
      <c r="BC267" s="912">
        <v>11</v>
      </c>
      <c r="BD267" s="758" t="s">
        <v>1689</v>
      </c>
      <c r="BE267" s="706"/>
    </row>
    <row r="268" spans="1:57" s="707" customFormat="1" ht="12.75">
      <c r="A268" s="741">
        <v>5</v>
      </c>
      <c r="B268" s="865" t="s">
        <v>343</v>
      </c>
      <c r="C268" s="546">
        <v>1</v>
      </c>
      <c r="D268" s="546">
        <v>5</v>
      </c>
      <c r="E268" s="546">
        <v>0</v>
      </c>
      <c r="F268" s="546">
        <v>3</v>
      </c>
      <c r="G268" s="729"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v>9</v>
      </c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/>
      <c r="AQ268" s="730"/>
      <c r="AR268" s="730"/>
      <c r="AS268" s="730"/>
      <c r="AT268" s="730">
        <v>1</v>
      </c>
      <c r="AU268" s="730"/>
      <c r="AV268" s="730"/>
      <c r="AW268" s="729">
        <v>1</v>
      </c>
      <c r="AX268" s="733">
        <v>0</v>
      </c>
      <c r="AY268" s="546">
        <v>1</v>
      </c>
      <c r="AZ268" s="546">
        <v>4</v>
      </c>
      <c r="BA268" s="546">
        <v>0</v>
      </c>
      <c r="BB268" s="546">
        <v>3</v>
      </c>
      <c r="BC268" s="912">
        <v>8</v>
      </c>
      <c r="BD268" s="758" t="s">
        <v>1690</v>
      </c>
      <c r="BE268" s="706"/>
    </row>
    <row r="269" spans="1:57" s="707" customFormat="1" ht="12.75">
      <c r="A269" s="741">
        <v>6</v>
      </c>
      <c r="B269" s="847" t="s">
        <v>345</v>
      </c>
      <c r="C269" s="546">
        <v>9</v>
      </c>
      <c r="D269" s="546">
        <v>7</v>
      </c>
      <c r="E269" s="546">
        <v>1</v>
      </c>
      <c r="F269" s="546">
        <v>2</v>
      </c>
      <c r="G269" s="729"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v>19</v>
      </c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>
        <v>1</v>
      </c>
      <c r="AL269" s="900"/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v>1</v>
      </c>
      <c r="AX269" s="733">
        <v>0</v>
      </c>
      <c r="AY269" s="546">
        <v>8</v>
      </c>
      <c r="AZ269" s="546">
        <v>7</v>
      </c>
      <c r="BA269" s="546">
        <v>1</v>
      </c>
      <c r="BB269" s="546">
        <v>2</v>
      </c>
      <c r="BC269" s="912">
        <v>18</v>
      </c>
      <c r="BD269" s="745" t="s">
        <v>1691</v>
      </c>
      <c r="BE269" s="759"/>
    </row>
    <row r="270" spans="1:57" s="707" customFormat="1" ht="12.75">
      <c r="A270" s="741">
        <v>7</v>
      </c>
      <c r="B270" s="843" t="s">
        <v>1438</v>
      </c>
      <c r="C270" s="546">
        <v>0</v>
      </c>
      <c r="D270" s="546">
        <v>0</v>
      </c>
      <c r="E270" s="546">
        <v>2</v>
      </c>
      <c r="F270" s="546">
        <v>2</v>
      </c>
      <c r="G270" s="729"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730"/>
      <c r="AP270" s="730"/>
      <c r="AQ270" s="730"/>
      <c r="AR270" s="730"/>
      <c r="AS270" s="730"/>
      <c r="AT270" s="730"/>
      <c r="AU270" s="730"/>
      <c r="AV270" s="730"/>
      <c r="AW270" s="729">
        <v>0</v>
      </c>
      <c r="AX270" s="733">
        <v>0</v>
      </c>
      <c r="AY270" s="546">
        <v>0</v>
      </c>
      <c r="AZ270" s="546">
        <v>0</v>
      </c>
      <c r="BA270" s="546">
        <v>2</v>
      </c>
      <c r="BB270" s="546">
        <v>2</v>
      </c>
      <c r="BC270" s="734">
        <v>4</v>
      </c>
      <c r="BD270" s="761"/>
      <c r="BE270" s="759"/>
    </row>
    <row r="271" spans="1:57" s="707" customFormat="1" ht="12.75">
      <c r="A271" s="741">
        <v>8</v>
      </c>
      <c r="B271" s="760" t="s">
        <v>1459</v>
      </c>
      <c r="C271" s="546">
        <v>0</v>
      </c>
      <c r="D271" s="546">
        <v>1</v>
      </c>
      <c r="E271" s="546">
        <v>0</v>
      </c>
      <c r="F271" s="546">
        <v>2</v>
      </c>
      <c r="G271" s="729">
        <v>3</v>
      </c>
      <c r="H271" s="900"/>
      <c r="I271" s="900"/>
      <c r="J271" s="900"/>
      <c r="K271" s="900"/>
      <c r="L271" s="900"/>
      <c r="M271" s="900"/>
      <c r="N271" s="900"/>
      <c r="O271" s="900"/>
      <c r="P271" s="737"/>
      <c r="Q271" s="737"/>
      <c r="R271" s="737"/>
      <c r="S271" s="737"/>
      <c r="T271" s="737"/>
      <c r="U271" s="737"/>
      <c r="V271" s="737"/>
      <c r="W271" s="737"/>
      <c r="X271" s="732">
        <v>3</v>
      </c>
      <c r="Y271" s="900"/>
      <c r="Z271" s="900"/>
      <c r="AA271" s="900"/>
      <c r="AB271" s="900"/>
      <c r="AC271" s="900"/>
      <c r="AD271" s="900">
        <v>1</v>
      </c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v>1</v>
      </c>
      <c r="AX271" s="733">
        <v>0</v>
      </c>
      <c r="AY271" s="546">
        <v>0</v>
      </c>
      <c r="AZ271" s="546">
        <v>0</v>
      </c>
      <c r="BA271" s="546">
        <v>0</v>
      </c>
      <c r="BB271" s="546">
        <v>2</v>
      </c>
      <c r="BC271" s="734">
        <v>2</v>
      </c>
      <c r="BD271" s="761" t="s">
        <v>1692</v>
      </c>
      <c r="BE271" s="759"/>
    </row>
    <row r="272" spans="1:57" s="707" customFormat="1" ht="12.75">
      <c r="A272" s="741">
        <v>9</v>
      </c>
      <c r="B272" s="768" t="s">
        <v>1434</v>
      </c>
      <c r="C272" s="546">
        <v>0</v>
      </c>
      <c r="D272" s="546">
        <v>1</v>
      </c>
      <c r="E272" s="546">
        <v>0</v>
      </c>
      <c r="F272" s="546">
        <v>1</v>
      </c>
      <c r="G272" s="729"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v>0</v>
      </c>
      <c r="AX272" s="733">
        <v>0</v>
      </c>
      <c r="AY272" s="546">
        <v>0</v>
      </c>
      <c r="AZ272" s="546">
        <v>1</v>
      </c>
      <c r="BA272" s="546">
        <v>0</v>
      </c>
      <c r="BB272" s="546">
        <v>1</v>
      </c>
      <c r="BC272" s="734"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v>1</v>
      </c>
      <c r="D273" s="546">
        <v>0</v>
      </c>
      <c r="E273" s="546">
        <v>0</v>
      </c>
      <c r="F273" s="546">
        <v>2</v>
      </c>
      <c r="G273" s="729"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v>3</v>
      </c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v>0</v>
      </c>
      <c r="AX273" s="733">
        <v>0</v>
      </c>
      <c r="AY273" s="546">
        <v>1</v>
      </c>
      <c r="AZ273" s="546">
        <v>0</v>
      </c>
      <c r="BA273" s="546">
        <v>0</v>
      </c>
      <c r="BB273" s="546">
        <v>2</v>
      </c>
      <c r="BC273" s="718">
        <v>3</v>
      </c>
      <c r="BD273" s="758"/>
      <c r="BE273" s="759"/>
    </row>
    <row r="274" spans="1:57" s="707" customFormat="1" ht="12.75">
      <c r="A274" s="741">
        <v>11</v>
      </c>
      <c r="B274" s="865" t="s">
        <v>1440</v>
      </c>
      <c r="C274" s="546">
        <v>0</v>
      </c>
      <c r="D274" s="546">
        <v>1</v>
      </c>
      <c r="E274" s="546">
        <v>0</v>
      </c>
      <c r="F274" s="546">
        <v>1</v>
      </c>
      <c r="G274" s="729"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v>0</v>
      </c>
      <c r="AX274" s="733">
        <v>0</v>
      </c>
      <c r="AY274" s="546">
        <v>0</v>
      </c>
      <c r="AZ274" s="546">
        <v>1</v>
      </c>
      <c r="BA274" s="546">
        <v>0</v>
      </c>
      <c r="BB274" s="546">
        <v>1</v>
      </c>
      <c r="BC274" s="718">
        <v>2</v>
      </c>
      <c r="BD274" s="758"/>
      <c r="BE274" s="759"/>
    </row>
    <row r="275" spans="1:57" s="707" customFormat="1" ht="12.75">
      <c r="A275" s="741">
        <v>12</v>
      </c>
      <c r="B275" s="843" t="s">
        <v>346</v>
      </c>
      <c r="C275" s="546">
        <v>0</v>
      </c>
      <c r="D275" s="546">
        <v>0</v>
      </c>
      <c r="E275" s="546">
        <v>1</v>
      </c>
      <c r="F275" s="546">
        <v>1</v>
      </c>
      <c r="G275" s="729"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v>0</v>
      </c>
      <c r="AX275" s="733">
        <v>0</v>
      </c>
      <c r="AY275" s="546">
        <v>0</v>
      </c>
      <c r="AZ275" s="546">
        <v>0</v>
      </c>
      <c r="BA275" s="546">
        <v>1</v>
      </c>
      <c r="BB275" s="546">
        <v>1</v>
      </c>
      <c r="BC275" s="912"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v>0</v>
      </c>
      <c r="D276" s="546">
        <v>1</v>
      </c>
      <c r="E276" s="546">
        <v>12</v>
      </c>
      <c r="F276" s="546">
        <v>0</v>
      </c>
      <c r="G276" s="729">
        <v>13</v>
      </c>
      <c r="H276" s="900"/>
      <c r="I276" s="900"/>
      <c r="J276" s="900"/>
      <c r="K276" s="900"/>
      <c r="L276" s="900"/>
      <c r="M276" s="900"/>
      <c r="N276" s="900"/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v>13</v>
      </c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/>
      <c r="AJ276" s="900"/>
      <c r="AK276" s="730"/>
      <c r="AL276" s="730"/>
      <c r="AM276" s="730"/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v>0</v>
      </c>
      <c r="AX276" s="733">
        <v>0</v>
      </c>
      <c r="AY276" s="546">
        <v>0</v>
      </c>
      <c r="AZ276" s="546">
        <v>1</v>
      </c>
      <c r="BA276" s="546">
        <v>12</v>
      </c>
      <c r="BB276" s="546">
        <v>0</v>
      </c>
      <c r="BC276" s="912">
        <v>13</v>
      </c>
      <c r="BD276" s="758"/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v>0</v>
      </c>
      <c r="D277" s="546">
        <v>0</v>
      </c>
      <c r="E277" s="546">
        <v>3</v>
      </c>
      <c r="F277" s="546">
        <v>12</v>
      </c>
      <c r="G277" s="729">
        <v>15</v>
      </c>
      <c r="H277" s="900"/>
      <c r="I277" s="900"/>
      <c r="J277" s="900"/>
      <c r="K277" s="900"/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v>15</v>
      </c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>
        <v>1</v>
      </c>
      <c r="AW277" s="729">
        <v>0</v>
      </c>
      <c r="AX277" s="733">
        <v>1</v>
      </c>
      <c r="AY277" s="546">
        <v>0</v>
      </c>
      <c r="AZ277" s="546">
        <v>0</v>
      </c>
      <c r="BA277" s="546">
        <v>3</v>
      </c>
      <c r="BB277" s="546">
        <v>11</v>
      </c>
      <c r="BC277" s="912">
        <v>14</v>
      </c>
      <c r="BD277" s="758" t="s">
        <v>1585</v>
      </c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v>1</v>
      </c>
      <c r="D278" s="546">
        <v>0</v>
      </c>
      <c r="E278" s="546">
        <v>0</v>
      </c>
      <c r="F278" s="546">
        <v>1</v>
      </c>
      <c r="G278" s="729">
        <v>2</v>
      </c>
      <c r="H278" s="900"/>
      <c r="I278" s="900"/>
      <c r="J278" s="900"/>
      <c r="K278" s="900"/>
      <c r="L278" s="900"/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v>2</v>
      </c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/>
      <c r="AO278" s="730"/>
      <c r="AP278" s="730"/>
      <c r="AQ278" s="730"/>
      <c r="AR278" s="730"/>
      <c r="AS278" s="730"/>
      <c r="AT278" s="730"/>
      <c r="AU278" s="730"/>
      <c r="AV278" s="730"/>
      <c r="AW278" s="729">
        <v>0</v>
      </c>
      <c r="AX278" s="733">
        <v>0</v>
      </c>
      <c r="AY278" s="546">
        <v>1</v>
      </c>
      <c r="AZ278" s="546">
        <v>0</v>
      </c>
      <c r="BA278" s="546">
        <v>0</v>
      </c>
      <c r="BB278" s="546">
        <v>1</v>
      </c>
      <c r="BC278" s="912">
        <v>2</v>
      </c>
      <c r="BD278" s="758"/>
      <c r="BE278" s="759"/>
    </row>
    <row r="279" spans="1:57" s="707" customFormat="1" ht="12.75">
      <c r="A279" s="741">
        <v>16</v>
      </c>
      <c r="B279" s="760" t="s">
        <v>1423</v>
      </c>
      <c r="C279" s="546">
        <v>0</v>
      </c>
      <c r="D279" s="546">
        <v>0</v>
      </c>
      <c r="E279" s="546">
        <v>15</v>
      </c>
      <c r="F279" s="546">
        <v>1</v>
      </c>
      <c r="G279" s="729">
        <v>16</v>
      </c>
      <c r="H279" s="900"/>
      <c r="I279" s="900"/>
      <c r="J279" s="900"/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v>16</v>
      </c>
      <c r="Y279" s="900"/>
      <c r="Z279" s="900"/>
      <c r="AA279" s="900"/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/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v>0</v>
      </c>
      <c r="AX279" s="733">
        <v>0</v>
      </c>
      <c r="AY279" s="546">
        <v>0</v>
      </c>
      <c r="AZ279" s="546">
        <v>0</v>
      </c>
      <c r="BA279" s="546">
        <v>15</v>
      </c>
      <c r="BB279" s="546">
        <v>1</v>
      </c>
      <c r="BC279" s="912">
        <v>16</v>
      </c>
      <c r="BD279" s="758"/>
      <c r="BE279" s="759"/>
    </row>
    <row r="280" spans="1:57" s="707" customFormat="1" ht="12.75">
      <c r="A280" s="741">
        <v>17</v>
      </c>
      <c r="B280" s="760" t="s">
        <v>1424</v>
      </c>
      <c r="C280" s="546">
        <v>0</v>
      </c>
      <c r="D280" s="546">
        <v>0</v>
      </c>
      <c r="E280" s="546">
        <v>3</v>
      </c>
      <c r="F280" s="546">
        <v>15</v>
      </c>
      <c r="G280" s="729">
        <v>18</v>
      </c>
      <c r="H280" s="900"/>
      <c r="I280" s="900"/>
      <c r="J280" s="900"/>
      <c r="K280" s="900"/>
      <c r="L280" s="900"/>
      <c r="M280" s="900"/>
      <c r="N280" s="900"/>
      <c r="O280" s="900"/>
      <c r="P280" s="737"/>
      <c r="Q280" s="737"/>
      <c r="R280" s="737"/>
      <c r="S280" s="765"/>
      <c r="T280" s="737"/>
      <c r="U280" s="737"/>
      <c r="V280" s="737"/>
      <c r="W280" s="737"/>
      <c r="X280" s="732">
        <v>18</v>
      </c>
      <c r="Y280" s="900"/>
      <c r="Z280" s="900"/>
      <c r="AA280" s="900"/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v>0</v>
      </c>
      <c r="AX280" s="733">
        <v>1</v>
      </c>
      <c r="AY280" s="546">
        <v>0</v>
      </c>
      <c r="AZ280" s="546">
        <v>0</v>
      </c>
      <c r="BA280" s="546">
        <v>3</v>
      </c>
      <c r="BB280" s="546">
        <v>14</v>
      </c>
      <c r="BC280" s="912">
        <v>17</v>
      </c>
      <c r="BD280" s="758" t="s">
        <v>1581</v>
      </c>
      <c r="BE280" s="759"/>
    </row>
    <row r="281" spans="1:57" s="707" customFormat="1" ht="12.75">
      <c r="A281" s="741">
        <v>18</v>
      </c>
      <c r="B281" s="768" t="s">
        <v>350</v>
      </c>
      <c r="C281" s="546">
        <v>1</v>
      </c>
      <c r="D281" s="546">
        <v>0</v>
      </c>
      <c r="E281" s="546">
        <v>0</v>
      </c>
      <c r="F281" s="546">
        <v>1</v>
      </c>
      <c r="G281" s="729"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v>2</v>
      </c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730"/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v>0</v>
      </c>
      <c r="AX281" s="733">
        <v>0</v>
      </c>
      <c r="AY281" s="546">
        <v>1</v>
      </c>
      <c r="AZ281" s="546">
        <v>0</v>
      </c>
      <c r="BA281" s="546">
        <v>0</v>
      </c>
      <c r="BB281" s="546">
        <v>1</v>
      </c>
      <c r="BC281" s="912">
        <v>2</v>
      </c>
      <c r="BD281" s="758"/>
      <c r="BE281" s="759"/>
    </row>
    <row r="282" spans="1:57" s="707" customFormat="1" ht="12.75">
      <c r="A282" s="741">
        <v>19</v>
      </c>
      <c r="B282" s="768" t="s">
        <v>351</v>
      </c>
      <c r="C282" s="546">
        <v>0</v>
      </c>
      <c r="D282" s="546">
        <v>0</v>
      </c>
      <c r="E282" s="546">
        <v>8</v>
      </c>
      <c r="F282" s="546">
        <v>1</v>
      </c>
      <c r="G282" s="729"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v>9</v>
      </c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/>
      <c r="AN282" s="900"/>
      <c r="AO282" s="730"/>
      <c r="AP282" s="730"/>
      <c r="AQ282" s="730"/>
      <c r="AR282" s="730"/>
      <c r="AS282" s="730"/>
      <c r="AT282" s="730"/>
      <c r="AU282" s="730"/>
      <c r="AV282" s="730"/>
      <c r="AW282" s="729">
        <v>0</v>
      </c>
      <c r="AX282" s="733">
        <v>0</v>
      </c>
      <c r="AY282" s="546">
        <v>0</v>
      </c>
      <c r="AZ282" s="546">
        <v>0</v>
      </c>
      <c r="BA282" s="546">
        <v>8</v>
      </c>
      <c r="BB282" s="546">
        <v>1</v>
      </c>
      <c r="BC282" s="912">
        <v>9</v>
      </c>
      <c r="BD282" s="758"/>
      <c r="BE282" s="759"/>
    </row>
    <row r="283" spans="1:57" s="707" customFormat="1" ht="12.75">
      <c r="A283" s="741">
        <v>20</v>
      </c>
      <c r="B283" s="768" t="s">
        <v>352</v>
      </c>
      <c r="C283" s="546">
        <v>0</v>
      </c>
      <c r="D283" s="546">
        <v>0</v>
      </c>
      <c r="E283" s="546">
        <v>2</v>
      </c>
      <c r="F283" s="546">
        <v>4</v>
      </c>
      <c r="G283" s="729"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v>6</v>
      </c>
      <c r="Y283" s="900"/>
      <c r="Z283" s="900"/>
      <c r="AA283" s="900"/>
      <c r="AB283" s="900">
        <v>1</v>
      </c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v>0</v>
      </c>
      <c r="AX283" s="733">
        <v>1</v>
      </c>
      <c r="AY283" s="546">
        <v>0</v>
      </c>
      <c r="AZ283" s="546">
        <v>0</v>
      </c>
      <c r="BA283" s="546">
        <v>2</v>
      </c>
      <c r="BB283" s="546">
        <v>3</v>
      </c>
      <c r="BC283" s="912">
        <v>5</v>
      </c>
      <c r="BD283" s="758" t="s">
        <v>1693</v>
      </c>
      <c r="BE283" s="759"/>
    </row>
    <row r="284" spans="1:57" s="707" customFormat="1" ht="12.75">
      <c r="A284" s="741">
        <v>21</v>
      </c>
      <c r="B284" s="844" t="s">
        <v>354</v>
      </c>
      <c r="C284" s="546">
        <v>2</v>
      </c>
      <c r="D284" s="546">
        <v>0</v>
      </c>
      <c r="E284" s="546">
        <v>0</v>
      </c>
      <c r="F284" s="546">
        <v>0</v>
      </c>
      <c r="G284" s="729"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v>0</v>
      </c>
      <c r="AX284" s="733">
        <v>0</v>
      </c>
      <c r="AY284" s="546">
        <v>2</v>
      </c>
      <c r="AZ284" s="546">
        <v>0</v>
      </c>
      <c r="BA284" s="546">
        <v>0</v>
      </c>
      <c r="BB284" s="546">
        <v>0</v>
      </c>
      <c r="BC284" s="912"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v>0</v>
      </c>
      <c r="D285" s="546">
        <v>0</v>
      </c>
      <c r="E285" s="546">
        <v>12</v>
      </c>
      <c r="F285" s="546">
        <v>1</v>
      </c>
      <c r="G285" s="729">
        <v>13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/>
      <c r="W285" s="737"/>
      <c r="X285" s="732">
        <v>13</v>
      </c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730"/>
      <c r="AL285" s="730"/>
      <c r="AM285" s="730">
        <v>1</v>
      </c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v>0</v>
      </c>
      <c r="AX285" s="733">
        <v>1</v>
      </c>
      <c r="AY285" s="546">
        <v>0</v>
      </c>
      <c r="AZ285" s="546">
        <v>0</v>
      </c>
      <c r="BA285" s="546">
        <v>11</v>
      </c>
      <c r="BB285" s="546">
        <v>1</v>
      </c>
      <c r="BC285" s="718">
        <v>12</v>
      </c>
      <c r="BD285" s="758" t="s">
        <v>1694</v>
      </c>
      <c r="BE285" s="759"/>
    </row>
    <row r="286" spans="1:57" s="707" customFormat="1" ht="12.75">
      <c r="A286" s="741">
        <v>23</v>
      </c>
      <c r="B286" s="844" t="s">
        <v>357</v>
      </c>
      <c r="C286" s="546">
        <v>0</v>
      </c>
      <c r="D286" s="546">
        <v>0</v>
      </c>
      <c r="E286" s="546">
        <v>3</v>
      </c>
      <c r="F286" s="546">
        <v>5</v>
      </c>
      <c r="G286" s="729"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v>8</v>
      </c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v>0</v>
      </c>
      <c r="AX286" s="733">
        <v>0</v>
      </c>
      <c r="AY286" s="546">
        <v>0</v>
      </c>
      <c r="AZ286" s="546">
        <v>0</v>
      </c>
      <c r="BA286" s="546">
        <v>3</v>
      </c>
      <c r="BB286" s="546">
        <v>5</v>
      </c>
      <c r="BC286" s="912">
        <v>8</v>
      </c>
      <c r="BD286" s="758"/>
      <c r="BE286" s="759"/>
    </row>
    <row r="287" spans="1:57" s="707" customFormat="1" ht="12.75">
      <c r="A287" s="741">
        <v>24</v>
      </c>
      <c r="B287" s="865" t="s">
        <v>358</v>
      </c>
      <c r="C287" s="546">
        <v>1</v>
      </c>
      <c r="D287" s="546">
        <v>1</v>
      </c>
      <c r="E287" s="546">
        <v>0</v>
      </c>
      <c r="F287" s="546">
        <v>0</v>
      </c>
      <c r="G287" s="729"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v>0</v>
      </c>
      <c r="AX287" s="733">
        <v>0</v>
      </c>
      <c r="AY287" s="546">
        <v>1</v>
      </c>
      <c r="AZ287" s="546">
        <v>1</v>
      </c>
      <c r="BA287" s="546">
        <v>0</v>
      </c>
      <c r="BB287" s="546">
        <v>0</v>
      </c>
      <c r="BC287" s="912"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v>0</v>
      </c>
      <c r="D288" s="546">
        <v>0</v>
      </c>
      <c r="E288" s="546">
        <v>8</v>
      </c>
      <c r="F288" s="546">
        <v>1</v>
      </c>
      <c r="G288" s="729">
        <v>9</v>
      </c>
      <c r="H288" s="900"/>
      <c r="I288" s="900"/>
      <c r="J288" s="900"/>
      <c r="K288" s="900"/>
      <c r="L288" s="900"/>
      <c r="M288" s="900"/>
      <c r="N288" s="900"/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v>9</v>
      </c>
      <c r="Y288" s="900"/>
      <c r="Z288" s="900"/>
      <c r="AA288" s="900"/>
      <c r="AB288" s="900"/>
      <c r="AC288" s="900"/>
      <c r="AD288" s="900"/>
      <c r="AE288" s="900"/>
      <c r="AF288" s="900"/>
      <c r="AG288" s="900"/>
      <c r="AH288" s="900"/>
      <c r="AI288" s="900"/>
      <c r="AJ288" s="900"/>
      <c r="AK288" s="900"/>
      <c r="AL288" s="900"/>
      <c r="AM288" s="900">
        <v>1</v>
      </c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v>0</v>
      </c>
      <c r="AX288" s="733">
        <v>1</v>
      </c>
      <c r="AY288" s="546">
        <v>0</v>
      </c>
      <c r="AZ288" s="546">
        <v>0</v>
      </c>
      <c r="BA288" s="546">
        <v>7</v>
      </c>
      <c r="BB288" s="546">
        <v>1</v>
      </c>
      <c r="BC288" s="912">
        <v>8</v>
      </c>
      <c r="BD288" s="758" t="s">
        <v>1695</v>
      </c>
      <c r="BE288" s="759"/>
    </row>
    <row r="289" spans="1:57" s="707" customFormat="1" ht="12.75">
      <c r="A289" s="741">
        <v>26</v>
      </c>
      <c r="B289" s="865" t="s">
        <v>360</v>
      </c>
      <c r="C289" s="546">
        <v>0</v>
      </c>
      <c r="D289" s="546">
        <v>0</v>
      </c>
      <c r="E289" s="546">
        <v>7</v>
      </c>
      <c r="F289" s="546">
        <v>10</v>
      </c>
      <c r="G289" s="729">
        <v>17</v>
      </c>
      <c r="H289" s="900"/>
      <c r="I289" s="900"/>
      <c r="J289" s="900"/>
      <c r="K289" s="900"/>
      <c r="L289" s="900"/>
      <c r="M289" s="900"/>
      <c r="N289" s="900"/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v>17</v>
      </c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v>0</v>
      </c>
      <c r="AX289" s="733">
        <v>0</v>
      </c>
      <c r="AY289" s="546">
        <v>0</v>
      </c>
      <c r="AZ289" s="546">
        <v>0</v>
      </c>
      <c r="BA289" s="546">
        <v>7</v>
      </c>
      <c r="BB289" s="546">
        <v>10</v>
      </c>
      <c r="BC289" s="912">
        <v>17</v>
      </c>
      <c r="BD289" s="758"/>
      <c r="BE289" s="759"/>
    </row>
    <row r="290" spans="1:57" s="707" customFormat="1" ht="12.75">
      <c r="A290" s="741">
        <v>27</v>
      </c>
      <c r="B290" s="843" t="s">
        <v>1417</v>
      </c>
      <c r="C290" s="546">
        <v>0</v>
      </c>
      <c r="D290" s="546">
        <v>0</v>
      </c>
      <c r="E290" s="546">
        <v>1</v>
      </c>
      <c r="F290" s="546">
        <v>0</v>
      </c>
      <c r="G290" s="729"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v>0</v>
      </c>
      <c r="AX290" s="733">
        <v>0</v>
      </c>
      <c r="AY290" s="546">
        <v>0</v>
      </c>
      <c r="AZ290" s="546">
        <v>0</v>
      </c>
      <c r="BA290" s="546">
        <v>1</v>
      </c>
      <c r="BB290" s="546">
        <v>0</v>
      </c>
      <c r="BC290" s="718"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v>0</v>
      </c>
      <c r="D291" s="546">
        <v>2</v>
      </c>
      <c r="E291" s="546">
        <v>37</v>
      </c>
      <c r="F291" s="546">
        <v>131</v>
      </c>
      <c r="G291" s="729">
        <v>170</v>
      </c>
      <c r="H291" s="900"/>
      <c r="I291" s="900"/>
      <c r="J291" s="900"/>
      <c r="K291" s="900"/>
      <c r="L291" s="900"/>
      <c r="M291" s="900"/>
      <c r="N291" s="900"/>
      <c r="O291" s="900"/>
      <c r="P291" s="737"/>
      <c r="Q291" s="737"/>
      <c r="R291" s="737"/>
      <c r="S291" s="737"/>
      <c r="T291" s="737"/>
      <c r="U291" s="737"/>
      <c r="V291" s="737"/>
      <c r="W291" s="737"/>
      <c r="X291" s="732">
        <v>170</v>
      </c>
      <c r="Y291" s="900"/>
      <c r="Z291" s="900"/>
      <c r="AA291" s="900"/>
      <c r="AB291" s="900">
        <v>3</v>
      </c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730"/>
      <c r="AP291" s="730"/>
      <c r="AQ291" s="730"/>
      <c r="AR291" s="730"/>
      <c r="AS291" s="730"/>
      <c r="AT291" s="730"/>
      <c r="AU291" s="730"/>
      <c r="AV291" s="730"/>
      <c r="AW291" s="729">
        <v>0</v>
      </c>
      <c r="AX291" s="733">
        <v>3</v>
      </c>
      <c r="AY291" s="546">
        <v>0</v>
      </c>
      <c r="AZ291" s="546">
        <v>2</v>
      </c>
      <c r="BA291" s="546">
        <v>37</v>
      </c>
      <c r="BB291" s="546">
        <v>128</v>
      </c>
      <c r="BC291" s="912">
        <v>167</v>
      </c>
      <c r="BD291" s="776" t="s">
        <v>1696</v>
      </c>
      <c r="BE291" s="759"/>
    </row>
    <row r="292" spans="1:57" s="707" customFormat="1" ht="12.75">
      <c r="A292" s="741">
        <v>29</v>
      </c>
      <c r="B292" s="843" t="s">
        <v>911</v>
      </c>
      <c r="C292" s="546">
        <v>0</v>
      </c>
      <c r="D292" s="546">
        <v>3</v>
      </c>
      <c r="E292" s="546">
        <v>0</v>
      </c>
      <c r="F292" s="546">
        <v>25</v>
      </c>
      <c r="G292" s="729">
        <v>28</v>
      </c>
      <c r="H292" s="900"/>
      <c r="I292" s="900"/>
      <c r="J292" s="900"/>
      <c r="K292" s="900"/>
      <c r="L292" s="900"/>
      <c r="M292" s="900"/>
      <c r="N292" s="900"/>
      <c r="O292" s="900"/>
      <c r="P292" s="737"/>
      <c r="Q292" s="737"/>
      <c r="R292" s="737"/>
      <c r="S292" s="737"/>
      <c r="T292" s="737"/>
      <c r="U292" s="737"/>
      <c r="V292" s="737"/>
      <c r="W292" s="737"/>
      <c r="X292" s="732">
        <v>28</v>
      </c>
      <c r="Y292" s="900"/>
      <c r="Z292" s="900"/>
      <c r="AA292" s="900"/>
      <c r="AB292" s="900"/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730"/>
      <c r="AP292" s="730"/>
      <c r="AQ292" s="730"/>
      <c r="AR292" s="730"/>
      <c r="AS292" s="730"/>
      <c r="AT292" s="730"/>
      <c r="AU292" s="730"/>
      <c r="AV292" s="730"/>
      <c r="AW292" s="729">
        <v>0</v>
      </c>
      <c r="AX292" s="733">
        <v>0</v>
      </c>
      <c r="AY292" s="546">
        <v>0</v>
      </c>
      <c r="AZ292" s="546">
        <v>3</v>
      </c>
      <c r="BA292" s="546">
        <v>0</v>
      </c>
      <c r="BB292" s="546">
        <v>25</v>
      </c>
      <c r="BC292" s="912">
        <v>28</v>
      </c>
      <c r="BD292" s="758"/>
      <c r="BE292" s="759"/>
    </row>
    <row r="293" spans="1:57" s="707" customFormat="1" ht="12.75">
      <c r="A293" s="741">
        <v>30</v>
      </c>
      <c r="B293" s="843" t="s">
        <v>915</v>
      </c>
      <c r="C293" s="546">
        <v>0</v>
      </c>
      <c r="D293" s="546">
        <v>1</v>
      </c>
      <c r="E293" s="546">
        <v>18</v>
      </c>
      <c r="F293" s="546">
        <v>47</v>
      </c>
      <c r="G293" s="729">
        <v>66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v>66</v>
      </c>
      <c r="Y293" s="900"/>
      <c r="Z293" s="900"/>
      <c r="AA293" s="900"/>
      <c r="AB293" s="900">
        <v>1</v>
      </c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/>
      <c r="AO293" s="730"/>
      <c r="AP293" s="730"/>
      <c r="AQ293" s="730"/>
      <c r="AR293" s="730"/>
      <c r="AS293" s="730"/>
      <c r="AT293" s="730"/>
      <c r="AU293" s="730"/>
      <c r="AV293" s="730"/>
      <c r="AW293" s="729">
        <v>0</v>
      </c>
      <c r="AX293" s="733">
        <v>1</v>
      </c>
      <c r="AY293" s="546">
        <v>0</v>
      </c>
      <c r="AZ293" s="546">
        <v>1</v>
      </c>
      <c r="BA293" s="546">
        <v>18</v>
      </c>
      <c r="BB293" s="546">
        <v>46</v>
      </c>
      <c r="BC293" s="912">
        <v>65</v>
      </c>
      <c r="BD293" s="758" t="s">
        <v>1697</v>
      </c>
      <c r="BE293" s="759"/>
    </row>
    <row r="294" spans="1:57" s="707" customFormat="1" ht="12.75">
      <c r="A294" s="741">
        <v>31</v>
      </c>
      <c r="B294" s="843" t="s">
        <v>1518</v>
      </c>
      <c r="C294" s="546">
        <v>0</v>
      </c>
      <c r="D294" s="546">
        <v>0</v>
      </c>
      <c r="E294" s="546">
        <v>7</v>
      </c>
      <c r="F294" s="546">
        <v>23</v>
      </c>
      <c r="G294" s="729">
        <v>30</v>
      </c>
      <c r="H294" s="900"/>
      <c r="I294" s="900"/>
      <c r="J294" s="900"/>
      <c r="K294" s="900"/>
      <c r="L294" s="900"/>
      <c r="M294" s="900"/>
      <c r="N294" s="900"/>
      <c r="O294" s="900"/>
      <c r="P294" s="737"/>
      <c r="Q294" s="737"/>
      <c r="R294" s="737"/>
      <c r="S294" s="737"/>
      <c r="T294" s="737"/>
      <c r="U294" s="737"/>
      <c r="V294" s="737"/>
      <c r="W294" s="737"/>
      <c r="X294" s="732">
        <v>30</v>
      </c>
      <c r="Y294" s="900"/>
      <c r="Z294" s="900"/>
      <c r="AA294" s="900"/>
      <c r="AB294" s="900"/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v>0</v>
      </c>
      <c r="AX294" s="733">
        <v>0</v>
      </c>
      <c r="AY294" s="546">
        <v>0</v>
      </c>
      <c r="AZ294" s="546">
        <v>0</v>
      </c>
      <c r="BA294" s="546">
        <v>7</v>
      </c>
      <c r="BB294" s="546">
        <v>23</v>
      </c>
      <c r="BC294" s="912">
        <v>30</v>
      </c>
      <c r="BD294" s="776"/>
      <c r="BE294" s="759"/>
    </row>
    <row r="295" spans="1:57" s="707" customFormat="1" ht="12.75">
      <c r="A295" s="741">
        <v>32</v>
      </c>
      <c r="B295" s="843" t="s">
        <v>372</v>
      </c>
      <c r="C295" s="546">
        <v>0</v>
      </c>
      <c r="D295" s="546">
        <v>0</v>
      </c>
      <c r="E295" s="546">
        <v>2</v>
      </c>
      <c r="F295" s="546">
        <v>4</v>
      </c>
      <c r="G295" s="729"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v>6</v>
      </c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v>0</v>
      </c>
      <c r="AX295" s="733">
        <v>0</v>
      </c>
      <c r="AY295" s="546">
        <v>0</v>
      </c>
      <c r="AZ295" s="546">
        <v>0</v>
      </c>
      <c r="BA295" s="546">
        <v>2</v>
      </c>
      <c r="BB295" s="546">
        <v>4</v>
      </c>
      <c r="BC295" s="912">
        <v>6</v>
      </c>
      <c r="BD295" s="745"/>
      <c r="BE295" s="706"/>
    </row>
    <row r="296" spans="1:57" s="707" customFormat="1" ht="12.75">
      <c r="A296" s="741">
        <v>33</v>
      </c>
      <c r="B296" s="843" t="s">
        <v>1569</v>
      </c>
      <c r="C296" s="546">
        <v>0</v>
      </c>
      <c r="D296" s="546">
        <v>0</v>
      </c>
      <c r="E296" s="546">
        <v>0</v>
      </c>
      <c r="F296" s="546">
        <v>0</v>
      </c>
      <c r="G296" s="729">
        <v>0</v>
      </c>
      <c r="H296" s="900"/>
      <c r="I296" s="900"/>
      <c r="J296" s="900"/>
      <c r="K296" s="900"/>
      <c r="L296" s="900"/>
      <c r="M296" s="900"/>
      <c r="N296" s="900"/>
      <c r="O296" s="900"/>
      <c r="P296" s="737"/>
      <c r="Q296" s="737"/>
      <c r="R296" s="737"/>
      <c r="S296" s="737"/>
      <c r="T296" s="737"/>
      <c r="U296" s="737"/>
      <c r="V296" s="737"/>
      <c r="W296" s="737"/>
      <c r="X296" s="732">
        <v>0</v>
      </c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v>0</v>
      </c>
      <c r="AX296" s="733">
        <v>0</v>
      </c>
      <c r="AY296" s="546">
        <v>0</v>
      </c>
      <c r="AZ296" s="546">
        <v>0</v>
      </c>
      <c r="BA296" s="546">
        <v>0</v>
      </c>
      <c r="BB296" s="546">
        <v>0</v>
      </c>
      <c r="BC296" s="912">
        <v>0</v>
      </c>
      <c r="BD296" s="745"/>
      <c r="BE296" s="759"/>
    </row>
    <row r="297" spans="1:57" s="707" customFormat="1" ht="12.75">
      <c r="A297" s="741">
        <v>34</v>
      </c>
      <c r="B297" s="843" t="s">
        <v>904</v>
      </c>
      <c r="C297" s="546">
        <v>0</v>
      </c>
      <c r="D297" s="546">
        <v>0</v>
      </c>
      <c r="E297" s="546">
        <v>1</v>
      </c>
      <c r="F297" s="546">
        <v>0</v>
      </c>
      <c r="G297" s="729"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v>0</v>
      </c>
      <c r="AX297" s="733">
        <v>0</v>
      </c>
      <c r="AY297" s="546">
        <v>0</v>
      </c>
      <c r="AZ297" s="546">
        <v>0</v>
      </c>
      <c r="BA297" s="546">
        <v>1</v>
      </c>
      <c r="BB297" s="546">
        <v>0</v>
      </c>
      <c r="BC297" s="912"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v>1</v>
      </c>
      <c r="D298" s="546">
        <v>3</v>
      </c>
      <c r="E298" s="546">
        <v>0</v>
      </c>
      <c r="F298" s="546">
        <v>5</v>
      </c>
      <c r="G298" s="729">
        <v>9</v>
      </c>
      <c r="H298" s="900"/>
      <c r="I298" s="900"/>
      <c r="J298" s="900"/>
      <c r="K298" s="900"/>
      <c r="L298" s="900"/>
      <c r="M298" s="900"/>
      <c r="N298" s="900"/>
      <c r="O298" s="900"/>
      <c r="P298" s="737"/>
      <c r="Q298" s="737"/>
      <c r="R298" s="737"/>
      <c r="S298" s="737"/>
      <c r="T298" s="737"/>
      <c r="U298" s="737"/>
      <c r="V298" s="737"/>
      <c r="W298" s="737"/>
      <c r="X298" s="732">
        <v>9</v>
      </c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v>0</v>
      </c>
      <c r="AX298" s="733">
        <v>0</v>
      </c>
      <c r="AY298" s="546">
        <v>1</v>
      </c>
      <c r="AZ298" s="546">
        <v>3</v>
      </c>
      <c r="BA298" s="546">
        <v>0</v>
      </c>
      <c r="BB298" s="546">
        <v>5</v>
      </c>
      <c r="BC298" s="912">
        <v>9</v>
      </c>
      <c r="BD298" s="745"/>
      <c r="BE298" s="759"/>
    </row>
    <row r="299" spans="1:57" s="707" customFormat="1" ht="12.75">
      <c r="A299" s="741">
        <v>36</v>
      </c>
      <c r="B299" s="760" t="s">
        <v>1403</v>
      </c>
      <c r="C299" s="546">
        <v>0</v>
      </c>
      <c r="D299" s="546">
        <v>0</v>
      </c>
      <c r="E299" s="546">
        <v>10</v>
      </c>
      <c r="F299" s="546">
        <v>180</v>
      </c>
      <c r="G299" s="729">
        <v>190</v>
      </c>
      <c r="H299" s="900"/>
      <c r="I299" s="900"/>
      <c r="J299" s="900"/>
      <c r="K299" s="900"/>
      <c r="L299" s="900"/>
      <c r="M299" s="900"/>
      <c r="N299" s="900"/>
      <c r="O299" s="900">
        <v>1</v>
      </c>
      <c r="P299" s="737"/>
      <c r="Q299" s="737"/>
      <c r="R299" s="737"/>
      <c r="S299" s="737"/>
      <c r="T299" s="737"/>
      <c r="U299" s="737"/>
      <c r="V299" s="737"/>
      <c r="W299" s="737"/>
      <c r="X299" s="732">
        <v>189</v>
      </c>
      <c r="Y299" s="900"/>
      <c r="Z299" s="900"/>
      <c r="AA299" s="900"/>
      <c r="AB299" s="900">
        <v>2</v>
      </c>
      <c r="AC299" s="900"/>
      <c r="AD299" s="900"/>
      <c r="AE299" s="900"/>
      <c r="AF299" s="900">
        <v>2</v>
      </c>
      <c r="AG299" s="900"/>
      <c r="AH299" s="900"/>
      <c r="AI299" s="900"/>
      <c r="AJ299" s="900"/>
      <c r="AK299" s="900"/>
      <c r="AL299" s="900"/>
      <c r="AM299" s="900"/>
      <c r="AN299" s="900"/>
      <c r="AO299" s="730"/>
      <c r="AP299" s="730"/>
      <c r="AQ299" s="730"/>
      <c r="AR299" s="730"/>
      <c r="AS299" s="730"/>
      <c r="AT299" s="730"/>
      <c r="AU299" s="730"/>
      <c r="AV299" s="730">
        <v>3</v>
      </c>
      <c r="AW299" s="729">
        <v>0</v>
      </c>
      <c r="AX299" s="733">
        <v>7</v>
      </c>
      <c r="AY299" s="546">
        <v>0</v>
      </c>
      <c r="AZ299" s="546">
        <v>0</v>
      </c>
      <c r="BA299" s="546">
        <v>10</v>
      </c>
      <c r="BB299" s="546">
        <v>172</v>
      </c>
      <c r="BC299" s="912">
        <v>182</v>
      </c>
      <c r="BD299" s="776" t="s">
        <v>1698</v>
      </c>
      <c r="BE299" s="759"/>
    </row>
    <row r="300" spans="1:57" s="707" customFormat="1" ht="12.75">
      <c r="A300" s="741">
        <v>37</v>
      </c>
      <c r="B300" s="760" t="s">
        <v>1404</v>
      </c>
      <c r="C300" s="546">
        <v>0</v>
      </c>
      <c r="D300" s="546">
        <v>0</v>
      </c>
      <c r="E300" s="546">
        <v>0</v>
      </c>
      <c r="F300" s="546">
        <v>13</v>
      </c>
      <c r="G300" s="729">
        <v>13</v>
      </c>
      <c r="H300" s="900"/>
      <c r="I300" s="900"/>
      <c r="J300" s="900"/>
      <c r="K300" s="900"/>
      <c r="L300" s="900"/>
      <c r="M300" s="900"/>
      <c r="N300" s="900"/>
      <c r="O300" s="900"/>
      <c r="P300" s="737"/>
      <c r="Q300" s="737"/>
      <c r="R300" s="737"/>
      <c r="S300" s="737"/>
      <c r="T300" s="737"/>
      <c r="U300" s="737"/>
      <c r="V300" s="737"/>
      <c r="W300" s="737"/>
      <c r="X300" s="732">
        <v>13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v>0</v>
      </c>
      <c r="AX300" s="733">
        <v>1</v>
      </c>
      <c r="AY300" s="546">
        <v>0</v>
      </c>
      <c r="AZ300" s="546">
        <v>0</v>
      </c>
      <c r="BA300" s="546">
        <v>0</v>
      </c>
      <c r="BB300" s="546">
        <v>12</v>
      </c>
      <c r="BC300" s="912">
        <v>12</v>
      </c>
      <c r="BD300" s="776" t="s">
        <v>1587</v>
      </c>
      <c r="BE300" s="759"/>
    </row>
    <row r="301" spans="1:57" s="707" customFormat="1" ht="12.75">
      <c r="A301" s="741">
        <v>38</v>
      </c>
      <c r="B301" s="760" t="s">
        <v>1405</v>
      </c>
      <c r="C301" s="546">
        <v>0</v>
      </c>
      <c r="D301" s="546">
        <v>1</v>
      </c>
      <c r="E301" s="546">
        <v>25</v>
      </c>
      <c r="F301" s="546">
        <v>43</v>
      </c>
      <c r="G301" s="729">
        <v>69</v>
      </c>
      <c r="H301" s="900"/>
      <c r="I301" s="900"/>
      <c r="J301" s="900"/>
      <c r="K301" s="900"/>
      <c r="L301" s="900"/>
      <c r="M301" s="900"/>
      <c r="N301" s="900"/>
      <c r="O301" s="900"/>
      <c r="P301" s="737"/>
      <c r="Q301" s="737"/>
      <c r="R301" s="737"/>
      <c r="S301" s="737"/>
      <c r="T301" s="737"/>
      <c r="U301" s="737"/>
      <c r="V301" s="737"/>
      <c r="W301" s="737"/>
      <c r="X301" s="732">
        <v>69</v>
      </c>
      <c r="Y301" s="900"/>
      <c r="Z301" s="900"/>
      <c r="AA301" s="900"/>
      <c r="AB301" s="900">
        <v>1</v>
      </c>
      <c r="AC301" s="900"/>
      <c r="AD301" s="900"/>
      <c r="AE301" s="900"/>
      <c r="AF301" s="900"/>
      <c r="AG301" s="900"/>
      <c r="AH301" s="900"/>
      <c r="AI301" s="900"/>
      <c r="AJ301" s="900"/>
      <c r="AK301" s="900"/>
      <c r="AL301" s="900"/>
      <c r="AM301" s="900"/>
      <c r="AN301" s="900"/>
      <c r="AO301" s="730"/>
      <c r="AP301" s="730"/>
      <c r="AQ301" s="730"/>
      <c r="AR301" s="730"/>
      <c r="AS301" s="730"/>
      <c r="AT301" s="730"/>
      <c r="AU301" s="730"/>
      <c r="AV301" s="730"/>
      <c r="AW301" s="729">
        <v>0</v>
      </c>
      <c r="AX301" s="733">
        <v>1</v>
      </c>
      <c r="AY301" s="546">
        <v>0</v>
      </c>
      <c r="AZ301" s="546">
        <v>1</v>
      </c>
      <c r="BA301" s="546">
        <v>25</v>
      </c>
      <c r="BB301" s="546">
        <v>42</v>
      </c>
      <c r="BC301" s="912">
        <v>68</v>
      </c>
      <c r="BD301" s="776" t="s">
        <v>1699</v>
      </c>
      <c r="BE301" s="759"/>
    </row>
    <row r="302" spans="1:57" s="707" customFormat="1" ht="12.75">
      <c r="A302" s="741">
        <v>39</v>
      </c>
      <c r="B302" s="760" t="s">
        <v>385</v>
      </c>
      <c r="C302" s="546">
        <v>0</v>
      </c>
      <c r="D302" s="546">
        <v>0</v>
      </c>
      <c r="E302" s="546">
        <v>0</v>
      </c>
      <c r="F302" s="546">
        <v>5</v>
      </c>
      <c r="G302" s="729"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v>0</v>
      </c>
      <c r="AX302" s="733">
        <v>0</v>
      </c>
      <c r="AY302" s="546">
        <v>0</v>
      </c>
      <c r="AZ302" s="546">
        <v>0</v>
      </c>
      <c r="BA302" s="546">
        <v>0</v>
      </c>
      <c r="BB302" s="546">
        <v>5</v>
      </c>
      <c r="BC302" s="912">
        <v>5</v>
      </c>
      <c r="BD302" s="745"/>
      <c r="BE302" s="759"/>
    </row>
    <row r="303" spans="1:57" s="707" customFormat="1" ht="12.75">
      <c r="A303" s="741">
        <v>40</v>
      </c>
      <c r="B303" s="760" t="s">
        <v>1577</v>
      </c>
      <c r="C303" s="546">
        <v>0</v>
      </c>
      <c r="D303" s="546">
        <v>0</v>
      </c>
      <c r="E303" s="546">
        <v>2</v>
      </c>
      <c r="F303" s="546">
        <v>20</v>
      </c>
      <c r="G303" s="729">
        <v>22</v>
      </c>
      <c r="H303" s="900"/>
      <c r="I303" s="900"/>
      <c r="J303" s="900"/>
      <c r="K303" s="900"/>
      <c r="L303" s="900"/>
      <c r="M303" s="900"/>
      <c r="N303" s="900"/>
      <c r="O303" s="900"/>
      <c r="P303" s="737"/>
      <c r="Q303" s="737"/>
      <c r="R303" s="737"/>
      <c r="S303" s="765"/>
      <c r="T303" s="737"/>
      <c r="U303" s="737"/>
      <c r="V303" s="737"/>
      <c r="W303" s="737"/>
      <c r="X303" s="732">
        <v>22</v>
      </c>
      <c r="Y303" s="900"/>
      <c r="Z303" s="900"/>
      <c r="AA303" s="900"/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v>0</v>
      </c>
      <c r="AX303" s="733">
        <v>0</v>
      </c>
      <c r="AY303" s="546">
        <v>0</v>
      </c>
      <c r="AZ303" s="546">
        <v>0</v>
      </c>
      <c r="BA303" s="546">
        <v>2</v>
      </c>
      <c r="BB303" s="546">
        <v>20</v>
      </c>
      <c r="BC303" s="912">
        <v>22</v>
      </c>
      <c r="BD303" s="745"/>
      <c r="BE303" s="759"/>
    </row>
    <row r="304" spans="1:57" s="707" customFormat="1" ht="12.75">
      <c r="A304" s="741">
        <v>41</v>
      </c>
      <c r="B304" s="760" t="s">
        <v>1524</v>
      </c>
      <c r="C304" s="546">
        <v>0</v>
      </c>
      <c r="D304" s="546">
        <v>1</v>
      </c>
      <c r="E304" s="546">
        <v>0</v>
      </c>
      <c r="F304" s="546">
        <v>0</v>
      </c>
      <c r="G304" s="729"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v>0</v>
      </c>
      <c r="AX304" s="733">
        <v>0</v>
      </c>
      <c r="AY304" s="546">
        <v>0</v>
      </c>
      <c r="AZ304" s="546">
        <v>1</v>
      </c>
      <c r="BA304" s="546">
        <v>0</v>
      </c>
      <c r="BB304" s="546">
        <v>0</v>
      </c>
      <c r="BC304" s="912"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v>0</v>
      </c>
      <c r="D305" s="546">
        <v>6</v>
      </c>
      <c r="E305" s="546">
        <v>0</v>
      </c>
      <c r="F305" s="546">
        <v>3</v>
      </c>
      <c r="G305" s="729"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v>0</v>
      </c>
      <c r="AX305" s="733">
        <v>0</v>
      </c>
      <c r="AY305" s="546">
        <v>0</v>
      </c>
      <c r="AZ305" s="546">
        <v>6</v>
      </c>
      <c r="BA305" s="546">
        <v>0</v>
      </c>
      <c r="BB305" s="546">
        <v>3</v>
      </c>
      <c r="BC305" s="912">
        <v>9</v>
      </c>
      <c r="BE305" s="759"/>
    </row>
    <row r="306" spans="1:57" s="707" customFormat="1" ht="12.75">
      <c r="A306" s="741">
        <v>43</v>
      </c>
      <c r="B306" s="768" t="s">
        <v>1407</v>
      </c>
      <c r="C306" s="546">
        <v>0</v>
      </c>
      <c r="D306" s="546">
        <v>1</v>
      </c>
      <c r="E306" s="546">
        <v>13</v>
      </c>
      <c r="F306" s="546">
        <v>106</v>
      </c>
      <c r="G306" s="729">
        <v>120</v>
      </c>
      <c r="H306" s="900"/>
      <c r="I306" s="900"/>
      <c r="J306" s="900"/>
      <c r="K306" s="900"/>
      <c r="L306" s="900"/>
      <c r="M306" s="900"/>
      <c r="N306" s="900">
        <v>1</v>
      </c>
      <c r="O306" s="900">
        <v>1</v>
      </c>
      <c r="P306" s="737"/>
      <c r="Q306" s="737"/>
      <c r="R306" s="737"/>
      <c r="S306" s="737"/>
      <c r="T306" s="737"/>
      <c r="U306" s="737"/>
      <c r="V306" s="737"/>
      <c r="W306" s="737"/>
      <c r="X306" s="732">
        <v>118</v>
      </c>
      <c r="Y306" s="900"/>
      <c r="Z306" s="900"/>
      <c r="AA306" s="900"/>
      <c r="AB306" s="900">
        <v>1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730"/>
      <c r="AP306" s="730"/>
      <c r="AQ306" s="730"/>
      <c r="AR306" s="730"/>
      <c r="AS306" s="730"/>
      <c r="AT306" s="730"/>
      <c r="AU306" s="730"/>
      <c r="AV306" s="730"/>
      <c r="AW306" s="729">
        <v>0</v>
      </c>
      <c r="AX306" s="733">
        <v>1</v>
      </c>
      <c r="AY306" s="546">
        <v>0</v>
      </c>
      <c r="AZ306" s="546">
        <v>1</v>
      </c>
      <c r="BA306" s="546">
        <v>12</v>
      </c>
      <c r="BB306" s="546">
        <v>104</v>
      </c>
      <c r="BC306" s="912">
        <v>117</v>
      </c>
      <c r="BD306" s="745" t="s">
        <v>1700</v>
      </c>
      <c r="BE306" s="759"/>
    </row>
    <row r="307" spans="1:57" s="707" customFormat="1" ht="12.75">
      <c r="A307" s="741">
        <v>44</v>
      </c>
      <c r="B307" s="768" t="s">
        <v>1408</v>
      </c>
      <c r="C307" s="546">
        <v>0</v>
      </c>
      <c r="D307" s="546">
        <v>0</v>
      </c>
      <c r="E307" s="546">
        <v>1</v>
      </c>
      <c r="F307" s="546">
        <v>3</v>
      </c>
      <c r="G307" s="729"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v>0</v>
      </c>
      <c r="AX307" s="733">
        <v>0</v>
      </c>
      <c r="AY307" s="546">
        <v>0</v>
      </c>
      <c r="AZ307" s="546">
        <v>0</v>
      </c>
      <c r="BA307" s="546">
        <v>1</v>
      </c>
      <c r="BB307" s="546">
        <v>3</v>
      </c>
      <c r="BC307" s="912"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v>0</v>
      </c>
      <c r="D308" s="546">
        <v>0</v>
      </c>
      <c r="E308" s="546">
        <v>2</v>
      </c>
      <c r="F308" s="546">
        <v>6</v>
      </c>
      <c r="G308" s="729"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v>8</v>
      </c>
      <c r="Y308" s="900"/>
      <c r="Z308" s="900"/>
      <c r="AA308" s="900"/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/>
      <c r="AS308" s="730"/>
      <c r="AT308" s="730"/>
      <c r="AU308" s="730"/>
      <c r="AV308" s="730"/>
      <c r="AW308" s="729">
        <v>0</v>
      </c>
      <c r="AX308" s="733">
        <v>0</v>
      </c>
      <c r="AY308" s="546">
        <v>0</v>
      </c>
      <c r="AZ308" s="546">
        <v>0</v>
      </c>
      <c r="BA308" s="546">
        <v>2</v>
      </c>
      <c r="BB308" s="546">
        <v>6</v>
      </c>
      <c r="BC308" s="912">
        <v>8</v>
      </c>
      <c r="BD308" s="776"/>
      <c r="BE308" s="759"/>
    </row>
    <row r="309" spans="1:57" s="707" customFormat="1" ht="12.75">
      <c r="A309" s="741">
        <v>46</v>
      </c>
      <c r="B309" s="768" t="s">
        <v>403</v>
      </c>
      <c r="C309" s="546">
        <v>0</v>
      </c>
      <c r="D309" s="546">
        <v>0</v>
      </c>
      <c r="E309" s="546">
        <v>0</v>
      </c>
      <c r="F309" s="546">
        <v>4</v>
      </c>
      <c r="G309" s="729">
        <v>4</v>
      </c>
      <c r="H309" s="900"/>
      <c r="I309" s="900"/>
      <c r="J309" s="900"/>
      <c r="K309" s="900"/>
      <c r="L309" s="900"/>
      <c r="M309" s="900"/>
      <c r="N309" s="900"/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v>4</v>
      </c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v>0</v>
      </c>
      <c r="AX309" s="733">
        <v>0</v>
      </c>
      <c r="AY309" s="546">
        <v>0</v>
      </c>
      <c r="AZ309" s="546">
        <v>0</v>
      </c>
      <c r="BA309" s="546">
        <v>0</v>
      </c>
      <c r="BB309" s="546">
        <v>4</v>
      </c>
      <c r="BC309" s="912">
        <v>4</v>
      </c>
      <c r="BD309" s="758"/>
      <c r="BE309" s="759"/>
    </row>
    <row r="310" spans="1:57" s="707" customFormat="1" ht="12.75">
      <c r="A310" s="741">
        <v>47</v>
      </c>
      <c r="B310" s="768" t="s">
        <v>1085</v>
      </c>
      <c r="C310" s="546">
        <v>0</v>
      </c>
      <c r="D310" s="546">
        <v>1</v>
      </c>
      <c r="E310" s="546">
        <v>0</v>
      </c>
      <c r="F310" s="546">
        <v>0</v>
      </c>
      <c r="G310" s="729"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v>1</v>
      </c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730"/>
      <c r="AP310" s="730"/>
      <c r="AQ310" s="730"/>
      <c r="AR310" s="730"/>
      <c r="AS310" s="730"/>
      <c r="AT310" s="730"/>
      <c r="AU310" s="730"/>
      <c r="AV310" s="730"/>
      <c r="AW310" s="729">
        <v>0</v>
      </c>
      <c r="AX310" s="733">
        <v>0</v>
      </c>
      <c r="AY310" s="546">
        <v>0</v>
      </c>
      <c r="AZ310" s="546">
        <v>1</v>
      </c>
      <c r="BA310" s="546">
        <v>0</v>
      </c>
      <c r="BB310" s="546">
        <v>0</v>
      </c>
      <c r="BC310" s="912">
        <v>1</v>
      </c>
      <c r="BD310" s="758"/>
      <c r="BE310" s="759"/>
    </row>
    <row r="311" spans="1:57" s="707" customFormat="1" ht="12.75">
      <c r="A311" s="741">
        <v>48</v>
      </c>
      <c r="B311" s="768" t="s">
        <v>1525</v>
      </c>
      <c r="C311" s="546">
        <v>0</v>
      </c>
      <c r="D311" s="546">
        <v>1</v>
      </c>
      <c r="E311" s="546">
        <v>0</v>
      </c>
      <c r="F311" s="546">
        <v>0</v>
      </c>
      <c r="G311" s="729"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v>1</v>
      </c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v>0</v>
      </c>
      <c r="AX311" s="733">
        <v>0</v>
      </c>
      <c r="AY311" s="546">
        <v>0</v>
      </c>
      <c r="AZ311" s="546">
        <v>1</v>
      </c>
      <c r="BA311" s="546">
        <v>0</v>
      </c>
      <c r="BB311" s="546">
        <v>0</v>
      </c>
      <c r="BC311" s="912">
        <v>1</v>
      </c>
      <c r="BD311" s="758"/>
      <c r="BE311" s="759"/>
    </row>
    <row r="312" spans="1:57" s="707" customFormat="1" ht="12.75">
      <c r="A312" s="741">
        <v>49</v>
      </c>
      <c r="B312" s="768" t="s">
        <v>411</v>
      </c>
      <c r="C312" s="546">
        <v>0</v>
      </c>
      <c r="D312" s="546">
        <v>4</v>
      </c>
      <c r="E312" s="546">
        <v>0</v>
      </c>
      <c r="F312" s="546">
        <v>2</v>
      </c>
      <c r="G312" s="729"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v>0</v>
      </c>
      <c r="AX312" s="733">
        <v>0</v>
      </c>
      <c r="AY312" s="546">
        <v>0</v>
      </c>
      <c r="AZ312" s="546">
        <v>4</v>
      </c>
      <c r="BA312" s="546">
        <v>0</v>
      </c>
      <c r="BB312" s="546">
        <v>2</v>
      </c>
      <c r="BC312" s="912"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v>0</v>
      </c>
      <c r="D313" s="546">
        <v>0</v>
      </c>
      <c r="E313" s="546">
        <v>3</v>
      </c>
      <c r="F313" s="546">
        <v>106</v>
      </c>
      <c r="G313" s="729">
        <v>109</v>
      </c>
      <c r="H313" s="900"/>
      <c r="I313" s="900"/>
      <c r="J313" s="900"/>
      <c r="K313" s="900"/>
      <c r="L313" s="900"/>
      <c r="M313" s="900"/>
      <c r="N313" s="900"/>
      <c r="O313" s="900">
        <v>1</v>
      </c>
      <c r="P313" s="737"/>
      <c r="Q313" s="737"/>
      <c r="R313" s="737"/>
      <c r="S313" s="737"/>
      <c r="T313" s="737"/>
      <c r="U313" s="737"/>
      <c r="V313" s="737"/>
      <c r="W313" s="737"/>
      <c r="X313" s="732">
        <v>108</v>
      </c>
      <c r="Y313" s="900"/>
      <c r="Z313" s="900"/>
      <c r="AA313" s="900"/>
      <c r="AB313" s="900"/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/>
      <c r="AO313" s="730"/>
      <c r="AP313" s="730"/>
      <c r="AQ313" s="730"/>
      <c r="AR313" s="730"/>
      <c r="AS313" s="730"/>
      <c r="AT313" s="730"/>
      <c r="AU313" s="730"/>
      <c r="AV313" s="730"/>
      <c r="AW313" s="729">
        <v>0</v>
      </c>
      <c r="AX313" s="733">
        <v>0</v>
      </c>
      <c r="AY313" s="546">
        <v>0</v>
      </c>
      <c r="AZ313" s="546">
        <v>0</v>
      </c>
      <c r="BA313" s="546">
        <v>3</v>
      </c>
      <c r="BB313" s="546">
        <v>105</v>
      </c>
      <c r="BC313" s="912">
        <v>108</v>
      </c>
      <c r="BD313" s="757"/>
      <c r="BE313" s="759"/>
    </row>
    <row r="314" spans="1:57" s="707" customFormat="1" ht="12.75">
      <c r="A314" s="741">
        <v>51</v>
      </c>
      <c r="B314" s="844" t="s">
        <v>1411</v>
      </c>
      <c r="C314" s="546">
        <v>0</v>
      </c>
      <c r="D314" s="546">
        <v>0</v>
      </c>
      <c r="E314" s="546">
        <v>1</v>
      </c>
      <c r="F314" s="546">
        <v>2</v>
      </c>
      <c r="G314" s="729"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v>0</v>
      </c>
      <c r="AX314" s="733">
        <v>0</v>
      </c>
      <c r="AY314" s="546">
        <v>0</v>
      </c>
      <c r="AZ314" s="546">
        <v>0</v>
      </c>
      <c r="BA314" s="546">
        <v>1</v>
      </c>
      <c r="BB314" s="546">
        <v>2</v>
      </c>
      <c r="BC314" s="912"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v>0</v>
      </c>
      <c r="D315" s="546">
        <v>0</v>
      </c>
      <c r="E315" s="546">
        <v>13</v>
      </c>
      <c r="F315" s="546">
        <v>7</v>
      </c>
      <c r="G315" s="729"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v>0</v>
      </c>
      <c r="AX315" s="733">
        <v>1</v>
      </c>
      <c r="AY315" s="546">
        <v>0</v>
      </c>
      <c r="AZ315" s="546">
        <v>0</v>
      </c>
      <c r="BA315" s="546">
        <v>13</v>
      </c>
      <c r="BB315" s="546">
        <v>6</v>
      </c>
      <c r="BC315" s="912">
        <v>19</v>
      </c>
      <c r="BD315" s="758" t="s">
        <v>1595</v>
      </c>
      <c r="BE315" s="759"/>
    </row>
    <row r="316" spans="1:57" s="707" customFormat="1" ht="12.75">
      <c r="A316" s="741">
        <v>53</v>
      </c>
      <c r="B316" s="844" t="s">
        <v>418</v>
      </c>
      <c r="C316" s="546">
        <v>0</v>
      </c>
      <c r="D316" s="546">
        <v>0</v>
      </c>
      <c r="E316" s="546">
        <v>0</v>
      </c>
      <c r="F316" s="546">
        <v>8</v>
      </c>
      <c r="G316" s="729">
        <v>8</v>
      </c>
      <c r="H316" s="900"/>
      <c r="I316" s="900"/>
      <c r="J316" s="900"/>
      <c r="K316" s="900"/>
      <c r="L316" s="900"/>
      <c r="M316" s="900"/>
      <c r="N316" s="900"/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v>8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730"/>
      <c r="AP316" s="730"/>
      <c r="AQ316" s="730"/>
      <c r="AR316" s="730"/>
      <c r="AS316" s="730"/>
      <c r="AT316" s="730"/>
      <c r="AU316" s="730"/>
      <c r="AV316" s="730"/>
      <c r="AW316" s="729">
        <v>0</v>
      </c>
      <c r="AX316" s="733">
        <v>0</v>
      </c>
      <c r="AY316" s="546">
        <v>0</v>
      </c>
      <c r="AZ316" s="546">
        <v>0</v>
      </c>
      <c r="BA316" s="546">
        <v>0</v>
      </c>
      <c r="BB316" s="546">
        <v>8</v>
      </c>
      <c r="BC316" s="912">
        <v>8</v>
      </c>
      <c r="BD316" s="757"/>
      <c r="BE316" s="759"/>
    </row>
    <row r="317" spans="1:57" s="707" customFormat="1" ht="12.75">
      <c r="A317" s="741">
        <v>54</v>
      </c>
      <c r="B317" s="844" t="s">
        <v>1526</v>
      </c>
      <c r="C317" s="546">
        <v>0</v>
      </c>
      <c r="D317" s="546">
        <v>0</v>
      </c>
      <c r="E317" s="546">
        <v>1</v>
      </c>
      <c r="F317" s="546">
        <v>0</v>
      </c>
      <c r="G317" s="729"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v>0</v>
      </c>
      <c r="AX317" s="733">
        <v>0</v>
      </c>
      <c r="AY317" s="546">
        <v>0</v>
      </c>
      <c r="AZ317" s="546">
        <v>0</v>
      </c>
      <c r="BA317" s="546">
        <v>1</v>
      </c>
      <c r="BB317" s="546">
        <v>0</v>
      </c>
      <c r="BC317" s="912"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v>1</v>
      </c>
      <c r="D318" s="546">
        <v>4</v>
      </c>
      <c r="E318" s="546">
        <v>0</v>
      </c>
      <c r="F318" s="546">
        <v>1</v>
      </c>
      <c r="G318" s="729"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v>6</v>
      </c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729">
        <v>0</v>
      </c>
      <c r="AX318" s="733">
        <v>0</v>
      </c>
      <c r="AY318" s="546">
        <v>1</v>
      </c>
      <c r="AZ318" s="546">
        <v>4</v>
      </c>
      <c r="BA318" s="546">
        <v>0</v>
      </c>
      <c r="BB318" s="546">
        <v>1</v>
      </c>
      <c r="BC318" s="912">
        <v>6</v>
      </c>
      <c r="BD318" s="758"/>
      <c r="BE318" s="759"/>
    </row>
    <row r="319" spans="1:57" s="707" customFormat="1" ht="12.75">
      <c r="A319" s="741">
        <v>56</v>
      </c>
      <c r="B319" s="865" t="s">
        <v>1413</v>
      </c>
      <c r="C319" s="546">
        <v>1</v>
      </c>
      <c r="D319" s="546">
        <v>0</v>
      </c>
      <c r="E319" s="546">
        <v>16</v>
      </c>
      <c r="F319" s="546">
        <v>112</v>
      </c>
      <c r="G319" s="729">
        <v>129</v>
      </c>
      <c r="H319" s="900"/>
      <c r="I319" s="900"/>
      <c r="J319" s="900"/>
      <c r="K319" s="900"/>
      <c r="L319" s="900"/>
      <c r="M319" s="900"/>
      <c r="N319" s="900"/>
      <c r="O319" s="900"/>
      <c r="P319" s="737"/>
      <c r="Q319" s="737"/>
      <c r="R319" s="737"/>
      <c r="S319" s="737"/>
      <c r="T319" s="737"/>
      <c r="U319" s="737"/>
      <c r="V319" s="737"/>
      <c r="W319" s="737"/>
      <c r="X319" s="732">
        <v>129</v>
      </c>
      <c r="Y319" s="900"/>
      <c r="Z319" s="900"/>
      <c r="AA319" s="900"/>
      <c r="AB319" s="900">
        <v>2</v>
      </c>
      <c r="AC319" s="900"/>
      <c r="AD319" s="900"/>
      <c r="AE319" s="900"/>
      <c r="AF319" s="900">
        <v>1</v>
      </c>
      <c r="AG319" s="900"/>
      <c r="AH319" s="900"/>
      <c r="AI319" s="900"/>
      <c r="AJ319" s="900"/>
      <c r="AK319" s="900"/>
      <c r="AL319" s="900"/>
      <c r="AM319" s="900"/>
      <c r="AN319" s="900"/>
      <c r="AO319" s="900"/>
      <c r="AP319" s="900"/>
      <c r="AQ319" s="900"/>
      <c r="AR319" s="900"/>
      <c r="AS319" s="900"/>
      <c r="AT319" s="900"/>
      <c r="AU319" s="900"/>
      <c r="AV319" s="900">
        <v>3</v>
      </c>
      <c r="AW319" s="729">
        <v>0</v>
      </c>
      <c r="AX319" s="733">
        <v>6</v>
      </c>
      <c r="AY319" s="546">
        <v>1</v>
      </c>
      <c r="AZ319" s="546">
        <v>0</v>
      </c>
      <c r="BA319" s="546">
        <v>16</v>
      </c>
      <c r="BB319" s="546">
        <v>106</v>
      </c>
      <c r="BC319" s="912">
        <v>123</v>
      </c>
      <c r="BD319" s="776" t="s">
        <v>1701</v>
      </c>
      <c r="BE319" s="759"/>
    </row>
    <row r="320" spans="1:57" s="707" customFormat="1" ht="12.75">
      <c r="A320" s="741">
        <v>57</v>
      </c>
      <c r="B320" s="865" t="s">
        <v>1414</v>
      </c>
      <c r="C320" s="546">
        <v>0</v>
      </c>
      <c r="D320" s="546">
        <v>0</v>
      </c>
      <c r="E320" s="546">
        <v>2</v>
      </c>
      <c r="F320" s="546">
        <v>8</v>
      </c>
      <c r="G320" s="729">
        <v>10</v>
      </c>
      <c r="H320" s="900"/>
      <c r="I320" s="900"/>
      <c r="J320" s="900"/>
      <c r="K320" s="900"/>
      <c r="L320" s="900"/>
      <c r="M320" s="900"/>
      <c r="N320" s="900"/>
      <c r="O320" s="900"/>
      <c r="P320" s="737"/>
      <c r="Q320" s="737"/>
      <c r="R320" s="737"/>
      <c r="S320" s="737"/>
      <c r="T320" s="737"/>
      <c r="U320" s="737"/>
      <c r="V320" s="737"/>
      <c r="W320" s="737"/>
      <c r="X320" s="732">
        <v>10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>
        <v>1</v>
      </c>
      <c r="AS320" s="900"/>
      <c r="AT320" s="900"/>
      <c r="AU320" s="900"/>
      <c r="AV320" s="900"/>
      <c r="AW320" s="729">
        <v>0</v>
      </c>
      <c r="AX320" s="733">
        <v>1</v>
      </c>
      <c r="AY320" s="546">
        <v>0</v>
      </c>
      <c r="AZ320" s="546">
        <v>0</v>
      </c>
      <c r="BA320" s="546">
        <v>2</v>
      </c>
      <c r="BB320" s="546">
        <v>7</v>
      </c>
      <c r="BC320" s="912">
        <v>9</v>
      </c>
      <c r="BD320" s="758" t="s">
        <v>1702</v>
      </c>
      <c r="BE320" s="759"/>
    </row>
    <row r="321" spans="1:57" s="707" customFormat="1" ht="12.75">
      <c r="A321" s="741">
        <v>58</v>
      </c>
      <c r="B321" s="865" t="s">
        <v>1415</v>
      </c>
      <c r="C321" s="546">
        <v>1</v>
      </c>
      <c r="D321" s="546">
        <v>0</v>
      </c>
      <c r="E321" s="546">
        <v>3</v>
      </c>
      <c r="F321" s="546">
        <v>13</v>
      </c>
      <c r="G321" s="729">
        <v>17</v>
      </c>
      <c r="H321" s="900"/>
      <c r="I321" s="900"/>
      <c r="J321" s="900"/>
      <c r="K321" s="900"/>
      <c r="L321" s="900"/>
      <c r="M321" s="900"/>
      <c r="N321" s="900"/>
      <c r="O321" s="900"/>
      <c r="P321" s="737"/>
      <c r="Q321" s="737"/>
      <c r="R321" s="737"/>
      <c r="S321" s="737"/>
      <c r="T321" s="737"/>
      <c r="U321" s="737"/>
      <c r="V321" s="737"/>
      <c r="W321" s="737"/>
      <c r="X321" s="732">
        <v>17</v>
      </c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>
        <v>1</v>
      </c>
      <c r="AK321" s="900"/>
      <c r="AL321" s="900"/>
      <c r="AM321" s="900"/>
      <c r="AN321" s="900">
        <v>1</v>
      </c>
      <c r="AO321" s="900"/>
      <c r="AP321" s="900"/>
      <c r="AQ321" s="900"/>
      <c r="AR321" s="900"/>
      <c r="AS321" s="900"/>
      <c r="AT321" s="900"/>
      <c r="AU321" s="900"/>
      <c r="AV321" s="900"/>
      <c r="AW321" s="729">
        <v>0</v>
      </c>
      <c r="AX321" s="733">
        <v>2</v>
      </c>
      <c r="AY321" s="546">
        <v>1</v>
      </c>
      <c r="AZ321" s="546">
        <v>0</v>
      </c>
      <c r="BA321" s="546">
        <v>3</v>
      </c>
      <c r="BB321" s="546">
        <v>11</v>
      </c>
      <c r="BC321" s="912">
        <v>15</v>
      </c>
      <c r="BD321" s="758" t="s">
        <v>1703</v>
      </c>
      <c r="BE321" s="759"/>
    </row>
    <row r="322" spans="1:57" s="707" customFormat="1" ht="12.75">
      <c r="A322" s="741">
        <v>59</v>
      </c>
      <c r="B322" s="865" t="s">
        <v>431</v>
      </c>
      <c r="C322" s="546">
        <v>0</v>
      </c>
      <c r="D322" s="546">
        <v>0</v>
      </c>
      <c r="E322" s="546">
        <v>1</v>
      </c>
      <c r="F322" s="546">
        <v>5</v>
      </c>
      <c r="G322" s="729">
        <v>6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/>
      <c r="X322" s="732">
        <v>6</v>
      </c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v>0</v>
      </c>
      <c r="AX322" s="733">
        <v>0</v>
      </c>
      <c r="AY322" s="546">
        <v>0</v>
      </c>
      <c r="AZ322" s="546">
        <v>0</v>
      </c>
      <c r="BA322" s="546">
        <v>1</v>
      </c>
      <c r="BB322" s="546">
        <v>5</v>
      </c>
      <c r="BC322" s="912">
        <v>6</v>
      </c>
      <c r="BD322" s="758"/>
      <c r="BE322" s="759"/>
    </row>
    <row r="323" spans="1:57" s="707" customFormat="1" ht="12.75">
      <c r="A323" s="741">
        <v>60</v>
      </c>
      <c r="B323" s="865" t="s">
        <v>1527</v>
      </c>
      <c r="C323" s="546">
        <v>0</v>
      </c>
      <c r="D323" s="546">
        <v>1</v>
      </c>
      <c r="E323" s="546">
        <v>0</v>
      </c>
      <c r="F323" s="546">
        <v>0</v>
      </c>
      <c r="G323" s="729"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v>1</v>
      </c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729">
        <v>0</v>
      </c>
      <c r="AX323" s="733">
        <v>0</v>
      </c>
      <c r="AY323" s="546">
        <v>0</v>
      </c>
      <c r="AZ323" s="546">
        <v>1</v>
      </c>
      <c r="BA323" s="546">
        <v>0</v>
      </c>
      <c r="BB323" s="546">
        <v>0</v>
      </c>
      <c r="BC323" s="912">
        <v>1</v>
      </c>
      <c r="BD323" s="758"/>
      <c r="BE323" s="759"/>
    </row>
    <row r="324" spans="1:57" s="707" customFormat="1" ht="12.75">
      <c r="A324" s="741">
        <v>61</v>
      </c>
      <c r="B324" s="865" t="s">
        <v>436</v>
      </c>
      <c r="C324" s="546">
        <v>2</v>
      </c>
      <c r="D324" s="546">
        <v>3</v>
      </c>
      <c r="E324" s="546">
        <v>0</v>
      </c>
      <c r="F324" s="546">
        <v>3</v>
      </c>
      <c r="G324" s="729"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v>8</v>
      </c>
      <c r="Y324" s="900"/>
      <c r="Z324" s="900"/>
      <c r="AA324" s="900"/>
      <c r="AB324" s="900"/>
      <c r="AC324" s="900"/>
      <c r="AD324" s="900"/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729">
        <v>0</v>
      </c>
      <c r="AX324" s="733">
        <v>0</v>
      </c>
      <c r="AY324" s="546">
        <v>2</v>
      </c>
      <c r="AZ324" s="546">
        <v>3</v>
      </c>
      <c r="BA324" s="546">
        <v>0</v>
      </c>
      <c r="BB324" s="546">
        <v>3</v>
      </c>
      <c r="BC324" s="912">
        <v>8</v>
      </c>
      <c r="BD324" s="758"/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v>29</v>
      </c>
      <c r="D326" s="546">
        <v>79</v>
      </c>
      <c r="E326" s="546">
        <v>241</v>
      </c>
      <c r="F326" s="546">
        <v>960</v>
      </c>
      <c r="G326" s="546">
        <v>1309</v>
      </c>
      <c r="H326" s="773">
        <v>0</v>
      </c>
      <c r="I326" s="773">
        <v>0</v>
      </c>
      <c r="J326" s="773">
        <v>0</v>
      </c>
      <c r="K326" s="773">
        <v>0</v>
      </c>
      <c r="L326" s="773">
        <v>0</v>
      </c>
      <c r="M326" s="773">
        <v>0</v>
      </c>
      <c r="N326" s="773">
        <v>1</v>
      </c>
      <c r="O326" s="773">
        <v>3</v>
      </c>
      <c r="P326" s="773">
        <v>0</v>
      </c>
      <c r="Q326" s="773">
        <v>0</v>
      </c>
      <c r="R326" s="773">
        <v>0</v>
      </c>
      <c r="S326" s="773">
        <v>0</v>
      </c>
      <c r="T326" s="773">
        <v>0</v>
      </c>
      <c r="U326" s="773">
        <v>0</v>
      </c>
      <c r="V326" s="773">
        <v>0</v>
      </c>
      <c r="W326" s="773">
        <v>0</v>
      </c>
      <c r="X326" s="781">
        <v>1305</v>
      </c>
      <c r="Y326" s="775">
        <v>0</v>
      </c>
      <c r="Z326" s="775">
        <v>1</v>
      </c>
      <c r="AA326" s="775">
        <v>0</v>
      </c>
      <c r="AB326" s="775">
        <v>11</v>
      </c>
      <c r="AC326" s="775">
        <v>0</v>
      </c>
      <c r="AD326" s="775">
        <v>1</v>
      </c>
      <c r="AE326" s="775">
        <v>0</v>
      </c>
      <c r="AF326" s="775">
        <v>3</v>
      </c>
      <c r="AG326" s="775">
        <v>0</v>
      </c>
      <c r="AH326" s="775">
        <v>0</v>
      </c>
      <c r="AI326" s="775">
        <v>0</v>
      </c>
      <c r="AJ326" s="775">
        <v>1</v>
      </c>
      <c r="AK326" s="775">
        <v>1</v>
      </c>
      <c r="AL326" s="775">
        <v>0</v>
      </c>
      <c r="AM326" s="775">
        <v>2</v>
      </c>
      <c r="AN326" s="775">
        <v>1</v>
      </c>
      <c r="AO326" s="775">
        <v>0</v>
      </c>
      <c r="AP326" s="775">
        <v>0</v>
      </c>
      <c r="AQ326" s="775">
        <v>0</v>
      </c>
      <c r="AR326" s="775">
        <v>1</v>
      </c>
      <c r="AS326" s="775">
        <v>0</v>
      </c>
      <c r="AT326" s="775">
        <v>2</v>
      </c>
      <c r="AU326" s="775">
        <v>0</v>
      </c>
      <c r="AV326" s="775">
        <v>10</v>
      </c>
      <c r="AW326" s="773">
        <v>5</v>
      </c>
      <c r="AX326" s="774">
        <v>29</v>
      </c>
      <c r="AY326" s="775">
        <v>28</v>
      </c>
      <c r="AZ326" s="775">
        <v>75</v>
      </c>
      <c r="BA326" s="775">
        <v>238</v>
      </c>
      <c r="BB326" s="775">
        <v>930</v>
      </c>
      <c r="BC326" s="773">
        <v>1271</v>
      </c>
      <c r="BD326" s="754" t="s">
        <v>1707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v>121</v>
      </c>
      <c r="AK327" s="787" t="s">
        <v>1475</v>
      </c>
      <c r="AL327" s="788"/>
      <c r="AM327" s="785"/>
      <c r="AN327" s="789" t="s">
        <v>439</v>
      </c>
      <c r="AO327" s="789"/>
      <c r="AP327" s="789"/>
      <c r="AQ327" s="789"/>
      <c r="AR327" s="788">
        <v>5</v>
      </c>
      <c r="AS327" s="787" t="s">
        <v>1475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">
        <v>1708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1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1"/>
      <c r="AH328" s="911"/>
      <c r="AI328" s="911"/>
      <c r="AJ328" s="911">
        <v>14</v>
      </c>
      <c r="AK328" s="797" t="s">
        <v>1475</v>
      </c>
      <c r="AL328" s="798"/>
      <c r="AM328" s="911"/>
      <c r="AN328" s="799" t="s">
        <v>441</v>
      </c>
      <c r="AO328" s="799"/>
      <c r="AP328" s="799"/>
      <c r="AQ328" s="799"/>
      <c r="AR328" s="798">
        <v>62</v>
      </c>
      <c r="AS328" s="797" t="s">
        <v>1475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">
        <v>1704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v>2</v>
      </c>
      <c r="AK329" s="807" t="s">
        <v>1475</v>
      </c>
      <c r="AL329" s="808"/>
      <c r="AM329" s="805"/>
      <c r="AN329" s="809" t="s">
        <v>444</v>
      </c>
      <c r="AO329" s="809"/>
      <c r="AP329" s="809"/>
      <c r="AQ329" s="809"/>
      <c r="AR329" s="808">
        <v>10</v>
      </c>
      <c r="AS329" s="807" t="s">
        <v>1475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">
        <v>1709</v>
      </c>
      <c r="BE329" s="706"/>
    </row>
    <row r="330" spans="1:57" s="707" customFormat="1" ht="14.25" thickTop="1" thickBot="1">
      <c r="A330" s="814"/>
      <c r="B330" s="856" t="s">
        <v>445</v>
      </c>
      <c r="C330" s="152">
        <v>314</v>
      </c>
      <c r="D330" s="152">
        <v>1162</v>
      </c>
      <c r="E330" s="152">
        <v>1384</v>
      </c>
      <c r="F330" s="152">
        <v>5657</v>
      </c>
      <c r="G330" s="152">
        <v>8517</v>
      </c>
      <c r="H330" s="815">
        <v>0</v>
      </c>
      <c r="I330" s="815">
        <v>0</v>
      </c>
      <c r="J330" s="815">
        <v>2</v>
      </c>
      <c r="K330" s="815">
        <v>6</v>
      </c>
      <c r="L330" s="815">
        <v>0</v>
      </c>
      <c r="M330" s="815">
        <v>1</v>
      </c>
      <c r="N330" s="815">
        <v>5</v>
      </c>
      <c r="O330" s="815">
        <v>17</v>
      </c>
      <c r="P330" s="815">
        <v>0</v>
      </c>
      <c r="Q330" s="815">
        <v>0</v>
      </c>
      <c r="R330" s="815">
        <v>0</v>
      </c>
      <c r="S330" s="815">
        <v>2</v>
      </c>
      <c r="T330" s="815">
        <v>0</v>
      </c>
      <c r="U330" s="815">
        <v>0</v>
      </c>
      <c r="V330" s="815">
        <v>0</v>
      </c>
      <c r="W330" s="815">
        <v>2</v>
      </c>
      <c r="X330" s="816">
        <v>8502</v>
      </c>
      <c r="Y330" s="815">
        <v>1</v>
      </c>
      <c r="Z330" s="815">
        <v>4</v>
      </c>
      <c r="AA330" s="815">
        <v>11</v>
      </c>
      <c r="AB330" s="815">
        <v>105</v>
      </c>
      <c r="AC330" s="815">
        <v>0</v>
      </c>
      <c r="AD330" s="815">
        <v>2</v>
      </c>
      <c r="AE330" s="815">
        <v>2</v>
      </c>
      <c r="AF330" s="815">
        <v>10</v>
      </c>
      <c r="AG330" s="815">
        <v>0</v>
      </c>
      <c r="AH330" s="815">
        <v>0</v>
      </c>
      <c r="AI330" s="815">
        <v>1</v>
      </c>
      <c r="AJ330" s="815">
        <v>1</v>
      </c>
      <c r="AK330" s="815">
        <v>3</v>
      </c>
      <c r="AL330" s="815">
        <v>0</v>
      </c>
      <c r="AM330" s="815">
        <v>2</v>
      </c>
      <c r="AN330" s="815">
        <v>5</v>
      </c>
      <c r="AO330" s="815">
        <v>0</v>
      </c>
      <c r="AP330" s="815">
        <v>0</v>
      </c>
      <c r="AQ330" s="815">
        <v>2</v>
      </c>
      <c r="AR330" s="815">
        <v>3</v>
      </c>
      <c r="AS330" s="815">
        <v>0</v>
      </c>
      <c r="AT330" s="815">
        <v>4</v>
      </c>
      <c r="AU330" s="815">
        <v>0</v>
      </c>
      <c r="AV330" s="815">
        <v>58</v>
      </c>
      <c r="AW330" s="815">
        <v>14</v>
      </c>
      <c r="AX330" s="815">
        <v>200</v>
      </c>
      <c r="AY330" s="815">
        <v>310</v>
      </c>
      <c r="AZ330" s="815">
        <v>1151</v>
      </c>
      <c r="BA330" s="815">
        <v>1363</v>
      </c>
      <c r="BB330" s="815">
        <v>5464</v>
      </c>
      <c r="BC330" s="815">
        <v>8288</v>
      </c>
      <c r="BD330" s="817" t="s">
        <v>1710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">
        <v>1711</v>
      </c>
      <c r="AZ331" s="822"/>
      <c r="BA331" s="822"/>
      <c r="BB331" s="822"/>
      <c r="BC331" s="823"/>
      <c r="BD331" s="824" t="s">
        <v>1588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">
        <v>1589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v>8248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1551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v>8466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1554</v>
      </c>
      <c r="BH340" s="892" t="s">
        <v>1552</v>
      </c>
    </row>
    <row r="341" spans="2:60" s="509" customFormat="1" ht="17.25" thickTop="1" thickBot="1">
      <c r="B341" s="189"/>
      <c r="X341" s="190">
        <v>1440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1553</v>
      </c>
      <c r="BH341" s="894">
        <v>8517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1555</v>
      </c>
      <c r="BH342" s="894">
        <v>8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1556</v>
      </c>
      <c r="BH343" s="896">
        <v>23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1557</v>
      </c>
      <c r="BH344" s="894">
        <v>8502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1559</v>
      </c>
      <c r="BH347" s="898" t="s">
        <v>1552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1561</v>
      </c>
      <c r="BH348" s="894">
        <v>121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1558</v>
      </c>
      <c r="BH349" s="894">
        <v>14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1560</v>
      </c>
      <c r="BH350" s="894">
        <v>2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1563</v>
      </c>
      <c r="BH351" s="894">
        <v>5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1562</v>
      </c>
      <c r="BH352" s="894">
        <v>62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1564</v>
      </c>
      <c r="BH353" s="896">
        <v>10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1565</v>
      </c>
      <c r="BH354" s="903">
        <v>8288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N7:O7"/>
    <mergeCell ref="P7:Q7"/>
    <mergeCell ref="R7:S7"/>
    <mergeCell ref="T7:U7"/>
    <mergeCell ref="V7:W7"/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R174:S175 S172:S173 K145 AG188:AJ190 O62:O82 N88:N102 S189:S210 L62:L102 M62:M100 M102 R176:R210 S176:S186 K9:BC61 P115:W171 P62:X114 G211:BC330 C9:F330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1509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1510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1511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1512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1513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1482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1485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1519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1523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1516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1517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1486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1488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1480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1507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1508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1476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1484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1566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1520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1518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1569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1577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1524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1525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1567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1526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1527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1477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1478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1479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1521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193" sqref="F193:F21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1503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8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2.1818181818181817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2.4242424242424243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0.96969696969696972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1.2121212121212122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1.2121212121212122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8.8817841970012523E-16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8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8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11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</v>
      </c>
      <c r="K10" s="245">
        <f t="shared" si="5"/>
        <v>0</v>
      </c>
      <c r="L10" s="245">
        <f t="shared" si="0"/>
        <v>0</v>
      </c>
      <c r="M10" s="245">
        <f t="shared" si="6"/>
        <v>3.3333333333333335</v>
      </c>
      <c r="N10" s="245">
        <f t="shared" si="7"/>
        <v>0</v>
      </c>
      <c r="O10" s="245">
        <f t="shared" si="1"/>
        <v>0</v>
      </c>
      <c r="P10" s="245">
        <f t="shared" si="8"/>
        <v>1.3333333333333333</v>
      </c>
      <c r="Q10" s="245">
        <f t="shared" si="9"/>
        <v>0</v>
      </c>
      <c r="R10" s="245">
        <f t="shared" si="10"/>
        <v>0</v>
      </c>
      <c r="S10" s="245">
        <f t="shared" si="11"/>
        <v>1.6666666666666667</v>
      </c>
      <c r="T10" s="245">
        <f t="shared" si="12"/>
        <v>0</v>
      </c>
      <c r="U10" s="245">
        <f t="shared" si="13"/>
        <v>0</v>
      </c>
      <c r="V10" s="245">
        <f t="shared" si="14"/>
        <v>1.6666666666666667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0.27272727272727271</v>
      </c>
      <c r="M13" s="245">
        <f t="shared" si="6"/>
        <v>1.2121212121212122</v>
      </c>
      <c r="N13" s="245">
        <f t="shared" si="7"/>
        <v>0</v>
      </c>
      <c r="O13" s="245">
        <f t="shared" si="1"/>
        <v>0.30303030303030304</v>
      </c>
      <c r="P13" s="245">
        <f t="shared" si="8"/>
        <v>0.48484848484848486</v>
      </c>
      <c r="Q13" s="245">
        <f t="shared" si="9"/>
        <v>0</v>
      </c>
      <c r="R13" s="245">
        <f t="shared" si="10"/>
        <v>0.12121212121212122</v>
      </c>
      <c r="S13" s="245">
        <f t="shared" si="11"/>
        <v>0.60606060606060608</v>
      </c>
      <c r="T13" s="245">
        <f t="shared" si="12"/>
        <v>0</v>
      </c>
      <c r="U13" s="245">
        <f t="shared" si="13"/>
        <v>0.15151515151515152</v>
      </c>
      <c r="V13" s="245">
        <f t="shared" si="14"/>
        <v>0.60606060606060608</v>
      </c>
      <c r="W13" s="245">
        <f t="shared" si="15"/>
        <v>0</v>
      </c>
      <c r="X13" s="245">
        <f t="shared" si="2"/>
        <v>0.15151515151515152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21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5.7272727272727275</v>
      </c>
      <c r="K15" s="245">
        <f t="shared" si="5"/>
        <v>0</v>
      </c>
      <c r="L15" s="245">
        <f t="shared" si="0"/>
        <v>0</v>
      </c>
      <c r="M15" s="245">
        <f t="shared" si="6"/>
        <v>6.3636363636363633</v>
      </c>
      <c r="N15" s="245">
        <f t="shared" si="7"/>
        <v>0</v>
      </c>
      <c r="O15" s="245">
        <f t="shared" si="1"/>
        <v>0</v>
      </c>
      <c r="P15" s="245">
        <f t="shared" si="8"/>
        <v>2.5454545454545454</v>
      </c>
      <c r="Q15" s="245">
        <f t="shared" si="9"/>
        <v>0</v>
      </c>
      <c r="R15" s="245">
        <f t="shared" si="10"/>
        <v>0</v>
      </c>
      <c r="S15" s="245">
        <f t="shared" si="11"/>
        <v>3.1818181818181817</v>
      </c>
      <c r="T15" s="245">
        <f t="shared" si="12"/>
        <v>0</v>
      </c>
      <c r="U15" s="245">
        <f t="shared" si="13"/>
        <v>0</v>
      </c>
      <c r="V15" s="245">
        <f t="shared" si="14"/>
        <v>3.1818181818181817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134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134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74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20.181818181818183</v>
      </c>
      <c r="K23" s="245">
        <f t="shared" si="5"/>
        <v>0</v>
      </c>
      <c r="L23" s="245">
        <f t="shared" si="0"/>
        <v>0.27272727272727271</v>
      </c>
      <c r="M23" s="245">
        <f t="shared" si="6"/>
        <v>22.424242424242426</v>
      </c>
      <c r="N23" s="245">
        <f t="shared" si="7"/>
        <v>0</v>
      </c>
      <c r="O23" s="245">
        <f t="shared" si="1"/>
        <v>0.30303030303030304</v>
      </c>
      <c r="P23" s="245">
        <f t="shared" si="8"/>
        <v>8.9696969696969688</v>
      </c>
      <c r="Q23" s="245">
        <f t="shared" si="9"/>
        <v>0</v>
      </c>
      <c r="R23" s="245">
        <f t="shared" si="10"/>
        <v>0.12121212121212122</v>
      </c>
      <c r="S23" s="245">
        <f t="shared" si="11"/>
        <v>11.212121212121213</v>
      </c>
      <c r="T23" s="245">
        <f t="shared" si="12"/>
        <v>0</v>
      </c>
      <c r="U23" s="245">
        <f t="shared" si="13"/>
        <v>0.15151515151515152</v>
      </c>
      <c r="V23" s="245">
        <f t="shared" si="14"/>
        <v>11.212121212121213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3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3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141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141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139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139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60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60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101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101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0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0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69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69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41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41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2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2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34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34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36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36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18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18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2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2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18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18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38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38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37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37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36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36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37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37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34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34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37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37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39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39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36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36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36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36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35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35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36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36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39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39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36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36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35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35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39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39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39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39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40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40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37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37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38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38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31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31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34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34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38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38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40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40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43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43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39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39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38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38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37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37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38</v>
      </c>
      <c r="G85" s="244">
        <f>GLD!$AT104</f>
        <v>0</v>
      </c>
      <c r="H85" s="244">
        <f>GLD!$AV104</f>
        <v>1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38</v>
      </c>
      <c r="K85" s="245">
        <f t="shared" si="38"/>
        <v>0</v>
      </c>
      <c r="L85" s="245">
        <f t="shared" si="31"/>
        <v>1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40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40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39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39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39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39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35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35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33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33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37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37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35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35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4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4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35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35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34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34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37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37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36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36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35</v>
      </c>
      <c r="G100" s="244">
        <f>GLD!$AT119</f>
        <v>0</v>
      </c>
      <c r="H100" s="244">
        <f>GLD!$AV119</f>
        <v>2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35</v>
      </c>
      <c r="N100" s="245">
        <f t="shared" si="58"/>
        <v>0</v>
      </c>
      <c r="O100" s="245">
        <f t="shared" si="48"/>
        <v>2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37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37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34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34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37</v>
      </c>
      <c r="G103" s="244">
        <f>GLD!$AT122</f>
        <v>0</v>
      </c>
      <c r="H103" s="244">
        <f>GLD!$AV122</f>
        <v>1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37</v>
      </c>
      <c r="N103" s="245">
        <f t="shared" si="58"/>
        <v>0</v>
      </c>
      <c r="O103" s="245">
        <f t="shared" si="48"/>
        <v>1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35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35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37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37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35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35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35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35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36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36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33</v>
      </c>
      <c r="G109" s="244">
        <f>GLD!$AT128</f>
        <v>0</v>
      </c>
      <c r="H109" s="244">
        <f>GLD!$AV128</f>
        <v>2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33</v>
      </c>
      <c r="N109" s="245">
        <f t="shared" si="58"/>
        <v>0</v>
      </c>
      <c r="O109" s="245">
        <f t="shared" si="48"/>
        <v>2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35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35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35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35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35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35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39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39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33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33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40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40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35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35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35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35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35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35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35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35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35</v>
      </c>
      <c r="G122" s="244">
        <f>GLD!$AT141</f>
        <v>0</v>
      </c>
      <c r="H122" s="244">
        <f>GLD!$AV141</f>
        <v>1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35</v>
      </c>
      <c r="N122" s="245">
        <f t="shared" si="58"/>
        <v>0</v>
      </c>
      <c r="O122" s="245">
        <f t="shared" si="48"/>
        <v>1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37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37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35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35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35</v>
      </c>
      <c r="G125" s="244">
        <f>GLD!$AT144</f>
        <v>0</v>
      </c>
      <c r="H125" s="244">
        <f>GLD!$AV144</f>
        <v>0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35</v>
      </c>
      <c r="N125" s="245">
        <f t="shared" si="58"/>
        <v>0</v>
      </c>
      <c r="O125" s="245">
        <f t="shared" si="48"/>
        <v>0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36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36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35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35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35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35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35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35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33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33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36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36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34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34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34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34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33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33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34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34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34</v>
      </c>
      <c r="G137" s="244">
        <f>GLD!$AT156</f>
        <v>0</v>
      </c>
      <c r="H137" s="244">
        <f>GLD!$AV156</f>
        <v>1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34</v>
      </c>
      <c r="Q137" s="245">
        <f t="shared" si="60"/>
        <v>0</v>
      </c>
      <c r="R137" s="245">
        <f t="shared" si="69"/>
        <v>1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35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35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35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35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37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37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35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35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37</v>
      </c>
      <c r="G142" s="244">
        <f>GLD!$AT161</f>
        <v>0</v>
      </c>
      <c r="H142" s="244">
        <f>GLD!$AV161</f>
        <v>1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37</v>
      </c>
      <c r="Q142" s="245">
        <f t="shared" si="60"/>
        <v>0</v>
      </c>
      <c r="R142" s="245">
        <f t="shared" si="69"/>
        <v>1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35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35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35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35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33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33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35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35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40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40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36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36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35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35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38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38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36</v>
      </c>
      <c r="G155" s="244">
        <f>GLD!$AT174</f>
        <v>0</v>
      </c>
      <c r="H155" s="244">
        <f>GLD!$AV174</f>
        <v>0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36</v>
      </c>
      <c r="T155" s="245">
        <f t="shared" si="62"/>
        <v>0</v>
      </c>
      <c r="U155" s="245">
        <f t="shared" si="70"/>
        <v>0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40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40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37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37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39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39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38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38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37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37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39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39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41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41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38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38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39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39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39</v>
      </c>
      <c r="G167" s="244">
        <f>GLD!$AT186</f>
        <v>0</v>
      </c>
      <c r="H167" s="244">
        <f>GLD!$AV186</f>
        <v>0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39</v>
      </c>
      <c r="T167" s="245">
        <f t="shared" si="80"/>
        <v>0</v>
      </c>
      <c r="U167" s="245">
        <f t="shared" si="70"/>
        <v>0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37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37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39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39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39</v>
      </c>
      <c r="G171" s="244">
        <f>GLD!$AT190</f>
        <v>0</v>
      </c>
      <c r="H171" s="244">
        <f>GLD!$AV190</f>
        <v>2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39</v>
      </c>
      <c r="T171" s="245">
        <f t="shared" si="80"/>
        <v>0</v>
      </c>
      <c r="U171" s="245">
        <f t="shared" si="70"/>
        <v>2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37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37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36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36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36</v>
      </c>
      <c r="G174" s="244">
        <f>GLD!$AT193</f>
        <v>0</v>
      </c>
      <c r="H174" s="244">
        <f>GLD!$AV193</f>
        <v>1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36</v>
      </c>
      <c r="W174" s="245">
        <f t="shared" si="82"/>
        <v>0</v>
      </c>
      <c r="X174" s="245">
        <f t="shared" si="67"/>
        <v>1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37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37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36</v>
      </c>
      <c r="G176" s="244">
        <f>GLD!$AT195</f>
        <v>0</v>
      </c>
      <c r="H176" s="244">
        <f>GLD!$AV195</f>
        <v>1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36</v>
      </c>
      <c r="W176" s="245">
        <f t="shared" si="82"/>
        <v>0</v>
      </c>
      <c r="X176" s="245">
        <f t="shared" si="67"/>
        <v>1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37</v>
      </c>
      <c r="G177" s="244">
        <f>GLD!$AT196</f>
        <v>0</v>
      </c>
      <c r="H177" s="244">
        <f>GLD!$AV196</f>
        <v>1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37</v>
      </c>
      <c r="W177" s="245">
        <f t="shared" si="82"/>
        <v>0</v>
      </c>
      <c r="X177" s="245">
        <f t="shared" si="67"/>
        <v>1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38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38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38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38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37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37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38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38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31</v>
      </c>
      <c r="G182" s="244">
        <f>GLD!$AT201</f>
        <v>0</v>
      </c>
      <c r="H182" s="244">
        <f>GLD!$AV201</f>
        <v>2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31</v>
      </c>
      <c r="W182" s="245">
        <f t="shared" si="82"/>
        <v>0</v>
      </c>
      <c r="X182" s="245">
        <f t="shared" si="67"/>
        <v>2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38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38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36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36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36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36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38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38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39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39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38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38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38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38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107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107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6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6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5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5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163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163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89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89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179</v>
      </c>
      <c r="G201" s="618">
        <f>GLD!$AT220</f>
        <v>0</v>
      </c>
      <c r="H201" s="618">
        <f>GLD!$AV220</f>
        <v>0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179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21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21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37</v>
      </c>
      <c r="G204" s="244">
        <f>GLD!$AT223</f>
        <v>0</v>
      </c>
      <c r="H204" s="244">
        <f>GLD!$AV223</f>
        <v>1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37</v>
      </c>
      <c r="Q204" s="245">
        <f t="shared" si="78"/>
        <v>0</v>
      </c>
      <c r="R204" s="245">
        <f t="shared" si="87"/>
        <v>1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113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113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52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52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93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93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2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2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155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155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1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59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59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2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3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3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14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14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10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10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17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17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2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2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1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1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7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7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9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9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12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12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8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2.1818181818181817</v>
      </c>
      <c r="K241" s="245">
        <f t="shared" si="92"/>
        <v>0</v>
      </c>
      <c r="L241" s="245">
        <f t="shared" si="90"/>
        <v>0</v>
      </c>
      <c r="M241" s="245">
        <f t="shared" si="93"/>
        <v>2.4242424242424243</v>
      </c>
      <c r="N241" s="245">
        <f t="shared" si="94"/>
        <v>0</v>
      </c>
      <c r="O241" s="245">
        <f t="shared" si="85"/>
        <v>0</v>
      </c>
      <c r="P241" s="245">
        <f t="shared" si="95"/>
        <v>0.96969696969696972</v>
      </c>
      <c r="Q241" s="245">
        <f t="shared" si="96"/>
        <v>0</v>
      </c>
      <c r="R241" s="245">
        <f t="shared" si="87"/>
        <v>0</v>
      </c>
      <c r="S241" s="245">
        <f t="shared" si="97"/>
        <v>1.2121212121212122</v>
      </c>
      <c r="T241" s="245">
        <f t="shared" si="98"/>
        <v>0</v>
      </c>
      <c r="U241" s="245">
        <f t="shared" si="88"/>
        <v>0</v>
      </c>
      <c r="V241" s="245">
        <f t="shared" si="99"/>
        <v>1.2121212121212122</v>
      </c>
      <c r="W241" s="245">
        <f t="shared" si="100"/>
        <v>0</v>
      </c>
      <c r="X241" s="245">
        <f t="shared" si="86"/>
        <v>0</v>
      </c>
      <c r="Y241" s="246">
        <f t="shared" si="89"/>
        <v>8.8817841970012523E-16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6883</v>
      </c>
      <c r="G243" s="244">
        <f>GLD!$AT262</f>
        <v>1</v>
      </c>
      <c r="H243" s="244">
        <f>GLD!$AV262</f>
        <v>48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6883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14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14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16</v>
      </c>
      <c r="G246" s="244">
        <f>GLD!$AT265</f>
        <v>1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16</v>
      </c>
      <c r="N246" s="245">
        <f t="shared" si="94"/>
        <v>0</v>
      </c>
      <c r="O246" s="245">
        <f t="shared" si="85"/>
        <v>1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8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8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11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11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8</v>
      </c>
      <c r="G249" s="244">
        <f>GLD!$AT268</f>
        <v>1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8</v>
      </c>
      <c r="W249" s="245">
        <f t="shared" si="100"/>
        <v>0</v>
      </c>
      <c r="X249" s="245">
        <f t="shared" si="86"/>
        <v>1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18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4.9090909090909092</v>
      </c>
      <c r="K250" s="245">
        <f t="shared" si="92"/>
        <v>0</v>
      </c>
      <c r="L250" s="245">
        <f t="shared" si="90"/>
        <v>0</v>
      </c>
      <c r="M250" s="245">
        <f t="shared" si="93"/>
        <v>5.4545454545454541</v>
      </c>
      <c r="N250" s="245">
        <f t="shared" si="94"/>
        <v>0</v>
      </c>
      <c r="O250" s="245">
        <f t="shared" si="85"/>
        <v>0</v>
      </c>
      <c r="P250" s="245">
        <f t="shared" si="95"/>
        <v>2.1818181818181817</v>
      </c>
      <c r="Q250" s="245">
        <f t="shared" si="96"/>
        <v>0</v>
      </c>
      <c r="R250" s="245">
        <f t="shared" si="87"/>
        <v>0</v>
      </c>
      <c r="S250" s="245">
        <f t="shared" si="97"/>
        <v>2.7272727272727271</v>
      </c>
      <c r="T250" s="245">
        <f t="shared" si="98"/>
        <v>0</v>
      </c>
      <c r="U250" s="245">
        <f t="shared" si="88"/>
        <v>0</v>
      </c>
      <c r="V250" s="245">
        <f t="shared" si="99"/>
        <v>2.7272727272727271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4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4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2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2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3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13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13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14</v>
      </c>
      <c r="G258" s="244">
        <f>GLD!$AT277</f>
        <v>0</v>
      </c>
      <c r="H258" s="244">
        <f>GLD!$AV277</f>
        <v>1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14</v>
      </c>
      <c r="K258" s="245">
        <f t="shared" si="92"/>
        <v>0</v>
      </c>
      <c r="L258" s="245">
        <f t="shared" si="90"/>
        <v>1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2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2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16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16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17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17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2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2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9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9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5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5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12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12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8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8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8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8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17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17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167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167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28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28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65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65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30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30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0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0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9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9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182</v>
      </c>
      <c r="G280" s="244">
        <f>GLD!$AT299</f>
        <v>0</v>
      </c>
      <c r="H280" s="244">
        <f>GLD!$AV299</f>
        <v>3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182</v>
      </c>
      <c r="N280" s="245">
        <f t="shared" si="94"/>
        <v>0</v>
      </c>
      <c r="O280" s="245">
        <f t="shared" si="102"/>
        <v>3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12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12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68</v>
      </c>
      <c r="G282" s="244">
        <f>GLD!$AT301</f>
        <v>0</v>
      </c>
      <c r="H282" s="244">
        <f>GLD!$AV301</f>
        <v>0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68</v>
      </c>
      <c r="N282" s="245">
        <f t="shared" si="94"/>
        <v>0</v>
      </c>
      <c r="O282" s="245">
        <f t="shared" si="102"/>
        <v>0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22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22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9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9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117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117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8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8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1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1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108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108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8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8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6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6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123</v>
      </c>
      <c r="G300" s="244">
        <f>GLD!$AT319</f>
        <v>0</v>
      </c>
      <c r="H300" s="244">
        <f>GLD!$AV319</f>
        <v>3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123</v>
      </c>
      <c r="W300" s="245">
        <f t="shared" si="117"/>
        <v>0</v>
      </c>
      <c r="X300" s="245">
        <f t="shared" si="103"/>
        <v>3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9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9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15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15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6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6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1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8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8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1271</v>
      </c>
      <c r="G307" s="244">
        <f>GLD!$AT326</f>
        <v>2</v>
      </c>
      <c r="H307" s="244">
        <f>GLD!$AV326</f>
        <v>10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1271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8288</v>
      </c>
      <c r="G311" s="244">
        <f>GLD!$AT330</f>
        <v>4</v>
      </c>
      <c r="H311" s="244">
        <f>GLD!$AV330</f>
        <v>58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8288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2265.636363636364</v>
      </c>
      <c r="K390" s="601">
        <f t="shared" ref="K390:X390" si="181">SUM(K3:K389)</f>
        <v>0</v>
      </c>
      <c r="L390" s="601">
        <f t="shared" si="181"/>
        <v>12.545454545454545</v>
      </c>
      <c r="M390" s="601">
        <f t="shared" si="181"/>
        <v>2344.818181818182</v>
      </c>
      <c r="N390" s="601">
        <f t="shared" si="181"/>
        <v>0</v>
      </c>
      <c r="O390" s="601">
        <f t="shared" si="181"/>
        <v>21.606060606060606</v>
      </c>
      <c r="P390" s="601">
        <f t="shared" si="181"/>
        <v>1017.2828282828283</v>
      </c>
      <c r="Q390" s="601">
        <f t="shared" si="181"/>
        <v>0</v>
      </c>
      <c r="R390" s="601">
        <f t="shared" si="181"/>
        <v>5.2424242424242422</v>
      </c>
      <c r="S390" s="601">
        <f t="shared" si="181"/>
        <v>1278.3535353535353</v>
      </c>
      <c r="T390" s="601">
        <f t="shared" si="181"/>
        <v>0</v>
      </c>
      <c r="U390" s="601">
        <f t="shared" si="181"/>
        <v>9.3030303030303028</v>
      </c>
      <c r="V390" s="601">
        <f t="shared" si="181"/>
        <v>1345.909090909091</v>
      </c>
      <c r="W390" s="601">
        <f t="shared" si="181"/>
        <v>0</v>
      </c>
      <c r="X390" s="601">
        <f t="shared" si="181"/>
        <v>13.303030303030303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67" t="s">
        <v>1705</v>
      </c>
      <c r="B1" s="968"/>
      <c r="C1" s="969"/>
      <c r="D1" s="951" t="s">
        <v>718</v>
      </c>
      <c r="E1" s="950"/>
      <c r="F1" s="600"/>
      <c r="G1" s="955" t="s">
        <v>721</v>
      </c>
      <c r="H1" s="950"/>
      <c r="I1" s="600"/>
      <c r="J1" s="949" t="s">
        <v>724</v>
      </c>
      <c r="K1" s="950"/>
      <c r="L1" s="600"/>
      <c r="M1" s="949" t="s">
        <v>727</v>
      </c>
      <c r="N1" s="950"/>
      <c r="O1" s="600"/>
      <c r="P1" s="949" t="s">
        <v>482</v>
      </c>
      <c r="Q1" s="950"/>
      <c r="R1" s="600"/>
      <c r="S1" s="949" t="s">
        <v>1464</v>
      </c>
      <c r="T1" s="963"/>
    </row>
    <row r="2" spans="1:30" ht="30" customHeight="1" thickBot="1">
      <c r="A2" s="964" t="s">
        <v>1441</v>
      </c>
      <c r="B2" s="965"/>
      <c r="C2" s="966"/>
      <c r="D2" s="952" t="s">
        <v>1468</v>
      </c>
      <c r="E2" s="953"/>
      <c r="F2" s="599"/>
      <c r="G2" s="954" t="s">
        <v>1469</v>
      </c>
      <c r="H2" s="953"/>
      <c r="I2" s="599"/>
      <c r="J2" s="954" t="s">
        <v>1470</v>
      </c>
      <c r="K2" s="953"/>
      <c r="L2" s="599"/>
      <c r="M2" s="954" t="s">
        <v>1469</v>
      </c>
      <c r="N2" s="953"/>
      <c r="O2" s="599"/>
      <c r="P2" s="954" t="s">
        <v>1471</v>
      </c>
      <c r="Q2" s="953"/>
      <c r="R2" s="599"/>
      <c r="S2" s="954" t="s">
        <v>1467</v>
      </c>
      <c r="T2" s="976"/>
    </row>
    <row r="3" spans="1:30" ht="21.75" thickTop="1">
      <c r="A3" s="959" t="s">
        <v>1442</v>
      </c>
      <c r="B3" s="620" t="s">
        <v>1452</v>
      </c>
      <c r="C3" s="621" t="s">
        <v>732</v>
      </c>
      <c r="D3" s="622">
        <f>SUMIF('Combine (不許動)'!D:D,$C3,'Combine (不許動)'!J:J)</f>
        <v>145</v>
      </c>
      <c r="E3" s="623">
        <f t="shared" ref="E3:E10" si="0">D3/D$18</f>
        <v>6.4858490566037735E-2</v>
      </c>
      <c r="F3" s="624"/>
      <c r="G3" s="622">
        <f>SUMIF('Combine (不許動)'!D:D,$C3,'Combine (不許動)'!M:M)</f>
        <v>143</v>
      </c>
      <c r="H3" s="623">
        <f t="shared" ref="H3:H10" si="1">G3/G$18</f>
        <v>6.1536655973710976E-2</v>
      </c>
      <c r="I3" s="624"/>
      <c r="J3" s="622">
        <f>SUMIF('Combine (不許動)'!D:D,$C3,'Combine (不許動)'!P:P)</f>
        <v>63.555555555555557</v>
      </c>
      <c r="K3" s="623">
        <f t="shared" ref="K3:K10" si="2">J3/J$18</f>
        <v>6.2475797082741709E-2</v>
      </c>
      <c r="L3" s="624"/>
      <c r="M3" s="622">
        <f>SUMIF('Combine (不許動)'!D:D,$C3,'Combine (不許動)'!S:S)</f>
        <v>105.44444444444444</v>
      </c>
      <c r="N3" s="623">
        <f t="shared" ref="N3:N10" si="3">M3/M$18</f>
        <v>8.2484572169062159E-2</v>
      </c>
      <c r="O3" s="624"/>
      <c r="P3" s="622">
        <f>SUMIF('Combine (不許動)'!D:D,$C3,'Combine (不許動)'!V:V)</f>
        <v>72</v>
      </c>
      <c r="Q3" s="623">
        <f t="shared" ref="Q3:Q10" si="4">P3/P$18</f>
        <v>5.5260954507396036E-2</v>
      </c>
      <c r="R3" s="624"/>
      <c r="S3" s="622">
        <f t="shared" ref="S3:S17" si="5">D3+G3+J3+M3+P3</f>
        <v>529</v>
      </c>
      <c r="T3" s="625">
        <f t="shared" ref="T3:T10" si="6">S3/S$18</f>
        <v>6.4844324589360139E-2</v>
      </c>
    </row>
    <row r="4" spans="1:30" ht="21">
      <c r="A4" s="957"/>
      <c r="B4" s="555" t="s">
        <v>1453</v>
      </c>
      <c r="C4" s="553" t="s">
        <v>733</v>
      </c>
      <c r="D4" s="610">
        <f>SUMIF('Combine (不許動)'!D:D,$C4,'Combine (不許動)'!J:J)</f>
        <v>1347</v>
      </c>
      <c r="E4" s="561">
        <f t="shared" si="0"/>
        <v>0.60251301236174371</v>
      </c>
      <c r="F4" s="566"/>
      <c r="G4" s="610">
        <f>SUMIF('Combine (不許動)'!D:D,$C4,'Combine (不許動)'!M:M)</f>
        <v>1416</v>
      </c>
      <c r="H4" s="561">
        <f t="shared" si="1"/>
        <v>0.60934199201940376</v>
      </c>
      <c r="I4" s="566"/>
      <c r="J4" s="610">
        <f>SUMIF('Combine (不許動)'!D:D,$C4,'Combine (不許動)'!P:P)</f>
        <v>566</v>
      </c>
      <c r="K4" s="561">
        <f t="shared" si="2"/>
        <v>0.55638410898511581</v>
      </c>
      <c r="L4" s="566"/>
      <c r="M4" s="610">
        <f>SUMIF('Combine (不許動)'!D:D,$C4,'Combine (不許動)'!S:S)</f>
        <v>765</v>
      </c>
      <c r="N4" s="561">
        <f t="shared" si="3"/>
        <v>0.59842600567333293</v>
      </c>
      <c r="O4" s="566"/>
      <c r="P4" s="610">
        <f>SUMIF('Combine (不許動)'!D:D,$C4,'Combine (不許動)'!V:V)</f>
        <v>740</v>
      </c>
      <c r="Q4" s="561">
        <f t="shared" si="4"/>
        <v>0.56795981021490372</v>
      </c>
      <c r="R4" s="566"/>
      <c r="S4" s="610">
        <f>D4+G4+J4+M4+P4</f>
        <v>4834</v>
      </c>
      <c r="T4" s="561">
        <f t="shared" si="6"/>
        <v>0.59254719293944591</v>
      </c>
    </row>
    <row r="5" spans="1:30" ht="21">
      <c r="A5" s="957"/>
      <c r="B5" s="555" t="s">
        <v>1454</v>
      </c>
      <c r="C5" s="553" t="s">
        <v>734</v>
      </c>
      <c r="D5" s="610">
        <f>SUMIF('Combine (不許動)'!D:D,$C5,'Combine (不許動)'!J:J)</f>
        <v>107</v>
      </c>
      <c r="E5" s="560">
        <f t="shared" si="0"/>
        <v>4.7861093038386468E-2</v>
      </c>
      <c r="F5" s="566"/>
      <c r="G5" s="610">
        <f>SUMIF('Combine (不許動)'!D:D,$C5,'Combine (不許動)'!M:M)</f>
        <v>89</v>
      </c>
      <c r="H5" s="560">
        <f t="shared" si="1"/>
        <v>3.8299037633987947E-2</v>
      </c>
      <c r="I5" s="566"/>
      <c r="J5" s="610">
        <f>SUMIF('Combine (不許動)'!D:D,$C5,'Combine (不許動)'!P:P)</f>
        <v>37</v>
      </c>
      <c r="K5" s="560">
        <f t="shared" si="2"/>
        <v>3.637139935061711E-2</v>
      </c>
      <c r="L5" s="566"/>
      <c r="M5" s="610">
        <f>SUMIF('Combine (不許動)'!D:D,$C5,'Combine (不許動)'!S:S)</f>
        <v>52</v>
      </c>
      <c r="N5" s="560">
        <f t="shared" si="3"/>
        <v>4.067732326145531E-2</v>
      </c>
      <c r="O5" s="566"/>
      <c r="P5" s="610">
        <f>SUMIF('Combine (不許動)'!D:D,$C5,'Combine (不許動)'!V:V)</f>
        <v>59</v>
      </c>
      <c r="Q5" s="560">
        <f t="shared" si="4"/>
        <v>4.5283282165782861E-2</v>
      </c>
      <c r="R5" s="566"/>
      <c r="S5" s="610">
        <f t="shared" si="5"/>
        <v>344</v>
      </c>
      <c r="T5" s="559">
        <f t="shared" si="6"/>
        <v>4.216719784260848E-2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57"/>
      <c r="B6" s="626" t="s">
        <v>1455</v>
      </c>
      <c r="C6" s="554" t="s">
        <v>735</v>
      </c>
      <c r="D6" s="627">
        <f>SUMIF('Combine (不許動)'!D:D,$C6,'Combine (不許動)'!J:J)</f>
        <v>168</v>
      </c>
      <c r="E6" s="568">
        <f t="shared" si="0"/>
        <v>7.514638906961614E-2</v>
      </c>
      <c r="F6" s="628"/>
      <c r="G6" s="627">
        <f>SUMIF('Combine (不許動)'!D:D,$C6,'Combine (不許動)'!M:M)</f>
        <v>183</v>
      </c>
      <c r="H6" s="568">
        <f t="shared" si="1"/>
        <v>7.8749706595728025E-2</v>
      </c>
      <c r="I6" s="628"/>
      <c r="J6" s="627">
        <f>SUMIF('Combine (不許動)'!D:D,$C6,'Combine (不許動)'!P:P)</f>
        <v>116</v>
      </c>
      <c r="K6" s="568">
        <f t="shared" si="2"/>
        <v>0.11402925201815095</v>
      </c>
      <c r="L6" s="628"/>
      <c r="M6" s="627">
        <f>SUMIF('Combine (不許動)'!D:D,$C6,'Combine (不許動)'!S:S)</f>
        <v>96</v>
      </c>
      <c r="N6" s="568">
        <f t="shared" si="3"/>
        <v>7.5096596790379042E-2</v>
      </c>
      <c r="O6" s="628"/>
      <c r="P6" s="627">
        <f>SUMIF('Combine (不許動)'!D:D,$C6,'Combine (不許動)'!V:V)</f>
        <v>157</v>
      </c>
      <c r="Q6" s="568">
        <f t="shared" si="4"/>
        <v>0.12049958135640523</v>
      </c>
      <c r="R6" s="628"/>
      <c r="S6" s="627">
        <f t="shared" si="5"/>
        <v>720</v>
      </c>
      <c r="T6" s="567">
        <f t="shared" si="6"/>
        <v>8.8256925717087528E-2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57" t="s">
        <v>1443</v>
      </c>
      <c r="B7" s="629" t="s">
        <v>1448</v>
      </c>
      <c r="C7" s="556" t="s">
        <v>808</v>
      </c>
      <c r="D7" s="630">
        <f>SUMIF('Combine (不許動)'!D:D,$C7,'Combine (不許動)'!J:J)</f>
        <v>6</v>
      </c>
      <c r="E7" s="571">
        <f t="shared" si="0"/>
        <v>2.6837996096291477E-3</v>
      </c>
      <c r="F7" s="570"/>
      <c r="G7" s="630">
        <f>SUMIF('Combine (不許動)'!D:D,$C7,'Combine (不許動)'!M:M)</f>
        <v>5</v>
      </c>
      <c r="H7" s="571">
        <f t="shared" si="1"/>
        <v>2.1516313277521321E-3</v>
      </c>
      <c r="I7" s="570"/>
      <c r="J7" s="630">
        <f>SUMIF('Combine (不許動)'!D:D,$C7,'Combine (不許動)'!P:P)</f>
        <v>4</v>
      </c>
      <c r="K7" s="571">
        <f t="shared" si="2"/>
        <v>3.9320431730396881E-3</v>
      </c>
      <c r="L7" s="570"/>
      <c r="M7" s="631">
        <f>SUMIF('Combine (不許動)'!D:D,$C7,'Combine (不許動)'!S:S)</f>
        <v>4</v>
      </c>
      <c r="N7" s="571">
        <f t="shared" si="3"/>
        <v>3.1290248662657933E-3</v>
      </c>
      <c r="O7" s="570"/>
      <c r="P7" s="631">
        <f>SUMIF('Combine (不許動)'!D:D,$C7,'Combine (不許動)'!V:V)</f>
        <v>3</v>
      </c>
      <c r="Q7" s="571">
        <f t="shared" si="4"/>
        <v>2.3025397711415015E-3</v>
      </c>
      <c r="R7" s="570"/>
      <c r="S7" s="631">
        <f t="shared" si="5"/>
        <v>22</v>
      </c>
      <c r="T7" s="569">
        <f t="shared" si="6"/>
        <v>2.6967393969110076E-3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57"/>
      <c r="B8" s="557" t="s">
        <v>1456</v>
      </c>
      <c r="C8" s="558" t="s">
        <v>1449</v>
      </c>
      <c r="D8" s="562">
        <f>SUMIF('Combine (不許動)'!D:D,$C8,'Combine (不許動)'!J:J)</f>
        <v>43</v>
      </c>
      <c r="E8" s="560">
        <f t="shared" si="0"/>
        <v>1.9233897202342226E-2</v>
      </c>
      <c r="F8" s="566"/>
      <c r="G8" s="562">
        <f>SUMIF('Combine (不許動)'!D:D,$C8,'Combine (不許動)'!M:M)</f>
        <v>47</v>
      </c>
      <c r="H8" s="560">
        <f t="shared" si="1"/>
        <v>2.0225334480870039E-2</v>
      </c>
      <c r="I8" s="566"/>
      <c r="J8" s="563">
        <f>SUMIF('Combine (不許動)'!D:D,$C8,'Combine (不許動)'!P:P)</f>
        <v>22</v>
      </c>
      <c r="K8" s="560">
        <f t="shared" si="2"/>
        <v>2.1626237451718284E-2</v>
      </c>
      <c r="L8" s="566"/>
      <c r="M8" s="563">
        <f>SUMIF('Combine (不許動)'!D:D,$C8,'Combine (不許動)'!S:S)</f>
        <v>24</v>
      </c>
      <c r="N8" s="560">
        <f t="shared" si="3"/>
        <v>1.877414919759476E-2</v>
      </c>
      <c r="O8" s="566"/>
      <c r="P8" s="563">
        <f>SUMIF('Combine (不許動)'!D:D,$C8,'Combine (不許動)'!V:V)</f>
        <v>22</v>
      </c>
      <c r="Q8" s="560">
        <f t="shared" si="4"/>
        <v>1.6885291655037677E-2</v>
      </c>
      <c r="R8" s="566"/>
      <c r="S8" s="563">
        <f t="shared" si="5"/>
        <v>158</v>
      </c>
      <c r="T8" s="559">
        <f t="shared" si="6"/>
        <v>1.9367492032360874E-2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57"/>
      <c r="B9" s="557" t="s">
        <v>1457</v>
      </c>
      <c r="C9" s="558" t="s">
        <v>1450</v>
      </c>
      <c r="D9" s="562">
        <f>SUMIF('Combine (不許動)'!D:D,$C9,'Combine (不許動)'!J:J)</f>
        <v>2</v>
      </c>
      <c r="E9" s="560">
        <f t="shared" si="0"/>
        <v>8.9459986987638256E-4</v>
      </c>
      <c r="F9" s="566"/>
      <c r="G9" s="562">
        <f>SUMIF('Combine (不許動)'!D:D,$C9,'Combine (不許動)'!M:M)</f>
        <v>2</v>
      </c>
      <c r="H9" s="560">
        <f t="shared" si="1"/>
        <v>8.606525311008528E-4</v>
      </c>
      <c r="I9" s="566"/>
      <c r="J9" s="563">
        <f>SUMIF('Combine (不許動)'!D:D,$C9,'Combine (不許動)'!P:P)</f>
        <v>1</v>
      </c>
      <c r="K9" s="560">
        <f t="shared" si="2"/>
        <v>9.8301079325992203E-4</v>
      </c>
      <c r="L9" s="566"/>
      <c r="M9" s="563">
        <f>SUMIF('Combine (不許動)'!D:D,$C9,'Combine (不許動)'!S:S)</f>
        <v>1</v>
      </c>
      <c r="N9" s="560">
        <f t="shared" si="3"/>
        <v>7.8225621656644831E-4</v>
      </c>
      <c r="O9" s="566"/>
      <c r="P9" s="563">
        <f>SUMIF('Combine (不許動)'!D:D,$C9,'Combine (不許動)'!V:V)</f>
        <v>1</v>
      </c>
      <c r="Q9" s="560">
        <f t="shared" si="4"/>
        <v>7.6751325704716713E-4</v>
      </c>
      <c r="R9" s="566"/>
      <c r="S9" s="563">
        <f t="shared" si="5"/>
        <v>7</v>
      </c>
      <c r="T9" s="559">
        <f t="shared" si="6"/>
        <v>8.5805344447168429E-4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57"/>
      <c r="B10" s="557" t="s">
        <v>1458</v>
      </c>
      <c r="C10" s="558" t="s">
        <v>1451</v>
      </c>
      <c r="D10" s="562">
        <f>SUMIF('Combine (不許動)'!D:D,$C10,'Combine (不許動)'!J:J)</f>
        <v>6</v>
      </c>
      <c r="E10" s="560">
        <f t="shared" si="0"/>
        <v>2.6837996096291477E-3</v>
      </c>
      <c r="F10" s="566"/>
      <c r="G10" s="562">
        <f>SUMIF('Combine (不許動)'!D:D,$C10,'Combine (不許動)'!M:M)</f>
        <v>6</v>
      </c>
      <c r="H10" s="560">
        <f t="shared" si="1"/>
        <v>2.5819575933025583E-3</v>
      </c>
      <c r="I10" s="566"/>
      <c r="J10" s="563">
        <f>SUMIF('Combine (不許動)'!D:D,$C10,'Combine (不許動)'!P:P)</f>
        <v>4</v>
      </c>
      <c r="K10" s="560">
        <f t="shared" si="2"/>
        <v>3.9320431730396881E-3</v>
      </c>
      <c r="L10" s="566"/>
      <c r="M10" s="563">
        <f>SUMIF('Combine (不許動)'!D:D,$C10,'Combine (不許動)'!S:S)</f>
        <v>4</v>
      </c>
      <c r="N10" s="560">
        <f t="shared" si="3"/>
        <v>3.1290248662657933E-3</v>
      </c>
      <c r="O10" s="566"/>
      <c r="P10" s="563">
        <f>SUMIF('Combine (不許動)'!D:D,$C10,'Combine (不許動)'!V:V)</f>
        <v>4</v>
      </c>
      <c r="Q10" s="560">
        <f t="shared" si="4"/>
        <v>3.0700530281886685E-3</v>
      </c>
      <c r="R10" s="566"/>
      <c r="S10" s="563">
        <f t="shared" si="5"/>
        <v>24</v>
      </c>
      <c r="T10" s="559">
        <f t="shared" si="6"/>
        <v>2.9418975239029173E-3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57"/>
      <c r="B11" s="595" t="s">
        <v>739</v>
      </c>
      <c r="C11" s="595" t="s">
        <v>739</v>
      </c>
      <c r="D11" s="564">
        <f>SUMIF('Combine (不許動)'!A:A,"QC- GU",'Combine (不許動)'!J:J)</f>
        <v>30</v>
      </c>
      <c r="E11" s="573">
        <f t="shared" ref="E11" si="7">D11/D$18</f>
        <v>1.3418998048145739E-2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30</v>
      </c>
      <c r="T11" s="572">
        <f t="shared" ref="T11" si="12">S11/S$18</f>
        <v>3.6773719048786469E-3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57"/>
      <c r="B12" s="574" t="s">
        <v>740</v>
      </c>
      <c r="C12" s="575" t="s">
        <v>740</v>
      </c>
      <c r="D12" s="562">
        <f>SUMIF('Combine (不許動)'!D:D,$C12,'Combine (不許動)'!J:J)-D11</f>
        <v>277</v>
      </c>
      <c r="E12" s="560">
        <f t="shared" ref="E12:E17" si="13">D12/D$18</f>
        <v>0.123902081977879</v>
      </c>
      <c r="F12" s="566"/>
      <c r="G12" s="562">
        <f>SUMIF('Combine (不許動)'!D:D,$C12,'Combine (不許動)'!M:M)</f>
        <v>298</v>
      </c>
      <c r="H12" s="560">
        <f t="shared" ref="H12:H17" si="14">G12/G$18</f>
        <v>0.12823722713402705</v>
      </c>
      <c r="I12" s="566"/>
      <c r="J12" s="563">
        <f>SUMIF('Combine (不許動)'!D:D,$C12,'Combine (不許動)'!P:P)</f>
        <v>140</v>
      </c>
      <c r="K12" s="560">
        <f t="shared" ref="K12:K17" si="15">J12/J$18</f>
        <v>0.13762151105638906</v>
      </c>
      <c r="L12" s="566"/>
      <c r="M12" s="563">
        <f>SUMIF('Combine (不許動)'!D:D,$C12,'Combine (不許動)'!S:S)</f>
        <v>144</v>
      </c>
      <c r="N12" s="560">
        <f t="shared" ref="N12:N17" si="16">M12/M$18</f>
        <v>0.11264489518556856</v>
      </c>
      <c r="O12" s="566"/>
      <c r="P12" s="563">
        <f>SUMIF('Combine (不許動)'!D:D,$C12,'Combine (不許動)'!V:V)</f>
        <v>161</v>
      </c>
      <c r="Q12" s="560">
        <f t="shared" ref="Q12:Q17" si="17">P12/P$18</f>
        <v>0.12356963438459391</v>
      </c>
      <c r="R12" s="566"/>
      <c r="S12" s="563">
        <f t="shared" si="5"/>
        <v>1020</v>
      </c>
      <c r="T12" s="559">
        <f t="shared" ref="T12:T17" si="18">S12/S$18</f>
        <v>0.125030644765874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57"/>
      <c r="B13" s="632" t="s">
        <v>1444</v>
      </c>
      <c r="C13" s="633" t="s">
        <v>741</v>
      </c>
      <c r="D13" s="562">
        <f>SUMIF('Combine (不許動)'!D:D,$C13,'Combine (不許動)'!J:J)</f>
        <v>20.181818181818183</v>
      </c>
      <c r="E13" s="560">
        <f t="shared" si="13"/>
        <v>9.0273259596616792E-3</v>
      </c>
      <c r="F13" s="566"/>
      <c r="G13" s="562">
        <f>SUMIF('Combine (不許動)'!D:D,$C13,'Combine (不許動)'!M:M)</f>
        <v>22.424242424242426</v>
      </c>
      <c r="H13" s="560">
        <f t="shared" si="14"/>
        <v>9.6497405002216839E-3</v>
      </c>
      <c r="I13" s="566"/>
      <c r="J13" s="563">
        <f>SUMIF('Combine (不許動)'!D:D,$C13,'Combine (不許動)'!P:P)</f>
        <v>8.9696969696969688</v>
      </c>
      <c r="K13" s="560">
        <f t="shared" si="15"/>
        <v>8.8173089334829362E-3</v>
      </c>
      <c r="L13" s="566"/>
      <c r="M13" s="563">
        <f>SUMIF('Combine (不許動)'!D:D,$C13,'Combine (不許動)'!S:S)</f>
        <v>11.212121212121213</v>
      </c>
      <c r="N13" s="560">
        <f t="shared" si="16"/>
        <v>8.7707515190783604E-3</v>
      </c>
      <c r="O13" s="566"/>
      <c r="P13" s="563">
        <f>SUMIF('Combine (不許動)'!D:D,$C13,'Combine (不許動)'!V:V)</f>
        <v>11.212121212121213</v>
      </c>
      <c r="Q13" s="560">
        <f t="shared" si="17"/>
        <v>8.605451669922784E-3</v>
      </c>
      <c r="R13" s="566"/>
      <c r="S13" s="563">
        <f t="shared" si="5"/>
        <v>74</v>
      </c>
      <c r="T13" s="559">
        <f t="shared" si="18"/>
        <v>9.0708506987006617E-3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57"/>
      <c r="B14" s="632" t="s">
        <v>1445</v>
      </c>
      <c r="C14" s="633" t="s">
        <v>742</v>
      </c>
      <c r="D14" s="562">
        <f>SUMIF('Combine (不許動)'!D:D,$C14,'Combine (不許動)'!J:J)</f>
        <v>35.18181818181818</v>
      </c>
      <c r="E14" s="560">
        <f t="shared" si="13"/>
        <v>1.5736824983734549E-2</v>
      </c>
      <c r="F14" s="566"/>
      <c r="G14" s="562">
        <f>SUMIF('Combine (不許動)'!D:D,$C14,'Combine (不許動)'!M:M)</f>
        <v>26.424242424242426</v>
      </c>
      <c r="H14" s="560">
        <f t="shared" si="14"/>
        <v>1.1371045562423389E-2</v>
      </c>
      <c r="I14" s="566"/>
      <c r="J14" s="563">
        <f>SUMIF('Combine (不許動)'!D:D,$C14,'Combine (不許動)'!P:P)</f>
        <v>12.969696969696969</v>
      </c>
      <c r="K14" s="560">
        <f t="shared" si="15"/>
        <v>1.2749352106522623E-2</v>
      </c>
      <c r="L14" s="566"/>
      <c r="M14" s="563">
        <f>SUMIF('Combine (不許動)'!D:D,$C14,'Combine (不許動)'!S:S)</f>
        <v>15.212121212121213</v>
      </c>
      <c r="N14" s="560">
        <f t="shared" si="16"/>
        <v>1.1899776385344153E-2</v>
      </c>
      <c r="O14" s="566"/>
      <c r="P14" s="563">
        <f>SUMIF('Combine (不許動)'!D:D,$C14,'Combine (不許動)'!V:V)</f>
        <v>17.212121212121211</v>
      </c>
      <c r="Q14" s="560">
        <f t="shared" si="17"/>
        <v>1.3210531212205785E-2</v>
      </c>
      <c r="R14" s="566"/>
      <c r="S14" s="563">
        <f t="shared" si="5"/>
        <v>107</v>
      </c>
      <c r="T14" s="559">
        <f t="shared" si="18"/>
        <v>1.3115959794067173E-2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57"/>
      <c r="B15" s="632" t="s">
        <v>1446</v>
      </c>
      <c r="C15" s="633" t="s">
        <v>743</v>
      </c>
      <c r="D15" s="562">
        <f>SUMIF('Combine (不許動)'!D:D,$C15,'Combine (不許動)'!J:J)</f>
        <v>29</v>
      </c>
      <c r="E15" s="560">
        <f t="shared" si="13"/>
        <v>1.2971698113207548E-2</v>
      </c>
      <c r="F15" s="566"/>
      <c r="G15" s="562">
        <f>SUMIF('Combine (不許動)'!D:D,$C15,'Combine (不許動)'!M:M)</f>
        <v>35</v>
      </c>
      <c r="H15" s="560">
        <f t="shared" si="14"/>
        <v>1.5061419294264923E-2</v>
      </c>
      <c r="I15" s="566"/>
      <c r="J15" s="563">
        <f>SUMIF('Combine (不許動)'!D:D,$C15,'Combine (不許動)'!P:P)</f>
        <v>16</v>
      </c>
      <c r="K15" s="560">
        <f t="shared" si="15"/>
        <v>1.5728172692158753E-2</v>
      </c>
      <c r="L15" s="566"/>
      <c r="M15" s="563">
        <f>SUMIF('Combine (不許動)'!D:D,$C15,'Combine (不許動)'!S:S)</f>
        <v>22</v>
      </c>
      <c r="N15" s="560">
        <f t="shared" si="16"/>
        <v>1.7209636764461862E-2</v>
      </c>
      <c r="O15" s="566"/>
      <c r="P15" s="563">
        <f>SUMIF('Combine (不許動)'!D:D,$C15,'Combine (不許動)'!V:V)</f>
        <v>27</v>
      </c>
      <c r="Q15" s="560">
        <f t="shared" si="17"/>
        <v>2.0722857940273513E-2</v>
      </c>
      <c r="R15" s="566"/>
      <c r="S15" s="563">
        <f t="shared" si="5"/>
        <v>129</v>
      </c>
      <c r="T15" s="559">
        <f t="shared" si="18"/>
        <v>1.5812699190978181E-2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57"/>
      <c r="B16" s="632" t="s">
        <v>1447</v>
      </c>
      <c r="C16" s="633" t="s">
        <v>341</v>
      </c>
      <c r="D16" s="562">
        <f>SUMIF('Combine (不許動)'!D:D,$C16,'Combine (不許動)'!J:J)</f>
        <v>14</v>
      </c>
      <c r="E16" s="560">
        <f t="shared" si="13"/>
        <v>6.2621990891346783E-3</v>
      </c>
      <c r="F16" s="566"/>
      <c r="G16" s="562">
        <f>SUMIF('Combine (不許動)'!D:D,$C16,'Combine (不許動)'!M:M)</f>
        <v>16</v>
      </c>
      <c r="H16" s="560">
        <f t="shared" si="14"/>
        <v>6.8852202488068224E-3</v>
      </c>
      <c r="I16" s="566"/>
      <c r="J16" s="563">
        <f>SUMIF('Combine (不許動)'!D:D,$C16,'Combine (不許動)'!P:P)</f>
        <v>8</v>
      </c>
      <c r="K16" s="560">
        <f t="shared" si="15"/>
        <v>7.8640863460793763E-3</v>
      </c>
      <c r="L16" s="566"/>
      <c r="M16" s="563">
        <f>SUMIF('Combine (不許動)'!D:D,$C16,'Combine (不許動)'!S:S)</f>
        <v>11</v>
      </c>
      <c r="N16" s="560">
        <f t="shared" si="16"/>
        <v>8.6048183822309311E-3</v>
      </c>
      <c r="O16" s="566"/>
      <c r="P16" s="563">
        <f>SUMIF('Combine (不許動)'!D:D,$C16,'Combine (不許動)'!V:V)</f>
        <v>8</v>
      </c>
      <c r="Q16" s="560">
        <f t="shared" si="17"/>
        <v>6.140106056377337E-3</v>
      </c>
      <c r="R16" s="566"/>
      <c r="S16" s="563">
        <f t="shared" si="5"/>
        <v>57</v>
      </c>
      <c r="T16" s="559">
        <f t="shared" si="18"/>
        <v>6.9870066192694287E-3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58"/>
      <c r="B17" s="693" t="s">
        <v>1466</v>
      </c>
      <c r="C17" s="694" t="s">
        <v>745</v>
      </c>
      <c r="D17" s="605">
        <f>SUMIF('Combine (不許動)'!D:D,$C17,'Combine (不許動)'!J:J)</f>
        <v>36.272727272727273</v>
      </c>
      <c r="E17" s="606">
        <f t="shared" si="13"/>
        <v>1.6224788549121665E-2</v>
      </c>
      <c r="F17" s="607"/>
      <c r="G17" s="605">
        <f>SUMIF('Combine (不許動)'!D:D,$C17,'Combine (不許動)'!M:M)</f>
        <v>34.969696969696969</v>
      </c>
      <c r="H17" s="606">
        <f t="shared" si="14"/>
        <v>1.5048379104399759E-2</v>
      </c>
      <c r="I17" s="607"/>
      <c r="J17" s="608">
        <f>SUMIF('Combine (不許動)'!D:D,$C17,'Combine (不許動)'!P:P)</f>
        <v>17.787878787878785</v>
      </c>
      <c r="K17" s="606">
        <f t="shared" si="15"/>
        <v>1.7485676837684063E-2</v>
      </c>
      <c r="L17" s="607"/>
      <c r="M17" s="608">
        <f>SUMIF('Combine (不許動)'!D:D,$C17,'Combine (不許動)'!S:S)</f>
        <v>23.484848484848484</v>
      </c>
      <c r="N17" s="606">
        <f t="shared" si="16"/>
        <v>1.8371168722393864E-2</v>
      </c>
      <c r="O17" s="607"/>
      <c r="P17" s="608">
        <f>SUMIF('Combine (不許動)'!D:D,$C17,'Combine (不許動)'!V:V)</f>
        <v>20.484848484848488</v>
      </c>
      <c r="Q17" s="606">
        <f t="shared" si="17"/>
        <v>1.5722392780723789E-2</v>
      </c>
      <c r="R17" s="607"/>
      <c r="S17" s="608">
        <f t="shared" si="5"/>
        <v>133</v>
      </c>
      <c r="T17" s="609">
        <f t="shared" si="18"/>
        <v>1.6303015444962002E-2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73" t="s">
        <v>746</v>
      </c>
      <c r="B18" s="974"/>
      <c r="C18" s="975"/>
      <c r="D18" s="611">
        <f>SUM(D3:D17)-D11</f>
        <v>2235.6363636363635</v>
      </c>
      <c r="E18" s="596"/>
      <c r="F18" s="597"/>
      <c r="G18" s="611">
        <f>SUM(G3:G17)-G11</f>
        <v>2323.818181818182</v>
      </c>
      <c r="H18" s="596"/>
      <c r="I18" s="597"/>
      <c r="J18" s="611">
        <f>SUM(J3:J17)-J11</f>
        <v>1017.2828282828283</v>
      </c>
      <c r="K18" s="596"/>
      <c r="L18" s="597"/>
      <c r="M18" s="611">
        <f>SUM(M3:M17)-M11</f>
        <v>1278.3535353535353</v>
      </c>
      <c r="N18" s="596"/>
      <c r="O18" s="597"/>
      <c r="P18" s="611">
        <f>SUM(P3:P17)-P11</f>
        <v>1302.909090909091</v>
      </c>
      <c r="Q18" s="596"/>
      <c r="R18" s="597"/>
      <c r="S18" s="611">
        <f>SUM(S3:S17)-S11</f>
        <v>8158</v>
      </c>
      <c r="T18" s="598"/>
      <c r="U18" s="697" t="s">
        <v>1504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70" t="s">
        <v>1441</v>
      </c>
      <c r="B20" s="971"/>
      <c r="C20" s="972"/>
      <c r="D20" s="951" t="s">
        <v>1499</v>
      </c>
      <c r="E20" s="950"/>
      <c r="F20" s="600"/>
      <c r="G20" s="955" t="s">
        <v>721</v>
      </c>
      <c r="H20" s="950"/>
      <c r="I20" s="600"/>
      <c r="J20" s="949" t="s">
        <v>724</v>
      </c>
      <c r="K20" s="950"/>
      <c r="L20" s="600"/>
      <c r="M20" s="949" t="s">
        <v>727</v>
      </c>
      <c r="N20" s="950"/>
      <c r="O20" s="600"/>
      <c r="P20" s="949" t="s">
        <v>482</v>
      </c>
      <c r="Q20" s="950"/>
      <c r="R20" s="600"/>
      <c r="S20" s="955" t="s">
        <v>1464</v>
      </c>
      <c r="T20" s="963"/>
      <c r="U20" s="531"/>
      <c r="V20" s="531"/>
      <c r="W20" s="531"/>
    </row>
    <row r="21" spans="1:30" s="496" customFormat="1" ht="21">
      <c r="A21" s="956" t="s">
        <v>1500</v>
      </c>
      <c r="B21" s="635" t="s">
        <v>1490</v>
      </c>
      <c r="C21" s="636" t="s">
        <v>1494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21</v>
      </c>
      <c r="H21" s="571">
        <f>G21/G$24</f>
        <v>8.9559182723994869E-3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21</v>
      </c>
      <c r="T21" s="569">
        <f>S21/S$24</f>
        <v>2.5541230844076867E-3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57"/>
      <c r="B22" s="634" t="s">
        <v>1491</v>
      </c>
      <c r="C22" s="637" t="s">
        <v>1492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43</v>
      </c>
      <c r="Q22" s="571">
        <f t="shared" ref="Q22:Q23" si="24">P22/P$24</f>
        <v>3.1948665991219184E-2</v>
      </c>
      <c r="R22" s="566"/>
      <c r="S22" s="642">
        <f t="shared" si="19"/>
        <v>43</v>
      </c>
      <c r="T22" s="569">
        <f t="shared" ref="T22:T23" si="25">S22/S$24</f>
        <v>5.2298710775966917E-3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58"/>
      <c r="B23" s="638" t="s">
        <v>1489</v>
      </c>
      <c r="C23" s="639" t="s">
        <v>1493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0</v>
      </c>
      <c r="N23" s="571">
        <f t="shared" si="23"/>
        <v>0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0</v>
      </c>
      <c r="T23" s="569">
        <f t="shared" si="25"/>
        <v>0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60" t="s">
        <v>1501</v>
      </c>
      <c r="B24" s="961"/>
      <c r="C24" s="962"/>
      <c r="D24" s="611">
        <f>D18+SUM(D21:D23)</f>
        <v>2235.6363636363635</v>
      </c>
      <c r="E24" s="596"/>
      <c r="F24" s="597"/>
      <c r="G24" s="611">
        <f>G18+SUM(G21:G23)</f>
        <v>2344.818181818182</v>
      </c>
      <c r="H24" s="596"/>
      <c r="I24" s="597"/>
      <c r="J24" s="611">
        <f>J18+SUM(J21:J23)</f>
        <v>1017.2828282828283</v>
      </c>
      <c r="K24" s="596"/>
      <c r="L24" s="597"/>
      <c r="M24" s="611">
        <f>M18+SUM(M21:M23)</f>
        <v>1278.3535353535353</v>
      </c>
      <c r="N24" s="596"/>
      <c r="O24" s="597"/>
      <c r="P24" s="611">
        <f>P18+SUM(P21:P23)</f>
        <v>1345.909090909091</v>
      </c>
      <c r="Q24" s="596"/>
      <c r="R24" s="597"/>
      <c r="S24" s="643">
        <f>S18+SUM(S21:S23)</f>
        <v>8222</v>
      </c>
      <c r="T24" s="598"/>
      <c r="U24" s="531" t="s">
        <v>1505</v>
      </c>
      <c r="V24" s="531"/>
      <c r="W24" s="531"/>
    </row>
    <row r="25" spans="1:30">
      <c r="U25" s="531"/>
      <c r="V25" s="531"/>
      <c r="W25" s="531"/>
    </row>
  </sheetData>
  <mergeCells count="26"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  <mergeCell ref="A21:A23"/>
    <mergeCell ref="A7:A17"/>
    <mergeCell ref="A3:A6"/>
    <mergeCell ref="A24:C24"/>
    <mergeCell ref="J2:K2"/>
    <mergeCell ref="M1:N1"/>
    <mergeCell ref="D1:E1"/>
    <mergeCell ref="D2:E2"/>
    <mergeCell ref="G2:H2"/>
    <mergeCell ref="G1:H1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32" t="s">
        <v>0</v>
      </c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32" t="s">
        <v>1</v>
      </c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32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33"/>
      <c r="C5" s="934" t="s">
        <v>3</v>
      </c>
      <c r="D5" s="918" t="s">
        <v>4</v>
      </c>
      <c r="E5" s="935"/>
      <c r="F5" s="935"/>
      <c r="G5" s="919"/>
      <c r="H5" s="12" t="s">
        <v>5</v>
      </c>
      <c r="I5" s="937" t="s">
        <v>6</v>
      </c>
      <c r="J5" s="938"/>
      <c r="K5" s="938"/>
      <c r="L5" s="938"/>
      <c r="M5" s="938"/>
      <c r="N5" s="938"/>
      <c r="O5" s="938"/>
      <c r="P5" s="939"/>
      <c r="Q5" s="940" t="s">
        <v>7</v>
      </c>
      <c r="R5" s="941"/>
      <c r="S5" s="941"/>
      <c r="T5" s="941"/>
      <c r="U5" s="941"/>
      <c r="V5" s="941"/>
      <c r="W5" s="941"/>
      <c r="X5" s="942"/>
      <c r="Y5" s="13" t="s">
        <v>5</v>
      </c>
      <c r="Z5" s="943" t="s">
        <v>8</v>
      </c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4"/>
      <c r="AW5" s="945"/>
      <c r="AX5" s="918" t="s">
        <v>9</v>
      </c>
      <c r="AY5" s="919"/>
      <c r="AZ5" s="922" t="s">
        <v>10</v>
      </c>
      <c r="BA5" s="923"/>
      <c r="BB5" s="923"/>
      <c r="BC5" s="924"/>
      <c r="BD5" s="14" t="s">
        <v>5</v>
      </c>
      <c r="BE5" s="15" t="s">
        <v>11</v>
      </c>
      <c r="BF5" s="1"/>
    </row>
    <row r="6" spans="1:58" s="2" customFormat="1" ht="12.75">
      <c r="B6" s="933"/>
      <c r="C6" s="934"/>
      <c r="D6" s="920"/>
      <c r="E6" s="936"/>
      <c r="F6" s="936"/>
      <c r="G6" s="921"/>
      <c r="H6" s="16"/>
      <c r="I6" s="914" t="s">
        <v>12</v>
      </c>
      <c r="J6" s="928"/>
      <c r="K6" s="928"/>
      <c r="L6" s="915"/>
      <c r="M6" s="914" t="s">
        <v>13</v>
      </c>
      <c r="N6" s="928"/>
      <c r="O6" s="928"/>
      <c r="P6" s="915"/>
      <c r="Q6" s="929" t="s">
        <v>12</v>
      </c>
      <c r="R6" s="930"/>
      <c r="S6" s="930"/>
      <c r="T6" s="931"/>
      <c r="U6" s="929" t="s">
        <v>13</v>
      </c>
      <c r="V6" s="930"/>
      <c r="W6" s="930"/>
      <c r="X6" s="931"/>
      <c r="Y6" s="17"/>
      <c r="Z6" s="914" t="s">
        <v>14</v>
      </c>
      <c r="AA6" s="928"/>
      <c r="AB6" s="928"/>
      <c r="AC6" s="915"/>
      <c r="AD6" s="914" t="s">
        <v>15</v>
      </c>
      <c r="AE6" s="928"/>
      <c r="AF6" s="928"/>
      <c r="AG6" s="915"/>
      <c r="AH6" s="914" t="s">
        <v>16</v>
      </c>
      <c r="AI6" s="928"/>
      <c r="AJ6" s="928"/>
      <c r="AK6" s="915"/>
      <c r="AL6" s="914" t="s">
        <v>17</v>
      </c>
      <c r="AM6" s="928"/>
      <c r="AN6" s="928"/>
      <c r="AO6" s="915"/>
      <c r="AP6" s="914" t="s">
        <v>18</v>
      </c>
      <c r="AQ6" s="928"/>
      <c r="AR6" s="928"/>
      <c r="AS6" s="915"/>
      <c r="AT6" s="914" t="s">
        <v>19</v>
      </c>
      <c r="AU6" s="928"/>
      <c r="AV6" s="928"/>
      <c r="AW6" s="915"/>
      <c r="AX6" s="920"/>
      <c r="AY6" s="921"/>
      <c r="AZ6" s="925"/>
      <c r="BA6" s="926"/>
      <c r="BB6" s="926"/>
      <c r="BC6" s="927"/>
      <c r="BD6" s="18"/>
      <c r="BE6" s="19"/>
      <c r="BF6" s="1"/>
    </row>
    <row r="7" spans="1:58" s="2" customFormat="1" ht="12.75">
      <c r="B7" s="933"/>
      <c r="C7" s="934"/>
      <c r="D7" s="916" t="s">
        <v>20</v>
      </c>
      <c r="E7" s="917"/>
      <c r="F7" s="916" t="s">
        <v>21</v>
      </c>
      <c r="G7" s="917"/>
      <c r="H7" s="16"/>
      <c r="I7" s="914" t="s">
        <v>16</v>
      </c>
      <c r="J7" s="915"/>
      <c r="K7" s="914" t="s">
        <v>22</v>
      </c>
      <c r="L7" s="915"/>
      <c r="M7" s="914" t="s">
        <v>16</v>
      </c>
      <c r="N7" s="915"/>
      <c r="O7" s="914" t="s">
        <v>22</v>
      </c>
      <c r="P7" s="915"/>
      <c r="Q7" s="916" t="s">
        <v>16</v>
      </c>
      <c r="R7" s="917"/>
      <c r="S7" s="916" t="s">
        <v>22</v>
      </c>
      <c r="T7" s="917"/>
      <c r="U7" s="916" t="s">
        <v>16</v>
      </c>
      <c r="V7" s="917"/>
      <c r="W7" s="916" t="s">
        <v>22</v>
      </c>
      <c r="X7" s="917"/>
      <c r="Y7" s="17"/>
      <c r="Z7" s="914" t="s">
        <v>16</v>
      </c>
      <c r="AA7" s="915"/>
      <c r="AB7" s="914" t="s">
        <v>22</v>
      </c>
      <c r="AC7" s="915"/>
      <c r="AD7" s="914" t="s">
        <v>16</v>
      </c>
      <c r="AE7" s="915"/>
      <c r="AF7" s="914" t="s">
        <v>22</v>
      </c>
      <c r="AG7" s="915"/>
      <c r="AH7" s="914" t="s">
        <v>16</v>
      </c>
      <c r="AI7" s="915"/>
      <c r="AJ7" s="914" t="s">
        <v>22</v>
      </c>
      <c r="AK7" s="915"/>
      <c r="AL7" s="914" t="s">
        <v>16</v>
      </c>
      <c r="AM7" s="915"/>
      <c r="AN7" s="914" t="s">
        <v>22</v>
      </c>
      <c r="AO7" s="915"/>
      <c r="AP7" s="914" t="s">
        <v>16</v>
      </c>
      <c r="AQ7" s="915"/>
      <c r="AR7" s="914" t="s">
        <v>22</v>
      </c>
      <c r="AS7" s="915"/>
      <c r="AT7" s="914" t="s">
        <v>16</v>
      </c>
      <c r="AU7" s="915"/>
      <c r="AV7" s="914" t="s">
        <v>22</v>
      </c>
      <c r="AW7" s="915"/>
      <c r="AX7" s="20" t="s">
        <v>16</v>
      </c>
      <c r="AY7" s="21" t="s">
        <v>22</v>
      </c>
      <c r="AZ7" s="916" t="s">
        <v>20</v>
      </c>
      <c r="BA7" s="917"/>
      <c r="BB7" s="916" t="s">
        <v>21</v>
      </c>
      <c r="BC7" s="917"/>
      <c r="BD7" s="18"/>
      <c r="BE7" s="22"/>
      <c r="BF7" s="1"/>
    </row>
    <row r="8" spans="1:58" s="2" customFormat="1" ht="13.5" thickBot="1">
      <c r="B8" s="933"/>
      <c r="C8" s="934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O7:P7"/>
    <mergeCell ref="Q7:R7"/>
    <mergeCell ref="S7:T7"/>
    <mergeCell ref="U7:V7"/>
    <mergeCell ref="W7:X7"/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46253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46253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46253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2026-08-19T04:21:28Z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