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L299" i="8"/>
  <c r="O299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J292" i="8"/>
  <c r="C290" i="8"/>
  <c r="B286" i="8"/>
  <c r="D285" i="8"/>
  <c r="I285" i="8" s="1"/>
  <c r="L285" i="8" s="1"/>
  <c r="T312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Q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N312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R299" i="8"/>
  <c r="X299" i="8"/>
  <c r="U299" i="8"/>
  <c r="J299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O289" i="8"/>
  <c r="L286" i="8"/>
  <c r="X286" i="8"/>
  <c r="R286" i="8"/>
  <c r="O286" i="8"/>
  <c r="U286" i="8"/>
  <c r="V292" i="8"/>
  <c r="Q292" i="8"/>
  <c r="K292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P292" i="8"/>
  <c r="T292" i="8"/>
  <c r="S292" i="8"/>
  <c r="N292" i="8"/>
  <c r="L292" i="8"/>
  <c r="X292" i="8"/>
  <c r="W292" i="8"/>
  <c r="R292" i="8"/>
  <c r="M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V288" i="8" l="1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Y300" i="8" s="1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Y292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Z292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Y288" i="8" l="1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cs=8 OP
CS STAFF =1 ORG
OP TELP =1 ORG
</t>
        </r>
      </text>
    </comment>
    <comment ref="J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ABDUL MAJID</t>
        </r>
      </text>
    </comment>
    <comment ref="K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PUTRI LESTARI</t>
        </r>
      </text>
    </comment>
    <comment ref="K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JENY EVELYNDA
SISKA JULIANTI</t>
        </r>
      </text>
    </comment>
    <comment ref="Q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RUKATI (SPV L7)</t>
        </r>
      </text>
    </comment>
    <comment ref="K7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ZULAIKAH</t>
        </r>
      </text>
    </comment>
    <comment ref="K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ISTIKOMAH</t>
        </r>
      </text>
    </comment>
    <comment ref="J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ILHAM BADIQ</t>
        </r>
      </text>
    </comment>
    <comment ref="K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FATIKAH</t>
        </r>
      </text>
    </comment>
    <comment ref="U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RUKATI</t>
        </r>
      </text>
    </comment>
    <comment ref="J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M.SAPUTRA</t>
        </r>
      </text>
    </comment>
    <comment ref="K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SUPRIYANTI</t>
        </r>
      </text>
    </comment>
    <comment ref="O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ROHINDAH</t>
        </r>
      </text>
    </comment>
    <comment ref="J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AJI NURCAHYO</t>
        </r>
      </text>
    </comment>
    <comment ref="K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RISKA FADHILAH</t>
        </r>
      </text>
    </comment>
    <comment ref="O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LENI SURYANTI</t>
        </r>
      </text>
    </comment>
    <comment ref="J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MOCH ZAENAL MAARIF</t>
        </r>
      </text>
    </comment>
    <comment ref="K9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ASNA MUNA</t>
        </r>
      </text>
    </comment>
    <comment ref="J9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M.ABDUR ROHMAN</t>
        </r>
      </text>
    </comment>
    <comment ref="K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AWANAH</t>
        </r>
      </text>
    </comment>
    <comment ref="J1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EDI SETIAWAN</t>
        </r>
      </text>
    </comment>
    <comment ref="K1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WIRATNA MEGAWATI</t>
        </r>
      </text>
    </comment>
    <comment ref="N1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SYAHRUL MAULIDI</t>
        </r>
      </text>
    </comment>
    <comment ref="K1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MELIYANA NOVITASARI</t>
        </r>
      </text>
    </comment>
    <comment ref="O1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SAFITRI</t>
        </r>
      </text>
    </comment>
    <comment ref="K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MUYASAROH</t>
        </r>
      </text>
    </comment>
    <comment ref="K19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WIDYA MAGHFIROH</t>
        </r>
      </text>
    </comment>
    <comment ref="K2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LULUK A
SHINTA A
LIA M
SITI ROZANAH
TASYA VERY
INDAH AINIA
LAILATUL AINI
NIA UTAMI</t>
        </r>
      </text>
    </comment>
    <comment ref="J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MOH IKFA</t>
        </r>
      </text>
    </comment>
    <comment ref="K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YULIATI</t>
        </r>
      </text>
    </comment>
    <comment ref="K27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SHIFA NUR IZAH</t>
        </r>
      </text>
    </comment>
    <comment ref="J27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SAIFUDIN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K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SILFIA R
DINDA
LAILY S
LAILATUL ANISA
LAILATUN NAFIAH
RIRIN AMBARWATI</t>
        </r>
      </text>
    </comment>
    <comment ref="O2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NURMALAYUNI PRASTICHA</t>
        </r>
      </text>
    </comment>
    <comment ref="K29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YOLANDA PUTRI
RISMA MELINA
NENNEG M
DUROTUN N</t>
        </r>
      </text>
    </comment>
    <comment ref="J3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YOVIE RAADHANI</t>
        </r>
      </text>
    </comment>
    <comment ref="J3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M.ZAINUDIN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<sst xmlns="http://schemas.openxmlformats.org/spreadsheetml/2006/main" count="7303" uniqueCount="1706">
  <si>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</si>
  <si>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</si>
  <si>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</si>
  <si>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</si>
  <si>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</si>
  <si>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</si>
  <si>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</si>
  <si>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</si>
  <si>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</si>
  <si>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</si>
  <si>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</si>
  <si>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</si>
  <si>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</si>
  <si>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</si>
  <si>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</si>
  <si>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</si>
  <si>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</si>
  <si>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</si>
  <si>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</si>
  <si>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</si>
  <si>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</si>
  <si>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</si>
  <si>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</si>
  <si>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</si>
  <si>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</si>
  <si>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</si>
  <si>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</si>
  <si>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</si>
  <si>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</si>
  <si>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</si>
  <si>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</si>
  <si>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</si>
  <si>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</si>
  <si>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</si>
  <si>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</si>
  <si>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</si>
  <si>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</si>
  <si>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</si>
  <si>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</si>
  <si>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</si>
  <si>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</si>
  <si>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</si>
  <si>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</si>
  <si>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</si>
  <si>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</si>
  <si>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</si>
  <si>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</si>
  <si>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</si>
  <si>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</si>
  <si>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</si>
  <si>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</si>
  <si>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</si>
  <si>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</si>
  <si>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</si>
  <si>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</si>
  <si>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</si>
  <si>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</si>
  <si>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</si>
  <si>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</si>
  <si>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</si>
  <si>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</si>
  <si>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</si>
  <si>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</si>
  <si>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</si>
  <si>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</si>
  <si>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</si>
  <si>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</si>
  <si>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</si>
  <si>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</si>
  <si>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</si>
  <si>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</si>
  <si>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</si>
  <si>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</si>
  <si>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</si>
  <si>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</si>
  <si>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</si>
  <si>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</si>
  <si>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</si>
  <si>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</si>
  <si>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</si>
  <si>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</si>
  <si>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</si>
  <si>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</si>
  <si>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</si>
  <si>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</si>
  <si>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</si>
  <si>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</si>
  <si>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</si>
  <si>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</si>
  <si>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</si>
  <si>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</si>
  <si>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</si>
  <si>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</si>
  <si>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</si>
  <si>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</si>
  <si>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</si>
  <si>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</si>
  <si>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</si>
  <si>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</si>
  <si>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</si>
  <si>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</si>
  <si>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</si>
  <si>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</si>
  <si>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</si>
  <si>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</si>
  <si>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</si>
  <si>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</si>
  <si>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</si>
  <si>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</si>
  <si>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</si>
  <si>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</si>
  <si>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</si>
  <si>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</si>
  <si>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</si>
  <si>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</si>
  <si>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</si>
  <si>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</si>
  <si>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</si>
  <si>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</si>
  <si>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</si>
  <si>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</si>
  <si>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</si>
  <si>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</si>
  <si>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</si>
  <si>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</si>
  <si>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</si>
  <si>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</si>
  <si>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</si>
  <si>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</si>
  <si>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</si>
  <si>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</si>
  <si>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</si>
  <si>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</si>
  <si>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</si>
  <si>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</si>
  <si>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</si>
  <si>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</si>
  <si>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</si>
  <si>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</si>
  <si>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</si>
  <si>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</si>
  <si>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</si>
  <si>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</si>
  <si>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</si>
  <si>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</si>
  <si>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</si>
  <si>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</si>
  <si>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</si>
  <si>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</si>
  <si>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</si>
  <si>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</si>
  <si>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</si>
  <si>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</si>
  <si>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</si>
  <si>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</si>
  <si>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</si>
  <si>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</si>
  <si>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</si>
  <si>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</si>
  <si>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</si>
  <si>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</si>
  <si>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</si>
  <si>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</si>
  <si>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</si>
  <si>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</si>
  <si>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</si>
  <si>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</si>
  <si>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</si>
  <si>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</si>
  <si>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</si>
  <si>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</si>
  <si>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</si>
  <si>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</si>
  <si>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</si>
  <si>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</si>
  <si>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</si>
  <si>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</si>
  <si>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</si>
  <si>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</si>
  <si>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</si>
  <si>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</si>
  <si>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</si>
  <si>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</si>
  <si>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</si>
  <si>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</si>
  <si>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</si>
  <si>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</si>
  <si>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</si>
  <si>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</si>
  <si>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</si>
  <si>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</si>
  <si>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</si>
  <si>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</si>
  <si>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</si>
  <si>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</si>
  <si>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</si>
  <si>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</si>
  <si>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</si>
  <si>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</si>
  <si>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</si>
  <si>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</si>
  <si>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</si>
  <si>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</si>
  <si>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</si>
  <si>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</si>
  <si>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</si>
  <si>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</si>
  <si>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</si>
  <si>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</si>
  <si>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</si>
  <si>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</si>
  <si>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</si>
  <si>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</si>
  <si>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</si>
  <si>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</si>
  <si>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</si>
  <si>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</si>
  <si>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</si>
  <si>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</si>
  <si>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</si>
  <si>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</si>
  <si>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</si>
  <si>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</si>
  <si>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</si>
  <si>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</si>
  <si>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</si>
  <si>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</si>
  <si>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</si>
  <si>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</si>
  <si>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</si>
  <si>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</si>
  <si>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</si>
  <si>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</si>
  <si>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</si>
  <si>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</si>
  <si>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</si>
  <si>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</si>
  <si>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</si>
  <si>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</si>
  <si>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</si>
  <si>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</si>
  <si>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</si>
  <si>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</si>
  <si>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</si>
  <si>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</si>
  <si>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</si>
  <si>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</si>
  <si>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</si>
  <si>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</si>
  <si>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</si>
  <si>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</si>
  <si>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</si>
  <si>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</si>
  <si>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</si>
  <si>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</si>
  <si>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</si>
  <si>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</si>
  <si>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</si>
  <si>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</si>
  <si>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</si>
  <si>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</si>
  <si>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</si>
  <si>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</si>
  <si>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</si>
  <si>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</si>
  <si>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</si>
  <si>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</si>
  <si>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</si>
  <si>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</si>
  <si>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</si>
  <si>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</si>
  <si>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</si>
  <si>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</si>
  <si>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</si>
  <si>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</si>
  <si>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</si>
  <si>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</si>
  <si>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</si>
  <si>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</si>
  <si>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</si>
  <si>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</si>
  <si>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</si>
  <si>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</si>
  <si>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</si>
  <si>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</si>
  <si>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</si>
  <si>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</si>
  <si>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</si>
  <si>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</si>
  <si>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</si>
  <si>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</si>
  <si>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</si>
  <si>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</si>
  <si>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</si>
  <si>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</si>
  <si>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</si>
  <si>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</si>
  <si>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</si>
  <si>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</si>
  <si>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</si>
  <si>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</si>
  <si>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</si>
  <si>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</si>
  <si>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</si>
  <si>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</si>
  <si>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</si>
  <si>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</si>
  <si>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</si>
  <si>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</si>
  <si>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</si>
  <si>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</si>
  <si>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</si>
  <si>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</si>
  <si>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</si>
  <si>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</si>
  <si>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</si>
  <si>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</si>
  <si>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</si>
  <si>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</si>
  <si>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</si>
  <si>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</si>
  <si>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</si>
  <si>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</si>
  <si>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</si>
  <si>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</si>
  <si>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</si>
  <si>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</si>
  <si>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</si>
  <si>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</si>
  <si>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</si>
  <si>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</si>
  <si>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</si>
  <si>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</si>
  <si>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</si>
  <si>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</si>
  <si>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</si>
  <si>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</si>
  <si>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</si>
  <si>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</si>
  <si>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</si>
  <si>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</si>
  <si>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</si>
  <si>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</si>
  <si>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</si>
  <si>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</si>
  <si>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</si>
  <si>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</si>
  <si>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</si>
  <si>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</si>
  <si>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</si>
  <si>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</si>
  <si>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</si>
  <si>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</si>
  <si>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</si>
  <si>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</si>
  <si>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</si>
  <si>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</si>
  <si>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</si>
  <si>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</si>
  <si>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</si>
  <si>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</si>
  <si>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</si>
  <si>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</si>
  <si>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</si>
  <si>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</si>
  <si>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</si>
  <si>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</si>
  <si>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</si>
  <si>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</si>
  <si>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</si>
  <si>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</si>
  <si>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</si>
  <si>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</si>
  <si>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</si>
  <si>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</si>
  <si>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</si>
  <si>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</si>
  <si>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</si>
  <si>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</si>
  <si>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</si>
  <si>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</si>
  <si>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</si>
  <si>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</si>
  <si>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</si>
  <si>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</si>
  <si>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</si>
  <si>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</si>
  <si>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</si>
  <si>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</si>
  <si>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</si>
  <si>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</si>
  <si>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</si>
  <si>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</si>
  <si>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</si>
  <si>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</si>
  <si>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</si>
  <si>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</si>
  <si>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</si>
  <si>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</si>
  <si>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</si>
  <si>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</si>
  <si>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</si>
  <si>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</si>
  <si>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</si>
  <si>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</si>
  <si>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</si>
  <si>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</si>
  <si>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</si>
  <si>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</si>
  <si>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</si>
  <si>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</si>
  <si>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</si>
  <si>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</si>
  <si>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</si>
  <si>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</si>
  <si>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</si>
  <si>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</si>
  <si>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</si>
  <si>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</si>
  <si>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</si>
  <si>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</si>
  <si>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</si>
  <si>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</si>
  <si>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</si>
  <si>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</si>
  <si>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</si>
  <si>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</si>
  <si>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</si>
  <si>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</si>
  <si>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</si>
  <si>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</si>
  <si>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</si>
  <si>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</si>
  <si>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</si>
  <si>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</si>
  <si>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</si>
  <si>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</si>
  <si>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</si>
  <si>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</si>
  <si>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</si>
  <si>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</si>
  <si>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</si>
  <si>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</si>
  <si>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</si>
  <si>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</si>
  <si>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</si>
  <si>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</si>
  <si>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</si>
  <si>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</si>
  <si>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</si>
  <si>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</si>
  <si>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</si>
  <si>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</si>
  <si>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</si>
  <si>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</si>
  <si>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</si>
  <si>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</si>
  <si>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</si>
  <si>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</si>
  <si>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</si>
  <si>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</si>
  <si>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</si>
  <si>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</si>
  <si>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</si>
  <si>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</si>
  <si>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</si>
  <si>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</si>
  <si>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</si>
  <si>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</si>
  <si>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</si>
  <si>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</si>
  <si>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</si>
  <si>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</si>
  <si>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</si>
  <si>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</si>
  <si>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</si>
  <si>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</si>
  <si>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</si>
  <si>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</si>
  <si>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</si>
  <si>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</si>
  <si>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</si>
  <si>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</si>
  <si>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</si>
  <si>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</si>
  <si>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</si>
  <si>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</si>
  <si>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</si>
  <si>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</si>
  <si>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</si>
  <si>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</si>
  <si>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</si>
  <si>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</si>
  <si>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</si>
  <si>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</si>
  <si>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</si>
  <si>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</si>
  <si>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</si>
  <si>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</si>
  <si>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</si>
  <si>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</si>
  <si>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</si>
  <si>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</si>
  <si>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</si>
  <si>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</si>
  <si>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</si>
  <si>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</si>
  <si>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</si>
  <si>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</si>
  <si>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</si>
  <si>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</si>
  <si>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</si>
  <si>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</si>
  <si>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</si>
  <si>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</si>
  <si>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</si>
  <si>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</si>
  <si>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</si>
  <si>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</si>
  <si>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</si>
  <si>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</si>
  <si>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</si>
  <si>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</si>
  <si>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</si>
  <si>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</si>
  <si>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</si>
  <si>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</si>
  <si>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</si>
  <si>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</si>
  <si>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</si>
  <si>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</si>
  <si>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</si>
  <si>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</si>
  <si>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</si>
  <si>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</si>
  <si>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</si>
  <si>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</si>
  <si>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</si>
  <si>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</si>
  <si>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</si>
  <si>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</si>
  <si>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</si>
  <si>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</si>
  <si>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</si>
  <si>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</si>
  <si>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</si>
  <si>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</si>
  <si>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</si>
  <si>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</si>
  <si>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</si>
  <si>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</si>
  <si>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</si>
  <si>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</si>
  <si>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</si>
  <si>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</si>
  <si>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</si>
  <si>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</si>
  <si>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</si>
  <si>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</si>
  <si>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</si>
  <si>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</si>
  <si>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</si>
  <si>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</si>
  <si>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</si>
  <si>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</si>
  <si>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</si>
  <si>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</si>
  <si>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</si>
  <si>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</si>
  <si>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</si>
  <si>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</si>
  <si>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</si>
  <si>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</si>
  <si>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</si>
  <si>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</si>
  <si>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</si>
  <si>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</si>
  <si>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</si>
  <si>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</si>
  <si>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</si>
  <si>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</si>
  <si>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</si>
  <si>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</si>
  <si>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</si>
  <si>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</si>
  <si>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</si>
  <si>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</si>
  <si>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</si>
  <si>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</si>
  <si>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</si>
  <si>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</si>
  <si>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</si>
  <si>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</si>
  <si>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</si>
  <si>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</si>
  <si>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</si>
  <si>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</si>
  <si>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</si>
  <si>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</si>
  <si>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</si>
  <si>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</si>
  <si>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</si>
  <si>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</si>
  <si>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</si>
  <si>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</si>
  <si>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</si>
  <si>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</si>
  <si>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</si>
  <si>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</si>
  <si>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</si>
  <si>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</si>
  <si>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</si>
  <si>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</si>
  <si>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</si>
  <si>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</si>
  <si>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</si>
  <si>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</si>
  <si>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</si>
  <si>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</si>
  <si>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</si>
  <si>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</si>
  <si>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</si>
  <si>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</si>
  <si>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</si>
  <si>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</si>
  <si>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</si>
  <si>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</si>
  <si>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</si>
  <si>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</si>
  <si>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</si>
  <si>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</si>
  <si>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</si>
  <si>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</si>
  <si>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</si>
  <si>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</si>
  <si>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</si>
  <si>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</si>
  <si>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</si>
  <si>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</si>
  <si>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</si>
  <si>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</si>
  <si>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</si>
  <si>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</si>
  <si>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</si>
  <si>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</si>
  <si>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</si>
  <si>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</si>
  <si>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</si>
  <si>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</si>
  <si>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</si>
  <si>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</si>
  <si>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</si>
  <si>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</si>
  <si>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</si>
  <si>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</si>
  <si>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</si>
  <si>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</si>
  <si>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</si>
  <si>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</si>
  <si>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</si>
  <si>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</si>
  <si>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</si>
  <si>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</si>
  <si>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</si>
  <si>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</si>
  <si>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</si>
  <si>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</si>
  <si>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</si>
  <si>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</si>
  <si>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</si>
  <si>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</si>
  <si>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</si>
  <si>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</si>
  <si>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</si>
  <si>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</si>
  <si>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</si>
  <si>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</si>
  <si>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</si>
  <si>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</si>
  <si>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</si>
  <si>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</si>
  <si>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</si>
  <si>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</si>
  <si>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</si>
  <si>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</si>
  <si>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</si>
  <si>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</si>
  <si>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</si>
  <si>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</si>
  <si>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</si>
  <si>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</si>
  <si>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</si>
  <si>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</si>
  <si>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</si>
  <si>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</si>
  <si>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</si>
  <si>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</si>
  <si>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</si>
  <si>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</si>
  <si>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</si>
  <si>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</si>
  <si>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</si>
  <si>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</si>
  <si>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</si>
  <si>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</si>
  <si>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</si>
  <si>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</si>
  <si>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</si>
  <si>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</si>
  <si>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</si>
  <si>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</si>
  <si>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</si>
  <si>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</si>
  <si>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</si>
  <si>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</si>
  <si>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</si>
  <si>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</si>
  <si>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</si>
  <si>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</si>
  <si>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</si>
  <si>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</si>
  <si>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</si>
  <si>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</si>
  <si>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</si>
  <si>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</si>
  <si>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</si>
  <si>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</si>
  <si>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</si>
  <si>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</si>
  <si>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</si>
  <si>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</si>
  <si>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</si>
  <si>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</si>
  <si>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</si>
  <si>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</si>
  <si>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</si>
  <si>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</si>
  <si>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</si>
  <si>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</si>
  <si>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</si>
  <si>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</si>
  <si>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</si>
  <si>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</si>
  <si>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</si>
  <si>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</si>
  <si>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</si>
  <si>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</si>
  <si>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</si>
  <si>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</si>
  <si>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</si>
  <si>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</si>
  <si>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</si>
  <si>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</si>
  <si>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</si>
  <si>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</si>
  <si>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</si>
  <si>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</si>
  <si>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</si>
  <si>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</si>
  <si>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</si>
  <si>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</si>
  <si>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</si>
  <si>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</si>
  <si>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</si>
  <si>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</si>
  <si>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</si>
  <si>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</si>
  <si>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</si>
  <si>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</si>
  <si>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</si>
  <si>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</si>
  <si>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</si>
  <si>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</si>
  <si>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</si>
  <si>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</si>
  <si>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</si>
  <si>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</si>
  <si>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</si>
  <si>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</si>
  <si>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</si>
  <si>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</si>
  <si>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</si>
  <si>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</si>
  <si>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</si>
  <si>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</si>
  <si>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</si>
  <si>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</si>
  <si>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</si>
  <si>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</si>
  <si>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</si>
  <si>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</si>
  <si>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</si>
  <si>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</si>
  <si>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</si>
  <si>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</si>
  <si>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</si>
  <si>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</si>
  <si>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</si>
  <si>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</si>
  <si>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</si>
  <si>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</si>
  <si>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</si>
  <si>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</si>
  <si>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</si>
  <si>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</si>
  <si>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</si>
  <si>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</si>
  <si>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</si>
  <si>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</si>
  <si>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</si>
  <si>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</si>
  <si>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</si>
  <si>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</si>
  <si>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</si>
  <si>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</si>
  <si>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</si>
  <si>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</si>
  <si>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</si>
  <si>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</si>
  <si>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</si>
  <si>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</si>
  <si>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</si>
  <si>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</si>
  <si>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</si>
  <si>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</si>
  <si>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</si>
  <si>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</si>
  <si>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</si>
  <si>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</si>
  <si>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</si>
  <si>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</si>
  <si>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</si>
  <si>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</si>
  <si>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</si>
  <si>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</si>
  <si>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</si>
  <si>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</si>
  <si>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</si>
  <si>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</si>
  <si>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</si>
  <si>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</si>
  <si>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</si>
  <si>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</si>
  <si>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</si>
  <si>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</si>
  <si>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</si>
  <si>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</si>
  <si>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</si>
  <si>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</si>
  <si>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</si>
  <si>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</si>
  <si>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</si>
  <si>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</si>
  <si>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</si>
  <si>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</si>
  <si>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</si>
  <si>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</si>
  <si>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</si>
  <si>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</si>
  <si>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</si>
  <si>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</si>
  <si>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</si>
  <si>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</si>
  <si>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</si>
  <si>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</si>
  <si>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</si>
  <si>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</si>
  <si>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</si>
  <si>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</si>
  <si>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</si>
  <si>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</si>
  <si>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</si>
  <si>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</si>
  <si>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</si>
  <si>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</si>
  <si>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</si>
  <si>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</si>
  <si>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</si>
  <si>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</si>
  <si>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</si>
  <si>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</si>
  <si>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</si>
  <si>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</si>
  <si>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</si>
  <si>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</si>
  <si>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</si>
  <si>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</si>
  <si>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</si>
  <si>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</si>
  <si>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</si>
  <si>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</si>
  <si>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</si>
  <si>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</si>
  <si>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</si>
  <si>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</si>
  <si>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</si>
  <si>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</si>
  <si>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</si>
  <si>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</si>
  <si>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</si>
  <si>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</si>
  <si>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</si>
  <si>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</si>
  <si>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</si>
  <si>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</si>
  <si>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</si>
  <si>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</si>
  <si>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</si>
  <si>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</si>
  <si>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</si>
  <si>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</si>
  <si>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</si>
  <si>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</si>
  <si>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</si>
  <si>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</si>
  <si>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</si>
  <si>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</si>
  <si>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</si>
  <si>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</si>
  <si>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</si>
  <si>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</si>
  <si>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</si>
  <si>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</si>
  <si>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</si>
  <si>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</si>
  <si>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</si>
  <si>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</si>
  <si>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</si>
  <si>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</si>
  <si>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</si>
  <si>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</si>
  <si>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</si>
  <si>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</si>
  <si>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</si>
  <si>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</si>
  <si>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</si>
  <si>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</si>
  <si>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</si>
  <si>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</si>
  <si>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</si>
  <si>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</si>
  <si>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</si>
  <si>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</si>
  <si>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</si>
  <si>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</si>
  <si>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</si>
  <si>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</si>
  <si>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</si>
  <si>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</si>
  <si>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</si>
  <si>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</si>
  <si>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</si>
  <si>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</si>
  <si>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</si>
  <si>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</si>
  <si>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</si>
  <si>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</si>
  <si>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</si>
  <si>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</si>
  <si>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</si>
  <si>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</si>
  <si>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</si>
  <si>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</si>
  <si>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</si>
  <si>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</si>
  <si>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</si>
  <si>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</si>
  <si>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</si>
  <si>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</si>
  <si>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</si>
  <si>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</si>
  <si>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</si>
  <si>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</si>
  <si>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</si>
  <si>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</si>
  <si>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</si>
  <si>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</si>
  <si>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</si>
  <si>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</si>
  <si>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</si>
  <si>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</si>
  <si>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</si>
  <si>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</si>
  <si>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</si>
  <si>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</si>
  <si>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</si>
  <si>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</si>
  <si>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</si>
  <si>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</si>
  <si>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</si>
  <si>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</si>
  <si>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</si>
  <si>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</si>
  <si>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</si>
  <si>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</si>
  <si>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</si>
  <si>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</si>
  <si>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</si>
  <si>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</si>
  <si>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</si>
  <si>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</si>
  <si>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</si>
  <si>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</si>
  <si>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</si>
  <si>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</si>
  <si>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</si>
  <si>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</si>
  <si>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</si>
  <si>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</si>
  <si>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</si>
  <si>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</si>
  <si>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</si>
  <si>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</si>
  <si>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</si>
  <si>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</si>
  <si>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</si>
  <si>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</si>
  <si>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</si>
  <si>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</si>
  <si>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</si>
  <si>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</si>
  <si>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</si>
  <si>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</si>
  <si>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</si>
  <si>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</si>
  <si>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</si>
  <si>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</si>
  <si>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</si>
  <si>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</si>
  <si>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</si>
  <si>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</si>
  <si>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</si>
  <si>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</si>
  <si>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</si>
  <si>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</si>
  <si>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</si>
  <si>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</si>
  <si>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</si>
  <si>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</si>
  <si>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</si>
  <si>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</si>
  <si>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</si>
  <si>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</si>
  <si>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</si>
  <si>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</si>
  <si>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</si>
  <si>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</si>
  <si>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</si>
  <si>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</si>
  <si>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</si>
  <si>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</si>
  <si>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</si>
  <si>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</si>
  <si>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</si>
  <si>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</si>
  <si>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</si>
  <si>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</si>
  <si>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</si>
  <si>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</si>
  <si>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</si>
  <si>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</si>
  <si>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</si>
  <si>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</si>
  <si>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</si>
  <si>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</si>
  <si>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</si>
  <si>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</si>
  <si>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</si>
  <si>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</si>
  <si>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</si>
  <si>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</si>
  <si>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</si>
  <si>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</si>
  <si>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</si>
  <si>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</si>
  <si>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</si>
  <si>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</si>
  <si>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</si>
  <si>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</si>
  <si>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</si>
  <si>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</si>
  <si>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</si>
  <si>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</si>
  <si>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</si>
  <si>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</si>
  <si>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</si>
  <si>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</si>
  <si>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</si>
  <si>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</si>
  <si>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</si>
  <si>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</si>
  <si>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</si>
  <si>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</si>
  <si>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</si>
  <si>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</si>
  <si>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</si>
  <si>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</si>
  <si>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</si>
  <si>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</si>
  <si>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</si>
  <si>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</si>
  <si>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</si>
  <si>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</si>
  <si>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</si>
  <si>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</si>
  <si>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</si>
  <si>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</si>
  <si>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</si>
  <si>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</si>
  <si>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</si>
  <si>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</si>
  <si>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</si>
  <si>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</si>
  <si>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</si>
  <si>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</si>
  <si>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</si>
  <si>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</si>
  <si>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</si>
  <si>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</si>
  <si>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</si>
  <si>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</si>
  <si>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</si>
  <si>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</si>
  <si>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</si>
  <si>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</si>
  <si>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</si>
  <si>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</si>
  <si>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</si>
  <si>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</si>
  <si>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</si>
  <si>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</si>
  <si>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</si>
  <si>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</si>
  <si>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</si>
  <si>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</si>
  <si>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</si>
  <si>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</si>
  <si>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</si>
  <si>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</si>
  <si>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</si>
  <si>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</si>
  <si>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</si>
  <si>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</si>
  <si>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</si>
  <si>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</si>
  <si>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</si>
  <si>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</si>
  <si>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</si>
  <si>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</si>
  <si>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</si>
  <si>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</si>
  <si>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</si>
  <si>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</si>
  <si>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</si>
  <si>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</si>
  <si>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</si>
  <si>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</si>
  <si>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</si>
  <si>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</si>
  <si>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</si>
  <si>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</si>
  <si>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</si>
  <si>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</si>
  <si>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</si>
  <si>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</si>
  <si>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</si>
  <si>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</si>
  <si>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</si>
  <si>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</si>
  <si>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</si>
  <si>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</si>
  <si>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</si>
  <si>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</si>
  <si>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</si>
  <si>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</si>
  <si>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</si>
  <si>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</si>
  <si>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</si>
  <si>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</si>
  <si>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</si>
  <si>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</si>
  <si>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</si>
  <si>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</si>
  <si>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</si>
  <si>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</si>
  <si>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</si>
  <si>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</si>
  <si>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</si>
  <si>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</si>
  <si>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</si>
  <si>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</si>
  <si>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</si>
  <si>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</si>
  <si>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</si>
  <si>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</si>
  <si>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</si>
  <si>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</si>
  <si>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</si>
  <si>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</si>
  <si>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</si>
  <si>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</si>
  <si>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</si>
  <si>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</si>
  <si>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</si>
  <si>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</si>
  <si>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</si>
  <si>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</si>
  <si>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</si>
  <si>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</si>
  <si>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</si>
  <si>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</si>
  <si>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</si>
  <si>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</si>
  <si>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</si>
  <si>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</si>
  <si>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</si>
  <si>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</si>
  <si>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</si>
  <si>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</si>
  <si>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</si>
  <si>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</si>
  <si>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</si>
  <si>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</si>
  <si>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</si>
  <si>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</si>
  <si>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</si>
  <si>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</si>
  <si>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</si>
  <si>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</si>
  <si>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</si>
  <si>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</si>
  <si>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</si>
  <si>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</si>
  <si>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</si>
  <si>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</si>
  <si>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</si>
  <si>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</si>
  <si>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</si>
  <si>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</si>
  <si>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</si>
  <si>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</si>
  <si>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</si>
  <si>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</si>
  <si>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</si>
  <si>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</si>
  <si>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</si>
  <si>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</si>
  <si>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</si>
  <si>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</si>
  <si>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</si>
  <si>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</si>
  <si>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</si>
  <si>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</si>
  <si>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</si>
  <si>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</si>
  <si>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</si>
  <si>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</si>
  <si>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</si>
  <si>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</si>
  <si>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</si>
  <si>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</si>
  <si>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</si>
  <si>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</si>
  <si>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</si>
  <si>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</si>
  <si>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</si>
  <si>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</si>
  <si>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</si>
  <si>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</si>
  <si>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</si>
  <si>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</si>
  <si>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</si>
  <si>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</si>
  <si>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</si>
  <si>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</si>
  <si>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</si>
  <si>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</si>
  <si>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</si>
  <si>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</si>
  <si>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</si>
  <si>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</si>
  <si>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</si>
  <si>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</si>
  <si>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</si>
  <si>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</si>
  <si>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</si>
  <si>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</si>
  <si>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</si>
  <si>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</si>
  <si>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</si>
  <si>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</si>
  <si>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</si>
  <si>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</si>
  <si>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</si>
  <si>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</si>
  <si>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</si>
  <si>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</si>
  <si>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</si>
  <si>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</si>
  <si>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</si>
  <si>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</si>
  <si>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</si>
  <si>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</si>
  <si>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</si>
  <si>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</si>
  <si>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</si>
  <si>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</si>
  <si>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</si>
  <si>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</si>
  <si>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</si>
  <si>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</si>
  <si>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</si>
  <si>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</si>
  <si>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</si>
  <si>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</si>
  <si>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</si>
  <si>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</si>
  <si>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</si>
  <si>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</si>
  <si>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</si>
  <si>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</si>
  <si>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</si>
  <si>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</si>
  <si>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</si>
  <si>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</si>
  <si>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</si>
  <si>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</si>
  <si>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</si>
  <si>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</si>
  <si>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</si>
  <si>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</si>
  <si>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</si>
  <si>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</si>
  <si>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</si>
  <si>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</si>
  <si>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</si>
  <si>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</si>
  <si>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</si>
  <si>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</si>
  <si>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</si>
  <si>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</si>
  <si>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</si>
  <si>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</si>
  <si>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</si>
  <si>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</si>
  <si>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</si>
  <si>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</si>
  <si>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</si>
  <si>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</si>
  <si>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</si>
  <si>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</si>
  <si>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</si>
  <si>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</si>
  <si>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</si>
  <si>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</si>
  <si>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</si>
  <si>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</si>
  <si>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</si>
  <si>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</si>
  <si>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</si>
  <si>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</si>
  <si>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</si>
  <si>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</si>
  <si>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</si>
  <si>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</si>
  <si>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</si>
  <si>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</si>
  <si>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</si>
  <si>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</si>
  <si>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</si>
  <si>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</si>
  <si>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</si>
  <si>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</si>
  <si>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</si>
  <si>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</si>
  <si>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</si>
  <si>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</si>
  <si>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</si>
  <si>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</si>
  <si>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</si>
  <si>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</si>
  <si>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</si>
  <si>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</si>
  <si>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</si>
  <si>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</si>
  <si>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</si>
  <si>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</si>
  <si>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</si>
  <si>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</si>
  <si>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</si>
  <si>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</si>
  <si>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</si>
  <si>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</si>
  <si>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</si>
  <si>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</si>
  <si>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</si>
  <si>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</si>
  <si>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</si>
  <si>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</si>
  <si>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</si>
  <si>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</si>
  <si>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</si>
  <si>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</si>
  <si>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</si>
  <si>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</si>
  <si>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</si>
  <si>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</si>
  <si>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</si>
  <si>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</si>
  <si>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</si>
  <si>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</si>
  <si>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</si>
  <si>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</si>
  <si>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</si>
  <si>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</si>
  <si>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</si>
  <si>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</si>
  <si>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</si>
  <si>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</si>
  <si>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</si>
  <si>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</si>
  <si>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</si>
  <si>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</si>
  <si>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</si>
  <si>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</si>
  <si>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</si>
  <si>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</si>
  <si>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</si>
  <si>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</si>
  <si>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</si>
  <si>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</si>
  <si>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</si>
  <si>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</si>
  <si>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</si>
  <si>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</si>
  <si>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</si>
  <si>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</si>
  <si>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</si>
  <si>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</si>
  <si>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</si>
  <si>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</si>
  <si>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</si>
  <si>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</si>
  <si>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</si>
  <si>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</si>
  <si>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</si>
  <si>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</si>
  <si>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</si>
  <si>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</si>
  <si>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</si>
  <si>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</si>
  <si>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</si>
  <si>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</si>
  <si>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</si>
  <si>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</si>
  <si>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</si>
  <si>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</si>
  <si>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</si>
  <si>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</si>
  <si>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</si>
  <si>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</si>
  <si>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</si>
  <si>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</si>
  <si>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</si>
  <si>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</si>
  <si>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</si>
  <si>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</si>
  <si>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</si>
  <si>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</si>
  <si>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</si>
  <si>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</si>
  <si>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</si>
  <si>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</si>
  <si>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</si>
  <si>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</si>
  <si>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</si>
  <si>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</si>
  <si>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</si>
  <si>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</si>
  <si>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</si>
  <si>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</si>
  <si>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</si>
  <si>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</si>
  <si>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</si>
  <si>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</si>
  <si>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</si>
  <si>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</si>
  <si>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</si>
  <si>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</si>
  <si>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</si>
  <si>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</si>
  <si>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</si>
  <si>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</si>
  <si>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</si>
  <si>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</si>
  <si>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</si>
  <si>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</si>
  <si>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</si>
  <si>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</si>
  <si>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</si>
  <si>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</si>
  <si>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</si>
  <si>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</si>
  <si>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</si>
  <si>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</si>
  <si>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</si>
  <si>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</si>
  <si>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</si>
  <si>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</si>
  <si>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</si>
  <si>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</si>
  <si>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</si>
  <si>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</si>
  <si>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</si>
  <si>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</si>
  <si>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</si>
  <si>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</si>
  <si>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</si>
  <si>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</si>
  <si>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</si>
  <si>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</si>
  <si>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</si>
  <si>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</si>
  <si>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</si>
  <si>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</si>
  <si>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</si>
  <si>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</si>
  <si>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</si>
  <si>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</si>
  <si>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</si>
  <si>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</si>
  <si>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</si>
  <si>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</si>
  <si>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</si>
  <si>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</si>
  <si>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</si>
  <si>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</si>
  <si>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</si>
  <si>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</si>
  <si>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</si>
  <si>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</si>
  <si>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</si>
  <si>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</si>
  <si>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</si>
  <si>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</si>
  <si>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</si>
  <si>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</si>
  <si>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</si>
  <si>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</si>
  <si>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</si>
  <si>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</si>
  <si>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</si>
  <si>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</si>
  <si>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</si>
  <si>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</si>
  <si>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</si>
  <si>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</si>
  <si>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</si>
  <si>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</si>
  <si>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</si>
  <si>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</si>
  <si>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</si>
  <si>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</si>
  <si>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</si>
  <si>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</si>
  <si>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</si>
  <si>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</si>
  <si>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</si>
  <si>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</si>
  <si>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</si>
  <si>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</si>
  <si>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</si>
  <si>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</si>
  <si>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</si>
  <si>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</si>
  <si>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</si>
  <si>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</si>
  <si>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</si>
  <si>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</si>
  <si>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 NOVIA DITA W (CM),</t>
  </si>
  <si>
    <t xml:space="preserve">DEWI PUJI ASTUTI (CM), </t>
  </si>
  <si>
    <t>MISKHUT TOYIBAH (CM)</t>
  </si>
  <si>
    <t xml:space="preserve">NUR ANISAH (CM), </t>
  </si>
  <si>
    <t xml:space="preserve">MUSODATUL LIFAAH. NUR EVIYANA  (CM), </t>
  </si>
  <si>
    <t>FIKRI NUR NOVI AYU,SITI MAROH (CM)</t>
  </si>
  <si>
    <t xml:space="preserve">NOVI ISMA, ZULFA HIMMATUL (CM), </t>
  </si>
  <si>
    <t>SUJINAH (S)</t>
  </si>
  <si>
    <t>NADA SILVIA (CM),</t>
  </si>
  <si>
    <t>LAILATUN NISHFAH (CM),</t>
  </si>
  <si>
    <t>NUR (WN)</t>
  </si>
  <si>
    <t>NUR KHASANAH. LULUK CHOIRIYAH (CM)</t>
  </si>
  <si>
    <t>SITI IDAYAH (CM),</t>
  </si>
  <si>
    <t>NOVI (WN)</t>
  </si>
  <si>
    <t>YATUL M (CM)</t>
  </si>
  <si>
    <t>FATIKATUL (WN)</t>
  </si>
  <si>
    <t xml:space="preserve">FAJAR ANDRI (CM), </t>
  </si>
  <si>
    <t>TORIKUL (CN)</t>
  </si>
  <si>
    <t xml:space="preserve">UUN  (CM), </t>
  </si>
  <si>
    <t>MUAKHIROH (CM), LULUK (WN)</t>
  </si>
  <si>
    <t>VISCA (S)</t>
  </si>
  <si>
    <t>EDI, LISTIANI (WN)</t>
  </si>
  <si>
    <t>SANTI (S)</t>
  </si>
  <si>
    <t>WINDA ZHAPUTRI (CM)</t>
  </si>
  <si>
    <t>ZULFATUL UMAYAH (CM),</t>
  </si>
  <si>
    <t>SITI MASLULAH (CM)</t>
  </si>
  <si>
    <t>MURNIWATI (WN)</t>
  </si>
  <si>
    <t xml:space="preserve">SEPTI MALA AMELIA (CM) </t>
  </si>
  <si>
    <t>ASRI (WN), UMI (CN)</t>
  </si>
  <si>
    <t>SOLEHAH (WN)</t>
  </si>
  <si>
    <t>SITI(WN)</t>
  </si>
  <si>
    <t xml:space="preserve">SITI KHUSNIATI(CM), </t>
  </si>
  <si>
    <t>ADY (WN)</t>
  </si>
  <si>
    <t>MUTMAINAH (CM)</t>
  </si>
  <si>
    <t>SUWARTI (WN)</t>
  </si>
  <si>
    <t>NAELI (CN), NAZWA, NUR (WN)</t>
  </si>
  <si>
    <t>DATE : August 04, 2026</t>
  </si>
  <si>
    <t>DZIRWATUN (S), HENNY (P)</t>
  </si>
  <si>
    <t>Total Absence = 3 Persons</t>
  </si>
  <si>
    <t>RINI OKTAFIYAH (CM), CHOIRUDIN, SII, SUSILOWATI (WN)</t>
  </si>
  <si>
    <t>SITI ROIFAH (CM), NADIA, NURUL, SUBKHAN (WN)</t>
  </si>
  <si>
    <t>SUBCHAN (WN)</t>
  </si>
  <si>
    <t>KHAIRIN KURNIAWATI (CM), IDA, MUASYAROH (WN)</t>
  </si>
  <si>
    <t>SITI (WN), ZUZINATUN (OL)</t>
  </si>
  <si>
    <t>IIS, FEBRI (WN)</t>
  </si>
  <si>
    <t>TUGIO(OL), ANITA (S0, TRIA (WN)</t>
  </si>
  <si>
    <t>KHOTIMAH, MIFTAHUL (WN)</t>
  </si>
  <si>
    <t>ZUBAIDAH(OL)</t>
  </si>
  <si>
    <t>SUWARNI (WN)</t>
  </si>
  <si>
    <t>WIDURI, SUSI ROFIYANTI, SRI HANDAYANI (CM), SITI (WN), NUR (S)</t>
  </si>
  <si>
    <t>DEWI ERNAWATI, ANIS CHOLIFAH (CM), SITI (WN)</t>
  </si>
  <si>
    <t>INDAH (WN)</t>
  </si>
  <si>
    <t>ROHINDA, YULIANA (WN)</t>
  </si>
  <si>
    <t>PUJI ASTUTI (CM)</t>
  </si>
  <si>
    <t>DHEVI, MOHLASIN (WN)</t>
  </si>
  <si>
    <t>CINDI (WN)</t>
  </si>
  <si>
    <t>ASRIFATUL, MAULIYA (WN)</t>
  </si>
  <si>
    <t>SURYANINGSIH (CM), NUR, PARYATUN (WN)</t>
  </si>
  <si>
    <t>SUGIARTI (WN)</t>
  </si>
  <si>
    <t>RIBUT WINARTI (CM), FIRMAN (OL)</t>
  </si>
  <si>
    <t>ARYA (S), KHOLIFATUN (S), KUNJARNI (WN)</t>
  </si>
  <si>
    <t>ZOLA (CN)</t>
  </si>
  <si>
    <t>FAISAL (S), SHOFIATUN (WN)</t>
  </si>
  <si>
    <t>MUNIAH (CM)</t>
  </si>
  <si>
    <t>MAULIDA, SUMIAH (WN)</t>
  </si>
  <si>
    <t>LYA (WN)</t>
  </si>
  <si>
    <t>ANA (WN)</t>
  </si>
  <si>
    <t>SRI EKO SUSILOWATI (CM),  SAFITRI (CN)</t>
  </si>
  <si>
    <t>SELVIASARI (WN)</t>
  </si>
  <si>
    <t>ROFIAH (WN)</t>
  </si>
  <si>
    <t>KHUAIROH (S)</t>
  </si>
  <si>
    <t>UMI KHOLISOH, SUSANTI (CM), KURYATI(WN)</t>
  </si>
  <si>
    <t>RIZKYANTI(CN)</t>
  </si>
  <si>
    <t xml:space="preserve">SITI DAMILIA (CM), </t>
  </si>
  <si>
    <t>ISTIQOMAH (CM),  PERTIWI (WN)</t>
  </si>
  <si>
    <t>KARIMATUT (Wn)</t>
  </si>
  <si>
    <t>TURADI (WN)</t>
  </si>
  <si>
    <t>DINA PUJI LESTARI(CM)</t>
  </si>
  <si>
    <t>SITI WAHYUNI (CM), AYU (WN)</t>
  </si>
  <si>
    <t>DIMAS RAHAYU KRISTIYANI (CM), SA'BANIYAH (WN)</t>
  </si>
  <si>
    <t>NURUL (WN)</t>
  </si>
  <si>
    <t>NUR CHASANAH (CM),  SELDA (S), SITI (WN)</t>
  </si>
  <si>
    <t>SAIFUL (WN)</t>
  </si>
  <si>
    <t>SUNARTI (WN)</t>
  </si>
  <si>
    <t>ANJAR FITRIANA (CM), FATYA, IVA, LINDHA, MUDRIKAH, ROCHMATUN, ROHMIYATI (WN)</t>
  </si>
  <si>
    <t>ETIK (WN)</t>
  </si>
  <si>
    <t>AGUSTINA DEWI (CM),  ISMIATI (WN)</t>
  </si>
  <si>
    <t>IIS (WN), URTIASARI (OL)</t>
  </si>
  <si>
    <t>BAGAS (WN)</t>
  </si>
  <si>
    <t>LISTARI (WN)</t>
  </si>
  <si>
    <t>ROMAWATI(WN)</t>
  </si>
  <si>
    <t>KUSMIATI(WN)</t>
  </si>
  <si>
    <t>SITI (WN)</t>
  </si>
  <si>
    <t>SOFIYAN (WN), LUSY (S)</t>
  </si>
  <si>
    <t>ZULFA NUR AINI , FITRI SUSIANINGSIH, HANI PRAMUDITA SARI(CM)</t>
  </si>
  <si>
    <t>FARA (WN)</t>
  </si>
  <si>
    <t>NAYLATUS (S)</t>
  </si>
  <si>
    <t>TUTIK WIDYANINGSIH (CM),  KHOIRUL (S)</t>
  </si>
  <si>
    <t>MUTMAINAH (WN)</t>
  </si>
  <si>
    <t>NURUL, SUYATI (WN)</t>
  </si>
  <si>
    <t>NUR ALIFAH (CM),</t>
  </si>
  <si>
    <t>ZAKARIYA, REVI(OL), FIORINA, FITRI, LAYINATUS (WN)</t>
  </si>
  <si>
    <t>SUTIANI (WN)</t>
  </si>
  <si>
    <t>AFRIAH, AYU, LAILAUMI, MUTIARA (WN)</t>
  </si>
  <si>
    <t>AHAD ULIL (WN)</t>
  </si>
  <si>
    <t>KHOISATUN (WN)</t>
  </si>
  <si>
    <t>SHINTA (WN)</t>
  </si>
  <si>
    <t>AIDA (WN)</t>
  </si>
  <si>
    <t>SITI TRISNOWATI(CM), NURUL, RONGGO (WN)</t>
  </si>
  <si>
    <t>ANAM (OL)</t>
  </si>
  <si>
    <t>ANNAS, IRA, KHOIR, PUTRI, ROHMATUL, SITI (WN)</t>
  </si>
  <si>
    <t>ALIF, TITIK (WN)</t>
  </si>
  <si>
    <t>AFRIJATUN, IKA, LAILATUL, NASIHATUN, SITI (WN)</t>
  </si>
  <si>
    <t>ISRI NASIFAH. LEILA WAHYU TRIYANTI , SAPUTRI HANDAYANI  (CM), FIRA, TITIK (S)</t>
  </si>
  <si>
    <t>SUWARNI (OL)</t>
  </si>
  <si>
    <t>NISA, FARA (OL), SITI (S), NAZWA (Wn)</t>
  </si>
  <si>
    <t>ENDANG SETYOWATI, CIKITA MEISA  (CM), KIKI (P), ARIEL (CN)</t>
  </si>
  <si>
    <t>Total In =  47 Persons</t>
  </si>
  <si>
    <t>Total Permanent Employee =16.8%</t>
  </si>
  <si>
    <t>Total Contract Employee=83.2%</t>
  </si>
  <si>
    <r>
      <t xml:space="preserve">2026/08/04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</si>
  <si>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171 Persons</t>
  </si>
  <si>
    <t>Total Absence = 43 Persons</t>
  </si>
  <si>
    <t>Total Out = 5 Persons</t>
  </si>
  <si>
    <t>Total Persen Absence = 2.5 %</t>
  </si>
  <si>
    <t>Total Absence = 217 Persons</t>
  </si>
  <si>
    <t>Total Persen Hadir = 97.5 %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</si>
</sst>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15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5" xfId="4" applyFont="1" applyFill="1" applyBorder="1" applyAlignment="1">
      <alignment horizontal="center" vertical="center" wrapText="1"/>
    </xf>
    <xf numFmtId="0" fontId="197" fillId="29" borderId="96" xfId="4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197" fillId="29" borderId="70" xfId="4" applyFont="1" applyFill="1" applyBorder="1" applyAlignment="1">
      <alignment horizontal="center" vertical="center" wrapText="1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AR317" activePane="bottomRight" state="frozen"/>
      <selection pane="topRight" activeCell="L1" sqref="L1"/>
      <selection pane="bottomLeft" activeCell="A9" sqref="A9"/>
      <selection pane="bottomRight" activeCell="BA7" sqref="BA7:BB7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5.7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14" t="s">
        <v>0</v>
      </c>
      <c r="B1" s="914"/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3"/>
      <c r="AI1" s="913"/>
      <c r="AJ1" s="913"/>
      <c r="AK1" s="913"/>
      <c r="AL1" s="913"/>
      <c r="AM1" s="913"/>
      <c r="AN1" s="913"/>
      <c r="AO1" s="913"/>
      <c r="AP1" s="913"/>
      <c r="AQ1" s="913"/>
      <c r="AR1" s="913"/>
      <c r="AS1" s="913"/>
      <c r="AT1" s="913"/>
      <c r="AU1" s="913"/>
      <c r="AV1" s="913"/>
      <c r="AW1" s="913"/>
      <c r="AX1" s="913"/>
      <c r="AY1" s="913"/>
      <c r="AZ1" s="913"/>
      <c r="BA1" s="913"/>
      <c r="BB1" s="913"/>
      <c r="BC1" s="913"/>
      <c r="BD1" s="913"/>
      <c r="BE1" s="706"/>
    </row>
    <row r="2" spans="1:57" s="707" customFormat="1" ht="12.75">
      <c r="A2" s="914" t="s">
        <v>1</v>
      </c>
      <c r="B2" s="914"/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3"/>
      <c r="AI2" s="913"/>
      <c r="AJ2" s="913"/>
      <c r="AK2" s="913"/>
      <c r="AL2" s="913"/>
      <c r="AM2" s="913"/>
      <c r="AN2" s="913"/>
      <c r="AO2" s="913"/>
      <c r="AP2" s="913"/>
      <c r="AQ2" s="913"/>
      <c r="AR2" s="913"/>
      <c r="AS2" s="913"/>
      <c r="AT2" s="913"/>
      <c r="AU2" s="913"/>
      <c r="AV2" s="913"/>
      <c r="AW2" s="913"/>
      <c r="AX2" s="913"/>
      <c r="AY2" s="913"/>
      <c r="AZ2" s="913"/>
      <c r="BA2" s="913"/>
      <c r="BB2" s="913"/>
      <c r="BC2" s="913"/>
      <c r="BD2" s="913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1615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thickTop="1">
      <c r="A5" s="915"/>
      <c r="B5" s="916" t="s">
        <v>3</v>
      </c>
      <c r="C5" s="917" t="s">
        <v>4</v>
      </c>
      <c r="D5" s="918"/>
      <c r="E5" s="918"/>
      <c r="F5" s="919"/>
      <c r="G5" s="714" t="s">
        <v>5</v>
      </c>
      <c r="H5" s="923" t="s">
        <v>6</v>
      </c>
      <c r="I5" s="924"/>
      <c r="J5" s="924"/>
      <c r="K5" s="924"/>
      <c r="L5" s="924"/>
      <c r="M5" s="924"/>
      <c r="N5" s="924"/>
      <c r="O5" s="925"/>
      <c r="P5" s="926" t="s">
        <v>7</v>
      </c>
      <c r="Q5" s="927"/>
      <c r="R5" s="927"/>
      <c r="S5" s="927"/>
      <c r="T5" s="927"/>
      <c r="U5" s="927"/>
      <c r="V5" s="927"/>
      <c r="W5" s="928"/>
      <c r="X5" s="882" t="s">
        <v>1462</v>
      </c>
      <c r="Y5" s="929" t="s">
        <v>8</v>
      </c>
      <c r="Z5" s="930"/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1"/>
      <c r="AW5" s="917" t="s">
        <v>9</v>
      </c>
      <c r="AX5" s="919"/>
      <c r="AY5" s="937" t="s">
        <v>10</v>
      </c>
      <c r="AZ5" s="938"/>
      <c r="BA5" s="938"/>
      <c r="BB5" s="939"/>
      <c r="BC5" s="879" t="s">
        <v>5</v>
      </c>
      <c r="BD5" s="715" t="s">
        <v>11</v>
      </c>
      <c r="BE5" s="706"/>
    </row>
    <row r="6" spans="1:57" s="707" customFormat="1" ht="12.75">
      <c r="A6" s="915"/>
      <c r="B6" s="916"/>
      <c r="C6" s="920"/>
      <c r="D6" s="921"/>
      <c r="E6" s="921"/>
      <c r="F6" s="922"/>
      <c r="G6" s="716"/>
      <c r="H6" s="932" t="s">
        <v>12</v>
      </c>
      <c r="I6" s="933"/>
      <c r="J6" s="933"/>
      <c r="K6" s="934"/>
      <c r="L6" s="932" t="s">
        <v>13</v>
      </c>
      <c r="M6" s="933"/>
      <c r="N6" s="933"/>
      <c r="O6" s="934"/>
      <c r="P6" s="943" t="s">
        <v>12</v>
      </c>
      <c r="Q6" s="944"/>
      <c r="R6" s="944"/>
      <c r="S6" s="945"/>
      <c r="T6" s="943" t="s">
        <v>13</v>
      </c>
      <c r="U6" s="944"/>
      <c r="V6" s="944"/>
      <c r="W6" s="945"/>
      <c r="X6" s="882"/>
      <c r="Y6" s="932" t="s">
        <v>14</v>
      </c>
      <c r="Z6" s="933"/>
      <c r="AA6" s="933"/>
      <c r="AB6" s="934"/>
      <c r="AC6" s="932" t="s">
        <v>15</v>
      </c>
      <c r="AD6" s="933"/>
      <c r="AE6" s="933"/>
      <c r="AF6" s="934"/>
      <c r="AG6" s="932" t="s">
        <v>16</v>
      </c>
      <c r="AH6" s="933"/>
      <c r="AI6" s="933"/>
      <c r="AJ6" s="934"/>
      <c r="AK6" s="932" t="s">
        <v>17</v>
      </c>
      <c r="AL6" s="933"/>
      <c r="AM6" s="933"/>
      <c r="AN6" s="934"/>
      <c r="AO6" s="932" t="s">
        <v>18</v>
      </c>
      <c r="AP6" s="933"/>
      <c r="AQ6" s="933"/>
      <c r="AR6" s="934"/>
      <c r="AS6" s="932" t="s">
        <v>19</v>
      </c>
      <c r="AT6" s="933"/>
      <c r="AU6" s="933"/>
      <c r="AV6" s="934"/>
      <c r="AW6" s="920"/>
      <c r="AX6" s="922"/>
      <c r="AY6" s="940"/>
      <c r="AZ6" s="941"/>
      <c r="BA6" s="941"/>
      <c r="BB6" s="942"/>
      <c r="BC6" s="880"/>
      <c r="BD6" s="717"/>
      <c r="BE6" s="706"/>
    </row>
    <row r="7" spans="1:57" s="707" customFormat="1" ht="12.75">
      <c r="A7" s="915"/>
      <c r="B7" s="916"/>
      <c r="C7" s="935" t="s">
        <v>20</v>
      </c>
      <c r="D7" s="936"/>
      <c r="E7" s="935" t="s">
        <v>21</v>
      </c>
      <c r="F7" s="936"/>
      <c r="G7" s="716"/>
      <c r="H7" s="932" t="s">
        <v>16</v>
      </c>
      <c r="I7" s="934"/>
      <c r="J7" s="932" t="s">
        <v>22</v>
      </c>
      <c r="K7" s="934"/>
      <c r="L7" s="932" t="s">
        <v>16</v>
      </c>
      <c r="M7" s="934"/>
      <c r="N7" s="932" t="s">
        <v>22</v>
      </c>
      <c r="O7" s="934"/>
      <c r="P7" s="935" t="s">
        <v>16</v>
      </c>
      <c r="Q7" s="936"/>
      <c r="R7" s="935" t="s">
        <v>22</v>
      </c>
      <c r="S7" s="936"/>
      <c r="T7" s="935" t="s">
        <v>16</v>
      </c>
      <c r="U7" s="936"/>
      <c r="V7" s="935" t="s">
        <v>22</v>
      </c>
      <c r="W7" s="936"/>
      <c r="X7" s="882"/>
      <c r="Y7" s="932" t="s">
        <v>16</v>
      </c>
      <c r="Z7" s="934"/>
      <c r="AA7" s="932" t="s">
        <v>22</v>
      </c>
      <c r="AB7" s="934"/>
      <c r="AC7" s="932" t="s">
        <v>16</v>
      </c>
      <c r="AD7" s="934"/>
      <c r="AE7" s="932" t="s">
        <v>22</v>
      </c>
      <c r="AF7" s="934"/>
      <c r="AG7" s="932" t="s">
        <v>16</v>
      </c>
      <c r="AH7" s="934"/>
      <c r="AI7" s="932" t="s">
        <v>22</v>
      </c>
      <c r="AJ7" s="934"/>
      <c r="AK7" s="932" t="s">
        <v>16</v>
      </c>
      <c r="AL7" s="934"/>
      <c r="AM7" s="932" t="s">
        <v>22</v>
      </c>
      <c r="AN7" s="934"/>
      <c r="AO7" s="932" t="s">
        <v>16</v>
      </c>
      <c r="AP7" s="934"/>
      <c r="AQ7" s="932" t="s">
        <v>22</v>
      </c>
      <c r="AR7" s="934"/>
      <c r="AS7" s="932" t="s">
        <v>16</v>
      </c>
      <c r="AT7" s="934"/>
      <c r="AU7" s="932" t="s">
        <v>22</v>
      </c>
      <c r="AV7" s="934"/>
      <c r="AW7" s="718" t="s">
        <v>16</v>
      </c>
      <c r="AX7" s="719" t="s">
        <v>22</v>
      </c>
      <c r="AY7" s="935" t="s">
        <v>20</v>
      </c>
      <c r="AZ7" s="936"/>
      <c r="BA7" s="935" t="s">
        <v>21</v>
      </c>
      <c r="BB7" s="936"/>
      <c r="BC7" s="880"/>
      <c r="BD7" s="720"/>
      <c r="BE7" s="706"/>
    </row>
    <row r="8" spans="1:57" s="707" customFormat="1" ht="13.5" thickBot="1">
      <c r="A8" s="915"/>
      <c r="B8" s="916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1</v>
      </c>
      <c r="D22" s="546">
        <v>1</v>
      </c>
      <c r="E22" s="546">
        <v>2</v>
      </c>
      <c r="F22" s="546">
        <v>3</v>
      </c>
      <c r="G22" s="729">
        <v>7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7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1</v>
      </c>
      <c r="AZ22" s="546">
        <v>1</v>
      </c>
      <c r="BA22" s="546">
        <v>2</v>
      </c>
      <c r="BB22" s="546">
        <v>3</v>
      </c>
      <c r="BC22" s="734">
        <v>7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7</v>
      </c>
      <c r="F23" s="546">
        <v>3</v>
      </c>
      <c r="G23" s="729">
        <v>10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10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0</v>
      </c>
      <c r="AY23" s="546">
        <v>0</v>
      </c>
      <c r="AZ23" s="546">
        <v>0</v>
      </c>
      <c r="BA23" s="546">
        <v>7</v>
      </c>
      <c r="BB23" s="546">
        <v>3</v>
      </c>
      <c r="BC23" s="734">
        <v>10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6</v>
      </c>
      <c r="F24" s="546">
        <v>2</v>
      </c>
      <c r="G24" s="729">
        <v>8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8</v>
      </c>
      <c r="Y24" s="900"/>
      <c r="Z24" s="900"/>
      <c r="AA24" s="900"/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0</v>
      </c>
      <c r="AY24" s="546">
        <v>0</v>
      </c>
      <c r="AZ24" s="546">
        <v>0</v>
      </c>
      <c r="BA24" s="546">
        <v>6</v>
      </c>
      <c r="BB24" s="546">
        <v>2</v>
      </c>
      <c r="BC24" s="734">
        <v>8</v>
      </c>
      <c r="BD24" s="745"/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0</v>
      </c>
      <c r="AX29" s="733">
        <v>0</v>
      </c>
      <c r="AY29" s="546">
        <v>3</v>
      </c>
      <c r="AZ29" s="546">
        <v>8</v>
      </c>
      <c r="BA29" s="546">
        <v>0</v>
      </c>
      <c r="BB29" s="546">
        <v>1</v>
      </c>
      <c r="BC29" s="734">
        <v>12</v>
      </c>
      <c r="BD29" s="745"/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1</v>
      </c>
      <c r="AX32" s="733">
        <v>0</v>
      </c>
      <c r="AY32" s="546">
        <v>0</v>
      </c>
      <c r="AZ32" s="546">
        <v>4</v>
      </c>
      <c r="BA32" s="546">
        <v>0</v>
      </c>
      <c r="BB32" s="546">
        <v>0</v>
      </c>
      <c r="BC32" s="734">
        <v>4</v>
      </c>
      <c r="BD32" s="745" t="s">
        <v>1581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6</v>
      </c>
      <c r="G33" s="729">
        <v>7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7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6</v>
      </c>
      <c r="BC33" s="734">
        <v>7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13</v>
      </c>
      <c r="E34" s="546">
        <v>1</v>
      </c>
      <c r="F34" s="546">
        <v>8</v>
      </c>
      <c r="G34" s="729">
        <v>23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v>23</v>
      </c>
      <c r="Y34" s="900"/>
      <c r="Z34" s="900"/>
      <c r="AA34" s="900"/>
      <c r="AB34" s="900"/>
      <c r="AC34" s="900"/>
      <c r="AD34" s="900"/>
      <c r="AE34" s="900"/>
      <c r="AF34" s="900">
        <v>1</v>
      </c>
      <c r="AG34" s="900"/>
      <c r="AH34" s="900"/>
      <c r="AI34" s="900"/>
      <c r="AJ34" s="900">
        <v>1</v>
      </c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2</v>
      </c>
      <c r="AY34" s="546">
        <v>1</v>
      </c>
      <c r="AZ34" s="546">
        <v>13</v>
      </c>
      <c r="BA34" s="546">
        <v>1</v>
      </c>
      <c r="BB34" s="546">
        <v>6</v>
      </c>
      <c r="BC34" s="734">
        <v>21</v>
      </c>
      <c r="BD34" s="761" t="s">
        <v>1616</v>
      </c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09"/>
      <c r="BD39" s="752"/>
      <c r="BE39" s="706"/>
    </row>
    <row r="40" spans="1:57" s="707" customFormat="1" ht="13.5" thickBot="1">
      <c r="A40" s="840"/>
      <c r="B40" s="851" t="s">
        <v>62</v>
      </c>
      <c r="C40" s="546">
        <v>27</v>
      </c>
      <c r="D40" s="546">
        <v>49</v>
      </c>
      <c r="E40" s="546">
        <v>36</v>
      </c>
      <c r="F40" s="546">
        <v>28</v>
      </c>
      <c r="G40" s="546">
        <v>140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140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1</v>
      </c>
      <c r="AG40" s="69">
        <v>0</v>
      </c>
      <c r="AH40" s="69">
        <v>0</v>
      </c>
      <c r="AI40" s="69">
        <v>0</v>
      </c>
      <c r="AJ40" s="69">
        <v>1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1</v>
      </c>
      <c r="AX40" s="69">
        <v>2</v>
      </c>
      <c r="AY40" s="69">
        <v>27</v>
      </c>
      <c r="AZ40" s="69">
        <v>48</v>
      </c>
      <c r="BA40" s="69">
        <v>36</v>
      </c>
      <c r="BB40" s="69">
        <v>26</v>
      </c>
      <c r="BC40" s="69">
        <v>137</v>
      </c>
      <c r="BD40" s="754" t="s">
        <v>1617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19</v>
      </c>
      <c r="G42" s="729">
        <v>75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75</v>
      </c>
      <c r="Y42" s="900">
        <v>1</v>
      </c>
      <c r="Z42" s="900">
        <v>2</v>
      </c>
      <c r="AA42" s="900"/>
      <c r="AB42" s="900"/>
      <c r="AC42" s="900"/>
      <c r="AD42" s="900"/>
      <c r="AE42" s="900"/>
      <c r="AF42" s="900"/>
      <c r="AG42" s="900"/>
      <c r="AH42" s="900"/>
      <c r="AI42" s="900"/>
      <c r="AJ42" s="900"/>
      <c r="AK42" s="900"/>
      <c r="AL42" s="900"/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4</v>
      </c>
      <c r="AX42" s="733">
        <v>0</v>
      </c>
      <c r="AY42" s="546">
        <v>15</v>
      </c>
      <c r="AZ42" s="546">
        <v>33</v>
      </c>
      <c r="BA42" s="546">
        <v>4</v>
      </c>
      <c r="BB42" s="546">
        <v>19</v>
      </c>
      <c r="BC42" s="734">
        <v>71</v>
      </c>
      <c r="BD42" s="745" t="s">
        <v>1618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3</v>
      </c>
      <c r="F46" s="546">
        <v>4</v>
      </c>
      <c r="G46" s="729">
        <v>7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7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3</v>
      </c>
      <c r="BB46" s="546">
        <v>4</v>
      </c>
      <c r="BC46" s="734">
        <v>7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119</v>
      </c>
      <c r="G49" s="729">
        <v>150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150</v>
      </c>
      <c r="Y49" s="900"/>
      <c r="Z49" s="900"/>
      <c r="AA49" s="900"/>
      <c r="AB49" s="900">
        <v>3</v>
      </c>
      <c r="AC49" s="900"/>
      <c r="AD49" s="900"/>
      <c r="AE49" s="900"/>
      <c r="AF49" s="900"/>
      <c r="AG49" s="900"/>
      <c r="AH49" s="900"/>
      <c r="AI49" s="900"/>
      <c r="AJ49" s="900"/>
      <c r="AK49" s="900"/>
      <c r="AL49" s="900"/>
      <c r="AM49" s="900"/>
      <c r="AN49" s="900"/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4</v>
      </c>
      <c r="AY49" s="546">
        <v>0</v>
      </c>
      <c r="AZ49" s="546">
        <v>0</v>
      </c>
      <c r="BA49" s="546">
        <v>31</v>
      </c>
      <c r="BB49" s="546">
        <v>115</v>
      </c>
      <c r="BC49" s="734">
        <v>146</v>
      </c>
      <c r="BD49" s="757" t="s">
        <v>1619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>
        <v>1</v>
      </c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1</v>
      </c>
      <c r="AX50" s="733">
        <v>0</v>
      </c>
      <c r="AY50" s="546">
        <v>1</v>
      </c>
      <c r="AZ50" s="546">
        <v>2</v>
      </c>
      <c r="BA50" s="546">
        <v>1</v>
      </c>
      <c r="BB50" s="546">
        <v>1</v>
      </c>
      <c r="BC50" s="734">
        <v>5</v>
      </c>
      <c r="BD50" s="757" t="s">
        <v>1620</v>
      </c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33</v>
      </c>
      <c r="F51" s="546">
        <v>111</v>
      </c>
      <c r="G51" s="729">
        <v>146</v>
      </c>
      <c r="H51" s="900"/>
      <c r="I51" s="900"/>
      <c r="J51" s="900">
        <v>1</v>
      </c>
      <c r="K51" s="900">
        <v>1</v>
      </c>
      <c r="L51" s="900"/>
      <c r="M51" s="900"/>
      <c r="N51" s="900"/>
      <c r="O51" s="900"/>
      <c r="P51" s="737"/>
      <c r="Q51" s="737"/>
      <c r="R51" s="737"/>
      <c r="S51" s="737"/>
      <c r="T51" s="737"/>
      <c r="U51" s="737"/>
      <c r="V51" s="737"/>
      <c r="W51" s="737"/>
      <c r="X51" s="732">
        <v>148</v>
      </c>
      <c r="Y51" s="900"/>
      <c r="Z51" s="900"/>
      <c r="AA51" s="900"/>
      <c r="AB51" s="900">
        <v>2</v>
      </c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3</v>
      </c>
      <c r="AY51" s="546">
        <v>2</v>
      </c>
      <c r="AZ51" s="546">
        <v>0</v>
      </c>
      <c r="BA51" s="546">
        <v>34</v>
      </c>
      <c r="BB51" s="546">
        <v>109</v>
      </c>
      <c r="BC51" s="734">
        <v>145</v>
      </c>
      <c r="BD51" s="757" t="s">
        <v>1621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22</v>
      </c>
      <c r="F53" s="546">
        <v>39</v>
      </c>
      <c r="G53" s="729">
        <v>61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/>
      <c r="T53" s="737"/>
      <c r="U53" s="737"/>
      <c r="V53" s="737"/>
      <c r="W53" s="737"/>
      <c r="X53" s="732">
        <v>61</v>
      </c>
      <c r="Y53" s="900"/>
      <c r="Z53" s="900"/>
      <c r="AA53" s="900"/>
      <c r="AB53" s="900"/>
      <c r="AC53" s="900"/>
      <c r="AD53" s="900"/>
      <c r="AE53" s="900"/>
      <c r="AF53" s="900"/>
      <c r="AG53" s="900"/>
      <c r="AH53" s="900"/>
      <c r="AI53" s="900"/>
      <c r="AJ53" s="900"/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0</v>
      </c>
      <c r="AY53" s="546">
        <v>0</v>
      </c>
      <c r="AZ53" s="546">
        <v>0</v>
      </c>
      <c r="BA53" s="546">
        <v>22</v>
      </c>
      <c r="BB53" s="546">
        <v>39</v>
      </c>
      <c r="BC53" s="734">
        <v>61</v>
      </c>
      <c r="BD53" s="757"/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69</v>
      </c>
      <c r="G55" s="729">
        <v>106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106</v>
      </c>
      <c r="Y55" s="900"/>
      <c r="Z55" s="900"/>
      <c r="AA55" s="900"/>
      <c r="AB55" s="900">
        <v>2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>
        <v>1</v>
      </c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3</v>
      </c>
      <c r="AY55" s="546">
        <v>0</v>
      </c>
      <c r="AZ55" s="546">
        <v>0</v>
      </c>
      <c r="BA55" s="546">
        <v>37</v>
      </c>
      <c r="BB55" s="546">
        <v>66</v>
      </c>
      <c r="BC55" s="734">
        <v>103</v>
      </c>
      <c r="BD55" s="757" t="s">
        <v>1622</v>
      </c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19</v>
      </c>
      <c r="F58" s="546">
        <v>64</v>
      </c>
      <c r="G58" s="729">
        <v>84</v>
      </c>
      <c r="H58" s="900"/>
      <c r="I58" s="900"/>
      <c r="J58" s="900"/>
      <c r="K58" s="900"/>
      <c r="L58" s="900"/>
      <c r="M58" s="900"/>
      <c r="N58" s="900"/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v>84</v>
      </c>
      <c r="Y58" s="900"/>
      <c r="Z58" s="900"/>
      <c r="AA58" s="900"/>
      <c r="AB58" s="900">
        <v>2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2</v>
      </c>
      <c r="AY58" s="546">
        <v>0</v>
      </c>
      <c r="AZ58" s="546">
        <v>1</v>
      </c>
      <c r="BA58" s="546">
        <v>19</v>
      </c>
      <c r="BB58" s="546">
        <v>62</v>
      </c>
      <c r="BC58" s="734">
        <v>82</v>
      </c>
      <c r="BD58" s="757" t="s">
        <v>1623</v>
      </c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0</v>
      </c>
      <c r="F59" s="546">
        <v>0</v>
      </c>
      <c r="G59" s="729">
        <v>2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2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0</v>
      </c>
      <c r="AY59" s="546">
        <v>2</v>
      </c>
      <c r="AZ59" s="546">
        <v>0</v>
      </c>
      <c r="BA59" s="546">
        <v>0</v>
      </c>
      <c r="BB59" s="546">
        <v>0</v>
      </c>
      <c r="BC59" s="734">
        <v>2</v>
      </c>
      <c r="BD59" s="745"/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33</v>
      </c>
      <c r="G60" s="729">
        <v>40</v>
      </c>
      <c r="H60" s="900"/>
      <c r="I60" s="900"/>
      <c r="J60" s="900"/>
      <c r="K60" s="900">
        <v>2</v>
      </c>
      <c r="L60" s="900"/>
      <c r="M60" s="900"/>
      <c r="N60" s="900"/>
      <c r="O60" s="900"/>
      <c r="P60" s="737"/>
      <c r="Q60" s="737"/>
      <c r="R60" s="737"/>
      <c r="S60" s="737"/>
      <c r="T60" s="737"/>
      <c r="U60" s="737"/>
      <c r="V60" s="737"/>
      <c r="W60" s="737"/>
      <c r="X60" s="732">
        <v>42</v>
      </c>
      <c r="Y60" s="900"/>
      <c r="Z60" s="900"/>
      <c r="AA60" s="900"/>
      <c r="AB60" s="900">
        <v>2</v>
      </c>
      <c r="AC60" s="900"/>
      <c r="AD60" s="900"/>
      <c r="AE60" s="900"/>
      <c r="AF60" s="900">
        <v>1</v>
      </c>
      <c r="AG60" s="900"/>
      <c r="AH60" s="900"/>
      <c r="AI60" s="900"/>
      <c r="AJ60" s="900"/>
      <c r="AK60" s="900"/>
      <c r="AL60" s="900"/>
      <c r="AM60" s="900">
        <v>1</v>
      </c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4</v>
      </c>
      <c r="AY60" s="546">
        <v>0</v>
      </c>
      <c r="AZ60" s="546">
        <v>0</v>
      </c>
      <c r="BA60" s="546">
        <v>6</v>
      </c>
      <c r="BB60" s="546">
        <v>32</v>
      </c>
      <c r="BC60" s="734">
        <v>38</v>
      </c>
      <c r="BD60" s="758" t="s">
        <v>1624</v>
      </c>
      <c r="BE60" s="706"/>
    </row>
    <row r="61" spans="1:57" s="707" customFormat="1" ht="12.75">
      <c r="A61" s="741">
        <v>20</v>
      </c>
      <c r="B61" s="865" t="s">
        <v>1479</v>
      </c>
      <c r="C61" s="546">
        <v>2</v>
      </c>
      <c r="D61" s="546">
        <v>0</v>
      </c>
      <c r="E61" s="546">
        <v>0</v>
      </c>
      <c r="F61" s="546">
        <v>0</v>
      </c>
      <c r="G61" s="729">
        <v>2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2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2</v>
      </c>
      <c r="AZ61" s="546">
        <v>0</v>
      </c>
      <c r="BA61" s="546">
        <v>0</v>
      </c>
      <c r="BB61" s="546">
        <v>0</v>
      </c>
      <c r="BC61" s="734">
        <v>2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0</v>
      </c>
      <c r="AY62" s="546">
        <v>0</v>
      </c>
      <c r="AZ62" s="546">
        <v>3</v>
      </c>
      <c r="BA62" s="546">
        <v>3</v>
      </c>
      <c r="BB62" s="546">
        <v>0</v>
      </c>
      <c r="BC62" s="734">
        <v>6</v>
      </c>
      <c r="BD62" s="745"/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15</v>
      </c>
      <c r="E63" s="546">
        <v>4</v>
      </c>
      <c r="F63" s="546">
        <v>14</v>
      </c>
      <c r="G63" s="729">
        <v>33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18">
        <v>1</v>
      </c>
      <c r="R63" s="737"/>
      <c r="S63" s="737"/>
      <c r="T63" s="737"/>
      <c r="U63" s="737"/>
      <c r="V63" s="737"/>
      <c r="W63" s="737"/>
      <c r="X63" s="732">
        <v>34</v>
      </c>
      <c r="Y63" s="900"/>
      <c r="Z63" s="900"/>
      <c r="AA63" s="900">
        <v>1</v>
      </c>
      <c r="AB63" s="900"/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0</v>
      </c>
      <c r="AX63" s="733">
        <v>1</v>
      </c>
      <c r="AY63" s="546">
        <v>0</v>
      </c>
      <c r="AZ63" s="546">
        <v>16</v>
      </c>
      <c r="BA63" s="546">
        <v>3</v>
      </c>
      <c r="BB63" s="546">
        <v>14</v>
      </c>
      <c r="BC63" s="734">
        <v>33</v>
      </c>
      <c r="BD63" s="745" t="s">
        <v>1625</v>
      </c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0</v>
      </c>
      <c r="AX64" s="733">
        <v>0</v>
      </c>
      <c r="AY64" s="546">
        <v>0</v>
      </c>
      <c r="AZ64" s="546">
        <v>3</v>
      </c>
      <c r="BA64" s="546">
        <v>0</v>
      </c>
      <c r="BB64" s="546">
        <v>0</v>
      </c>
      <c r="BC64" s="734"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17</v>
      </c>
      <c r="E66" s="546">
        <v>1</v>
      </c>
      <c r="F66" s="546">
        <v>16</v>
      </c>
      <c r="G66" s="729">
        <v>36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36</v>
      </c>
      <c r="Y66" s="900"/>
      <c r="Z66" s="900"/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0</v>
      </c>
      <c r="AX66" s="733">
        <v>0</v>
      </c>
      <c r="AY66" s="546">
        <v>2</v>
      </c>
      <c r="AZ66" s="546">
        <v>17</v>
      </c>
      <c r="BA66" s="546">
        <v>1</v>
      </c>
      <c r="BB66" s="546">
        <v>16</v>
      </c>
      <c r="BC66" s="734">
        <v>36</v>
      </c>
      <c r="BD66" s="745"/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>
        <v>1</v>
      </c>
      <c r="AO69" s="730"/>
      <c r="AP69" s="730"/>
      <c r="AQ69" s="730"/>
      <c r="AR69" s="730"/>
      <c r="AS69" s="730"/>
      <c r="AT69" s="730"/>
      <c r="AU69" s="730"/>
      <c r="AV69" s="730"/>
      <c r="AW69" s="729">
        <v>0</v>
      </c>
      <c r="AX69" s="733">
        <v>1</v>
      </c>
      <c r="AY69" s="546">
        <v>1</v>
      </c>
      <c r="AZ69" s="546">
        <v>7</v>
      </c>
      <c r="BA69" s="546">
        <v>2</v>
      </c>
      <c r="BB69" s="546">
        <v>5</v>
      </c>
      <c r="BC69" s="718">
        <v>15</v>
      </c>
      <c r="BD69" s="728" t="s">
        <v>1626</v>
      </c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2</v>
      </c>
      <c r="G72" s="729">
        <v>18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18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0</v>
      </c>
      <c r="AX72" s="733">
        <v>0</v>
      </c>
      <c r="AY72" s="546">
        <v>7</v>
      </c>
      <c r="AZ72" s="546">
        <v>9</v>
      </c>
      <c r="BA72" s="546">
        <v>0</v>
      </c>
      <c r="BB72" s="546">
        <v>2</v>
      </c>
      <c r="BC72" s="734">
        <v>18</v>
      </c>
      <c r="BD72" s="761"/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1</v>
      </c>
      <c r="D74" s="546">
        <v>2</v>
      </c>
      <c r="E74" s="546">
        <v>1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1</v>
      </c>
      <c r="AZ74" s="546">
        <v>2</v>
      </c>
      <c r="BA74" s="546">
        <v>1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9</v>
      </c>
      <c r="E75" s="546">
        <v>0</v>
      </c>
      <c r="F75" s="546">
        <v>8</v>
      </c>
      <c r="G75" s="729">
        <v>19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67"/>
      <c r="T75" s="737"/>
      <c r="U75" s="737"/>
      <c r="V75" s="737"/>
      <c r="W75" s="737"/>
      <c r="X75" s="732">
        <v>19</v>
      </c>
      <c r="Y75" s="900"/>
      <c r="Z75" s="900">
        <v>1</v>
      </c>
      <c r="AA75" s="900"/>
      <c r="AB75" s="900"/>
      <c r="AC75" s="900"/>
      <c r="AD75" s="900"/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1</v>
      </c>
      <c r="AX75" s="733">
        <v>0</v>
      </c>
      <c r="AY75" s="546">
        <v>2</v>
      </c>
      <c r="AZ75" s="546">
        <v>8</v>
      </c>
      <c r="BA75" s="546">
        <v>0</v>
      </c>
      <c r="BB75" s="546">
        <v>8</v>
      </c>
      <c r="BC75" s="734">
        <v>18</v>
      </c>
      <c r="BD75" s="745" t="s">
        <v>1589</v>
      </c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0</v>
      </c>
      <c r="AX76" s="733">
        <v>0</v>
      </c>
      <c r="AY76" s="546">
        <v>0</v>
      </c>
      <c r="AZ76" s="546">
        <v>2</v>
      </c>
      <c r="BA76" s="546">
        <v>0</v>
      </c>
      <c r="BB76" s="546">
        <v>0</v>
      </c>
      <c r="BC76" s="734"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6</v>
      </c>
      <c r="F77" s="546">
        <v>29</v>
      </c>
      <c r="G77" s="729">
        <v>37</v>
      </c>
      <c r="H77" s="900"/>
      <c r="I77" s="900"/>
      <c r="J77" s="900"/>
      <c r="K77" s="900">
        <v>1</v>
      </c>
      <c r="L77" s="900"/>
      <c r="M77" s="900"/>
      <c r="N77" s="900"/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v>38</v>
      </c>
      <c r="Y77" s="728"/>
      <c r="Z77" s="728"/>
      <c r="AA77" s="900"/>
      <c r="AB77" s="900"/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0</v>
      </c>
      <c r="AY77" s="546">
        <v>0</v>
      </c>
      <c r="AZ77" s="546">
        <v>2</v>
      </c>
      <c r="BA77" s="546">
        <v>6</v>
      </c>
      <c r="BB77" s="546">
        <v>30</v>
      </c>
      <c r="BC77" s="734">
        <v>38</v>
      </c>
      <c r="BD77" s="745"/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4</v>
      </c>
      <c r="F78" s="546">
        <v>33</v>
      </c>
      <c r="G78" s="729">
        <v>38</v>
      </c>
      <c r="H78" s="900"/>
      <c r="I78" s="900"/>
      <c r="J78" s="730"/>
      <c r="K78" s="900"/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v>38</v>
      </c>
      <c r="Y78" s="728"/>
      <c r="Z78" s="728"/>
      <c r="AA78" s="900"/>
      <c r="AB78" s="900"/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0</v>
      </c>
      <c r="AY78" s="546">
        <v>0</v>
      </c>
      <c r="AZ78" s="546">
        <v>1</v>
      </c>
      <c r="BA78" s="546">
        <v>4</v>
      </c>
      <c r="BB78" s="546">
        <v>33</v>
      </c>
      <c r="BC78" s="734">
        <v>38</v>
      </c>
      <c r="BD78" s="745"/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7</v>
      </c>
      <c r="F79" s="546">
        <v>27</v>
      </c>
      <c r="G79" s="729">
        <v>38</v>
      </c>
      <c r="H79" s="900"/>
      <c r="I79" s="900"/>
      <c r="J79" s="900"/>
      <c r="K79" s="900"/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38</v>
      </c>
      <c r="Y79" s="728"/>
      <c r="Z79" s="728"/>
      <c r="AA79" s="900"/>
      <c r="AB79" s="900">
        <v>1</v>
      </c>
      <c r="AC79" s="728"/>
      <c r="AD79" s="728"/>
      <c r="AE79" s="728"/>
      <c r="AF79" s="900"/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1</v>
      </c>
      <c r="AY79" s="546">
        <v>2</v>
      </c>
      <c r="AZ79" s="546">
        <v>2</v>
      </c>
      <c r="BA79" s="546">
        <v>7</v>
      </c>
      <c r="BB79" s="546">
        <v>26</v>
      </c>
      <c r="BC79" s="734">
        <v>37</v>
      </c>
      <c r="BD79" s="745" t="s">
        <v>1627</v>
      </c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32</v>
      </c>
      <c r="G80" s="729">
        <v>37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37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32</v>
      </c>
      <c r="BC80" s="734">
        <v>37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6</v>
      </c>
      <c r="E81" s="546">
        <v>1</v>
      </c>
      <c r="F81" s="546">
        <v>30</v>
      </c>
      <c r="G81" s="729">
        <v>39</v>
      </c>
      <c r="H81" s="739"/>
      <c r="I81" s="900"/>
      <c r="J81" s="900"/>
      <c r="K81" s="900">
        <v>1</v>
      </c>
      <c r="L81" s="900"/>
      <c r="M81" s="900"/>
      <c r="N81" s="900"/>
      <c r="O81" s="900"/>
      <c r="P81" s="737"/>
      <c r="Q81" s="718"/>
      <c r="R81" s="737"/>
      <c r="S81" s="737"/>
      <c r="T81" s="718"/>
      <c r="U81" s="718"/>
      <c r="V81" s="737"/>
      <c r="W81" s="737"/>
      <c r="X81" s="732">
        <v>40</v>
      </c>
      <c r="Y81" s="728"/>
      <c r="Z81" s="728"/>
      <c r="AA81" s="900"/>
      <c r="AB81" s="900">
        <v>1</v>
      </c>
      <c r="AC81" s="728"/>
      <c r="AD81" s="728"/>
      <c r="AE81" s="728"/>
      <c r="AF81" s="900">
        <v>1</v>
      </c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3</v>
      </c>
      <c r="AW81" s="729">
        <v>0</v>
      </c>
      <c r="AX81" s="733">
        <v>5</v>
      </c>
      <c r="AY81" s="546">
        <v>2</v>
      </c>
      <c r="AZ81" s="546">
        <v>6</v>
      </c>
      <c r="BA81" s="546">
        <v>1</v>
      </c>
      <c r="BB81" s="546">
        <v>26</v>
      </c>
      <c r="BC81" s="718">
        <v>35</v>
      </c>
      <c r="BD81" s="746" t="s">
        <v>1628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7</v>
      </c>
      <c r="F82" s="546">
        <v>21</v>
      </c>
      <c r="G82" s="729">
        <v>38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38</v>
      </c>
      <c r="Y82" s="728"/>
      <c r="Z82" s="728"/>
      <c r="AA82" s="900"/>
      <c r="AB82" s="900">
        <v>1</v>
      </c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3</v>
      </c>
      <c r="AY82" s="546">
        <v>2</v>
      </c>
      <c r="AZ82" s="546">
        <v>8</v>
      </c>
      <c r="BA82" s="546">
        <v>7</v>
      </c>
      <c r="BB82" s="546">
        <v>18</v>
      </c>
      <c r="BC82" s="734">
        <v>35</v>
      </c>
      <c r="BD82" s="745" t="s">
        <v>1629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7</v>
      </c>
      <c r="E83" s="546">
        <v>5</v>
      </c>
      <c r="F83" s="546">
        <v>26</v>
      </c>
      <c r="G83" s="729">
        <v>38</v>
      </c>
      <c r="H83" s="739"/>
      <c r="I83" s="900"/>
      <c r="J83" s="900">
        <v>1</v>
      </c>
      <c r="K83" s="900">
        <v>1</v>
      </c>
      <c r="L83" s="900"/>
      <c r="M83" s="900"/>
      <c r="N83" s="900"/>
      <c r="O83" s="730"/>
      <c r="P83" s="737"/>
      <c r="Q83" s="737"/>
      <c r="R83" s="737"/>
      <c r="S83" s="737"/>
      <c r="T83" s="718"/>
      <c r="U83" s="718">
        <v>1</v>
      </c>
      <c r="V83" s="737"/>
      <c r="W83" s="737"/>
      <c r="X83" s="732">
        <v>39</v>
      </c>
      <c r="Y83" s="728"/>
      <c r="Z83" s="728"/>
      <c r="AA83" s="900"/>
      <c r="AB83" s="900"/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0</v>
      </c>
      <c r="AY83" s="546">
        <v>0</v>
      </c>
      <c r="AZ83" s="546">
        <v>6</v>
      </c>
      <c r="BA83" s="546">
        <v>6</v>
      </c>
      <c r="BB83" s="546">
        <v>27</v>
      </c>
      <c r="BC83" s="718">
        <v>39</v>
      </c>
      <c r="BD83" s="745"/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19</v>
      </c>
      <c r="G84" s="729">
        <v>38</v>
      </c>
      <c r="H84" s="739"/>
      <c r="I84" s="900"/>
      <c r="J84" s="900"/>
      <c r="K84" s="900"/>
      <c r="L84" s="900"/>
      <c r="M84" s="900"/>
      <c r="N84" s="730"/>
      <c r="O84" s="730"/>
      <c r="P84" s="737"/>
      <c r="Q84" s="737"/>
      <c r="R84" s="737"/>
      <c r="S84" s="737"/>
      <c r="T84" s="718"/>
      <c r="U84" s="718"/>
      <c r="V84" s="737"/>
      <c r="W84" s="737"/>
      <c r="X84" s="732">
        <v>38</v>
      </c>
      <c r="Y84" s="728"/>
      <c r="Z84" s="728"/>
      <c r="AA84" s="900"/>
      <c r="AB84" s="900">
        <v>1</v>
      </c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1</v>
      </c>
      <c r="AY84" s="546">
        <v>0</v>
      </c>
      <c r="AZ84" s="546">
        <v>10</v>
      </c>
      <c r="BA84" s="546">
        <v>9</v>
      </c>
      <c r="BB84" s="546">
        <v>18</v>
      </c>
      <c r="BC84" s="734">
        <v>37</v>
      </c>
      <c r="BD84" s="745" t="s">
        <v>1630</v>
      </c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3</v>
      </c>
      <c r="F85" s="546">
        <v>22</v>
      </c>
      <c r="G85" s="729">
        <v>35</v>
      </c>
      <c r="H85" s="739"/>
      <c r="I85" s="900"/>
      <c r="J85" s="900">
        <v>1</v>
      </c>
      <c r="K85" s="730">
        <v>1</v>
      </c>
      <c r="L85" s="900"/>
      <c r="M85" s="900"/>
      <c r="N85" s="730"/>
      <c r="O85" s="730">
        <v>1</v>
      </c>
      <c r="P85" s="718"/>
      <c r="Q85" s="737"/>
      <c r="R85" s="737"/>
      <c r="S85" s="737"/>
      <c r="T85" s="718"/>
      <c r="U85" s="718"/>
      <c r="V85" s="737"/>
      <c r="W85" s="737"/>
      <c r="X85" s="732">
        <v>36</v>
      </c>
      <c r="Y85" s="728"/>
      <c r="Z85" s="728"/>
      <c r="AA85" s="900"/>
      <c r="AB85" s="900">
        <v>1</v>
      </c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1</v>
      </c>
      <c r="AY85" s="546">
        <v>2</v>
      </c>
      <c r="AZ85" s="546">
        <v>8</v>
      </c>
      <c r="BA85" s="546">
        <v>4</v>
      </c>
      <c r="BB85" s="546">
        <v>21</v>
      </c>
      <c r="BC85" s="734">
        <v>35</v>
      </c>
      <c r="BD85" s="745" t="s">
        <v>1631</v>
      </c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11</v>
      </c>
      <c r="F86" s="546">
        <v>18</v>
      </c>
      <c r="G86" s="729">
        <v>37</v>
      </c>
      <c r="H86" s="739"/>
      <c r="I86" s="900"/>
      <c r="J86" s="900"/>
      <c r="K86" s="730"/>
      <c r="L86" s="900"/>
      <c r="M86" s="900"/>
      <c r="N86" s="730"/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v>37</v>
      </c>
      <c r="Y86" s="728"/>
      <c r="Z86" s="728"/>
      <c r="AA86" s="900"/>
      <c r="AB86" s="900"/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2</v>
      </c>
      <c r="AW86" s="729">
        <v>0</v>
      </c>
      <c r="AX86" s="733">
        <v>2</v>
      </c>
      <c r="AY86" s="546">
        <v>1</v>
      </c>
      <c r="AZ86" s="546">
        <v>7</v>
      </c>
      <c r="BA86" s="546">
        <v>11</v>
      </c>
      <c r="BB86" s="546">
        <v>16</v>
      </c>
      <c r="BC86" s="734">
        <v>35</v>
      </c>
      <c r="BD86" s="745" t="s">
        <v>1590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1</v>
      </c>
      <c r="D87" s="546">
        <v>6</v>
      </c>
      <c r="E87" s="546">
        <v>6</v>
      </c>
      <c r="F87" s="546">
        <v>22</v>
      </c>
      <c r="G87" s="729">
        <v>35</v>
      </c>
      <c r="H87" s="739"/>
      <c r="I87" s="900"/>
      <c r="J87" s="900">
        <v>1</v>
      </c>
      <c r="K87" s="730">
        <v>1</v>
      </c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37</v>
      </c>
      <c r="Y87" s="728"/>
      <c r="Z87" s="728"/>
      <c r="AA87" s="900"/>
      <c r="AB87" s="900"/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1</v>
      </c>
      <c r="AY87" s="546">
        <v>1</v>
      </c>
      <c r="AZ87" s="546">
        <v>6</v>
      </c>
      <c r="BA87" s="546">
        <v>7</v>
      </c>
      <c r="BB87" s="546">
        <v>22</v>
      </c>
      <c r="BC87" s="734">
        <v>36</v>
      </c>
      <c r="BD87" s="745" t="s">
        <v>1632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25</v>
      </c>
      <c r="G88" s="729">
        <v>39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39</v>
      </c>
      <c r="Y88" s="728"/>
      <c r="Z88" s="728"/>
      <c r="AA88" s="900"/>
      <c r="AB88" s="900">
        <v>2</v>
      </c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2</v>
      </c>
      <c r="AY88" s="546">
        <v>1</v>
      </c>
      <c r="AZ88" s="546">
        <v>11</v>
      </c>
      <c r="BA88" s="546">
        <v>2</v>
      </c>
      <c r="BB88" s="546">
        <v>23</v>
      </c>
      <c r="BC88" s="734">
        <v>37</v>
      </c>
      <c r="BD88" s="745" t="s">
        <v>1633</v>
      </c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5</v>
      </c>
      <c r="F89" s="546">
        <v>26</v>
      </c>
      <c r="G89" s="729">
        <v>40</v>
      </c>
      <c r="H89" s="739"/>
      <c r="I89" s="900"/>
      <c r="J89" s="900"/>
      <c r="K89" s="730"/>
      <c r="L89" s="900"/>
      <c r="M89" s="900"/>
      <c r="N89" s="900"/>
      <c r="O89" s="900">
        <v>1</v>
      </c>
      <c r="P89" s="762"/>
      <c r="Q89" s="737"/>
      <c r="R89" s="737"/>
      <c r="S89" s="737"/>
      <c r="T89" s="737"/>
      <c r="U89" s="737"/>
      <c r="V89" s="737"/>
      <c r="W89" s="737"/>
      <c r="X89" s="732">
        <v>39</v>
      </c>
      <c r="Y89" s="728"/>
      <c r="Z89" s="728"/>
      <c r="AA89" s="900"/>
      <c r="AB89" s="900">
        <v>1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1</v>
      </c>
      <c r="AY89" s="546">
        <v>1</v>
      </c>
      <c r="AZ89" s="546">
        <v>8</v>
      </c>
      <c r="BA89" s="546">
        <v>5</v>
      </c>
      <c r="BB89" s="546">
        <v>24</v>
      </c>
      <c r="BC89" s="734">
        <v>38</v>
      </c>
      <c r="BD89" s="745" t="s">
        <v>1634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4</v>
      </c>
      <c r="F90" s="546">
        <v>22</v>
      </c>
      <c r="G90" s="729">
        <v>35</v>
      </c>
      <c r="H90" s="739"/>
      <c r="I90" s="900"/>
      <c r="J90" s="900"/>
      <c r="K90" s="730"/>
      <c r="L90" s="900"/>
      <c r="M90" s="900"/>
      <c r="N90" s="900"/>
      <c r="O90" s="900"/>
      <c r="P90" s="762"/>
      <c r="Q90" s="737"/>
      <c r="R90" s="737"/>
      <c r="S90" s="737"/>
      <c r="T90" s="737"/>
      <c r="U90" s="737"/>
      <c r="V90" s="737"/>
      <c r="W90" s="737"/>
      <c r="X90" s="732">
        <v>35</v>
      </c>
      <c r="Y90" s="728"/>
      <c r="Z90" s="728"/>
      <c r="AA90" s="900"/>
      <c r="AB90" s="900">
        <v>2</v>
      </c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2</v>
      </c>
      <c r="AY90" s="546">
        <v>0</v>
      </c>
      <c r="AZ90" s="546">
        <v>9</v>
      </c>
      <c r="BA90" s="546">
        <v>4</v>
      </c>
      <c r="BB90" s="546">
        <v>20</v>
      </c>
      <c r="BC90" s="734">
        <v>33</v>
      </c>
      <c r="BD90" s="745" t="s">
        <v>1635</v>
      </c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23</v>
      </c>
      <c r="G91" s="729">
        <v>39</v>
      </c>
      <c r="H91" s="909"/>
      <c r="I91" s="900"/>
      <c r="J91" s="900"/>
      <c r="K91" s="730"/>
      <c r="L91" s="744"/>
      <c r="M91" s="744"/>
      <c r="N91" s="900"/>
      <c r="O91" s="900"/>
      <c r="P91" s="911"/>
      <c r="Q91" s="737"/>
      <c r="R91" s="737"/>
      <c r="S91" s="737"/>
      <c r="T91" s="718"/>
      <c r="U91" s="718"/>
      <c r="V91" s="737"/>
      <c r="W91" s="737"/>
      <c r="X91" s="732">
        <v>39</v>
      </c>
      <c r="Y91" s="728"/>
      <c r="Z91" s="728"/>
      <c r="AA91" s="900"/>
      <c r="AB91" s="900">
        <v>2</v>
      </c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>
        <v>1</v>
      </c>
      <c r="AW91" s="729">
        <v>0</v>
      </c>
      <c r="AX91" s="733">
        <v>3</v>
      </c>
      <c r="AY91" s="546">
        <v>0</v>
      </c>
      <c r="AZ91" s="546">
        <v>7</v>
      </c>
      <c r="BA91" s="546">
        <v>9</v>
      </c>
      <c r="BB91" s="546">
        <v>20</v>
      </c>
      <c r="BC91" s="734">
        <v>36</v>
      </c>
      <c r="BD91" s="745" t="s">
        <v>1636</v>
      </c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13</v>
      </c>
      <c r="F92" s="546">
        <v>18</v>
      </c>
      <c r="G92" s="729">
        <v>38</v>
      </c>
      <c r="H92" s="909"/>
      <c r="I92" s="730"/>
      <c r="J92" s="730">
        <v>1</v>
      </c>
      <c r="K92" s="730"/>
      <c r="L92" s="747"/>
      <c r="M92" s="747"/>
      <c r="N92" s="730"/>
      <c r="O92" s="730"/>
      <c r="P92" s="911"/>
      <c r="Q92" s="737"/>
      <c r="R92" s="737"/>
      <c r="S92" s="737"/>
      <c r="T92" s="718"/>
      <c r="U92" s="718"/>
      <c r="V92" s="737"/>
      <c r="W92" s="737"/>
      <c r="X92" s="732">
        <v>39</v>
      </c>
      <c r="Y92" s="728"/>
      <c r="Z92" s="728"/>
      <c r="AA92" s="900"/>
      <c r="AB92" s="900">
        <v>1</v>
      </c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1</v>
      </c>
      <c r="AY92" s="546">
        <v>0</v>
      </c>
      <c r="AZ92" s="546">
        <v>7</v>
      </c>
      <c r="BA92" s="546">
        <v>14</v>
      </c>
      <c r="BB92" s="546">
        <v>17</v>
      </c>
      <c r="BC92" s="734">
        <v>38</v>
      </c>
      <c r="BD92" s="745" t="s">
        <v>1637</v>
      </c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09"/>
      <c r="I93" s="730"/>
      <c r="J93" s="730"/>
      <c r="K93" s="730"/>
      <c r="L93" s="747"/>
      <c r="M93" s="747"/>
      <c r="N93" s="730"/>
      <c r="O93" s="730"/>
      <c r="P93" s="911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/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>
        <v>1</v>
      </c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2</v>
      </c>
      <c r="AY93" s="546">
        <v>1</v>
      </c>
      <c r="AZ93" s="546">
        <v>15</v>
      </c>
      <c r="BA93" s="546">
        <v>9</v>
      </c>
      <c r="BB93" s="546">
        <v>14</v>
      </c>
      <c r="BC93" s="734">
        <v>39</v>
      </c>
      <c r="BD93" s="745" t="s">
        <v>1638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8</v>
      </c>
      <c r="E94" s="546">
        <v>7</v>
      </c>
      <c r="F94" s="546">
        <v>22</v>
      </c>
      <c r="G94" s="729">
        <v>37</v>
      </c>
      <c r="H94" s="909"/>
      <c r="I94" s="730"/>
      <c r="J94" s="730"/>
      <c r="K94" s="730"/>
      <c r="L94" s="747"/>
      <c r="M94" s="747"/>
      <c r="N94" s="730"/>
      <c r="O94" s="730"/>
      <c r="P94" s="911"/>
      <c r="Q94" s="718"/>
      <c r="R94" s="737"/>
      <c r="S94" s="737"/>
      <c r="T94" s="718"/>
      <c r="U94" s="718"/>
      <c r="V94" s="737"/>
      <c r="W94" s="737"/>
      <c r="X94" s="732">
        <v>37</v>
      </c>
      <c r="Y94" s="728"/>
      <c r="Z94" s="728"/>
      <c r="AA94" s="900"/>
      <c r="AB94" s="900">
        <v>1</v>
      </c>
      <c r="AC94" s="728"/>
      <c r="AD94" s="728"/>
      <c r="AE94" s="728"/>
      <c r="AF94" s="900">
        <v>1</v>
      </c>
      <c r="AG94" s="728"/>
      <c r="AH94" s="728"/>
      <c r="AI94" s="728"/>
      <c r="AJ94" s="728"/>
      <c r="AK94" s="728"/>
      <c r="AL94" s="728"/>
      <c r="AM94" s="728"/>
      <c r="AN94" s="728">
        <v>1</v>
      </c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3</v>
      </c>
      <c r="AY94" s="546">
        <v>0</v>
      </c>
      <c r="AZ94" s="546">
        <v>8</v>
      </c>
      <c r="BA94" s="546">
        <v>7</v>
      </c>
      <c r="BB94" s="546">
        <v>19</v>
      </c>
      <c r="BC94" s="734">
        <v>34</v>
      </c>
      <c r="BD94" s="745" t="s">
        <v>1639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26</v>
      </c>
      <c r="G95" s="729">
        <v>39</v>
      </c>
      <c r="H95" s="909"/>
      <c r="I95" s="730"/>
      <c r="J95" s="730"/>
      <c r="K95" s="730"/>
      <c r="L95" s="747"/>
      <c r="M95" s="730"/>
      <c r="N95" s="730"/>
      <c r="O95" s="730"/>
      <c r="P95" s="911"/>
      <c r="Q95" s="737"/>
      <c r="R95" s="737"/>
      <c r="S95" s="737"/>
      <c r="T95" s="718"/>
      <c r="U95" s="718"/>
      <c r="V95" s="737"/>
      <c r="W95" s="737"/>
      <c r="X95" s="732">
        <v>39</v>
      </c>
      <c r="Y95" s="728"/>
      <c r="Z95" s="728"/>
      <c r="AA95" s="900"/>
      <c r="AB95" s="900"/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0</v>
      </c>
      <c r="AY95" s="546">
        <v>2</v>
      </c>
      <c r="AZ95" s="546">
        <v>3</v>
      </c>
      <c r="BA95" s="546">
        <v>8</v>
      </c>
      <c r="BB95" s="546">
        <v>26</v>
      </c>
      <c r="BC95" s="734">
        <v>39</v>
      </c>
      <c r="BD95" s="745"/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5</v>
      </c>
      <c r="F96" s="546">
        <v>22</v>
      </c>
      <c r="G96" s="729">
        <v>35</v>
      </c>
      <c r="H96" s="909"/>
      <c r="I96" s="730"/>
      <c r="J96" s="730"/>
      <c r="K96" s="730"/>
      <c r="L96" s="747"/>
      <c r="M96" s="747"/>
      <c r="N96" s="730"/>
      <c r="O96" s="730"/>
      <c r="P96" s="911"/>
      <c r="Q96" s="737"/>
      <c r="R96" s="765"/>
      <c r="S96" s="765"/>
      <c r="T96" s="718"/>
      <c r="U96" s="718"/>
      <c r="V96" s="737"/>
      <c r="W96" s="737"/>
      <c r="X96" s="732">
        <v>35</v>
      </c>
      <c r="Y96" s="728"/>
      <c r="Z96" s="728"/>
      <c r="AA96" s="900"/>
      <c r="AB96" s="900"/>
      <c r="AC96" s="728"/>
      <c r="AD96" s="728"/>
      <c r="AE96" s="728"/>
      <c r="AF96" s="900"/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>
        <v>1</v>
      </c>
      <c r="AS96" s="730"/>
      <c r="AT96" s="730"/>
      <c r="AU96" s="730"/>
      <c r="AV96" s="730"/>
      <c r="AW96" s="729">
        <v>0</v>
      </c>
      <c r="AX96" s="733">
        <v>1</v>
      </c>
      <c r="AY96" s="546">
        <v>1</v>
      </c>
      <c r="AZ96" s="546">
        <v>7</v>
      </c>
      <c r="BA96" s="546">
        <v>5</v>
      </c>
      <c r="BB96" s="546">
        <v>21</v>
      </c>
      <c r="BC96" s="734">
        <v>34</v>
      </c>
      <c r="BD96" s="758" t="s">
        <v>1640</v>
      </c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3</v>
      </c>
      <c r="F97" s="546">
        <v>27</v>
      </c>
      <c r="G97" s="729">
        <v>36</v>
      </c>
      <c r="H97" s="909"/>
      <c r="I97" s="747"/>
      <c r="J97" s="730"/>
      <c r="K97" s="730">
        <v>1</v>
      </c>
      <c r="L97" s="730"/>
      <c r="M97" s="747"/>
      <c r="N97" s="730"/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37</v>
      </c>
      <c r="Y97" s="728"/>
      <c r="Z97" s="728"/>
      <c r="AA97" s="900"/>
      <c r="AB97" s="900">
        <v>1</v>
      </c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1</v>
      </c>
      <c r="AY97" s="546">
        <v>0</v>
      </c>
      <c r="AZ97" s="546">
        <v>6</v>
      </c>
      <c r="BA97" s="546">
        <v>3</v>
      </c>
      <c r="BB97" s="546">
        <v>27</v>
      </c>
      <c r="BC97" s="734">
        <v>36</v>
      </c>
      <c r="BD97" s="758" t="s">
        <v>1589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1</v>
      </c>
      <c r="F98" s="546">
        <v>30</v>
      </c>
      <c r="G98" s="729">
        <v>38</v>
      </c>
      <c r="H98" s="909"/>
      <c r="I98" s="747"/>
      <c r="J98" s="730">
        <v>1</v>
      </c>
      <c r="K98" s="730"/>
      <c r="L98" s="730"/>
      <c r="M98" s="747"/>
      <c r="N98" s="730"/>
      <c r="O98" s="730"/>
      <c r="P98" s="911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/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0</v>
      </c>
      <c r="AY98" s="546">
        <v>3</v>
      </c>
      <c r="AZ98" s="546">
        <v>4</v>
      </c>
      <c r="BA98" s="546">
        <v>2</v>
      </c>
      <c r="BB98" s="546">
        <v>30</v>
      </c>
      <c r="BC98" s="734">
        <v>39</v>
      </c>
      <c r="BD98" s="758"/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2</v>
      </c>
      <c r="F99" s="546">
        <v>30</v>
      </c>
      <c r="G99" s="729">
        <v>42</v>
      </c>
      <c r="H99" s="909"/>
      <c r="I99" s="747"/>
      <c r="J99" s="730"/>
      <c r="K99" s="730"/>
      <c r="L99" s="747"/>
      <c r="M99" s="747"/>
      <c r="N99" s="730"/>
      <c r="O99" s="730"/>
      <c r="P99" s="911"/>
      <c r="Q99" s="718"/>
      <c r="R99" s="765"/>
      <c r="S99" s="737"/>
      <c r="T99" s="718"/>
      <c r="U99" s="718"/>
      <c r="V99" s="737"/>
      <c r="W99" s="737"/>
      <c r="X99" s="732">
        <v>42</v>
      </c>
      <c r="Y99" s="728"/>
      <c r="Z99" s="728"/>
      <c r="AA99" s="900"/>
      <c r="AB99" s="900">
        <v>1</v>
      </c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1</v>
      </c>
      <c r="AY99" s="546">
        <v>4</v>
      </c>
      <c r="AZ99" s="546">
        <v>6</v>
      </c>
      <c r="BA99" s="546">
        <v>2</v>
      </c>
      <c r="BB99" s="546">
        <v>29</v>
      </c>
      <c r="BC99" s="734">
        <v>41</v>
      </c>
      <c r="BD99" s="758" t="s">
        <v>1589</v>
      </c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9</v>
      </c>
      <c r="E100" s="546">
        <v>5</v>
      </c>
      <c r="F100" s="546">
        <v>29</v>
      </c>
      <c r="G100" s="729">
        <v>43</v>
      </c>
      <c r="H100" s="909"/>
      <c r="I100" s="747"/>
      <c r="J100" s="730"/>
      <c r="K100" s="730"/>
      <c r="L100" s="747"/>
      <c r="M100" s="730"/>
      <c r="N100" s="730"/>
      <c r="O100" s="730"/>
      <c r="P100" s="911"/>
      <c r="Q100" s="718"/>
      <c r="R100" s="737"/>
      <c r="S100" s="737"/>
      <c r="T100" s="766"/>
      <c r="U100" s="766"/>
      <c r="V100" s="765"/>
      <c r="W100" s="765"/>
      <c r="X100" s="732">
        <v>43</v>
      </c>
      <c r="Y100" s="728"/>
      <c r="Z100" s="728"/>
      <c r="AA100" s="900"/>
      <c r="AB100" s="900">
        <v>1</v>
      </c>
      <c r="AC100" s="728"/>
      <c r="AD100" s="728"/>
      <c r="AE100" s="728"/>
      <c r="AF100" s="900">
        <v>1</v>
      </c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2</v>
      </c>
      <c r="AY100" s="546">
        <v>0</v>
      </c>
      <c r="AZ100" s="546">
        <v>9</v>
      </c>
      <c r="BA100" s="546">
        <v>5</v>
      </c>
      <c r="BB100" s="546">
        <v>27</v>
      </c>
      <c r="BC100" s="718">
        <v>41</v>
      </c>
      <c r="BD100" s="746" t="s">
        <v>1641</v>
      </c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18</v>
      </c>
      <c r="E101" s="546">
        <v>5</v>
      </c>
      <c r="F101" s="546">
        <v>15</v>
      </c>
      <c r="G101" s="869">
        <v>39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39</v>
      </c>
      <c r="Y101" s="728"/>
      <c r="Z101" s="728"/>
      <c r="AA101" s="900"/>
      <c r="AB101" s="900"/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0</v>
      </c>
      <c r="AY101" s="546">
        <v>1</v>
      </c>
      <c r="AZ101" s="546">
        <v>18</v>
      </c>
      <c r="BA101" s="546">
        <v>5</v>
      </c>
      <c r="BB101" s="546">
        <v>15</v>
      </c>
      <c r="BC101" s="874">
        <v>39</v>
      </c>
      <c r="BD101" s="758"/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9</v>
      </c>
      <c r="F102" s="546">
        <v>12</v>
      </c>
      <c r="G102" s="718">
        <v>40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40</v>
      </c>
      <c r="Y102" s="728"/>
      <c r="Z102" s="728"/>
      <c r="AA102" s="900"/>
      <c r="AB102" s="900"/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1</v>
      </c>
      <c r="AY102" s="546">
        <v>0</v>
      </c>
      <c r="AZ102" s="546">
        <v>19</v>
      </c>
      <c r="BA102" s="546">
        <v>9</v>
      </c>
      <c r="BB102" s="546">
        <v>11</v>
      </c>
      <c r="BC102" s="718">
        <v>39</v>
      </c>
      <c r="BD102" s="758" t="s">
        <v>1642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>
        <v>1</v>
      </c>
      <c r="AS103" s="728"/>
      <c r="AT103" s="728"/>
      <c r="AU103" s="728"/>
      <c r="AV103" s="900"/>
      <c r="AW103" s="729">
        <v>0</v>
      </c>
      <c r="AX103" s="733">
        <v>1</v>
      </c>
      <c r="AY103" s="546">
        <v>0</v>
      </c>
      <c r="AZ103" s="546">
        <v>13</v>
      </c>
      <c r="BA103" s="546">
        <v>9</v>
      </c>
      <c r="BB103" s="546">
        <v>15</v>
      </c>
      <c r="BC103" s="718">
        <v>37</v>
      </c>
      <c r="BD103" s="758" t="s">
        <v>1596</v>
      </c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9</v>
      </c>
      <c r="E104" s="546">
        <v>11</v>
      </c>
      <c r="F104" s="546">
        <v>18</v>
      </c>
      <c r="G104" s="718">
        <v>38</v>
      </c>
      <c r="H104" s="900"/>
      <c r="I104" s="900"/>
      <c r="J104" s="900"/>
      <c r="K104" s="900"/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38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9</v>
      </c>
      <c r="BA104" s="546">
        <v>11</v>
      </c>
      <c r="BB104" s="546">
        <v>17</v>
      </c>
      <c r="BC104" s="718">
        <v>37</v>
      </c>
      <c r="BD104" s="746" t="s">
        <v>1591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>
        <v>2</v>
      </c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2</v>
      </c>
      <c r="AY105" s="546">
        <v>0</v>
      </c>
      <c r="AZ105" s="546">
        <v>6</v>
      </c>
      <c r="BA105" s="546">
        <v>6</v>
      </c>
      <c r="BB105" s="546">
        <v>27</v>
      </c>
      <c r="BC105" s="718">
        <v>39</v>
      </c>
      <c r="BD105" s="875" t="s">
        <v>1643</v>
      </c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11</v>
      </c>
      <c r="E106" s="546">
        <v>7</v>
      </c>
      <c r="F106" s="546">
        <v>20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1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>
        <v>1</v>
      </c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1</v>
      </c>
      <c r="AY106" s="546">
        <v>0</v>
      </c>
      <c r="AZ106" s="546">
        <v>11</v>
      </c>
      <c r="BA106" s="546">
        <v>7</v>
      </c>
      <c r="BB106" s="546">
        <v>19</v>
      </c>
      <c r="BC106" s="734">
        <v>37</v>
      </c>
      <c r="BD106" s="745" t="s">
        <v>1644</v>
      </c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4</v>
      </c>
      <c r="F107" s="546">
        <v>27</v>
      </c>
      <c r="G107" s="729">
        <v>40</v>
      </c>
      <c r="H107" s="739"/>
      <c r="I107" s="730"/>
      <c r="J107" s="730"/>
      <c r="K107" s="730"/>
      <c r="L107" s="730"/>
      <c r="M107" s="730"/>
      <c r="N107" s="730"/>
      <c r="O107" s="730"/>
      <c r="P107" s="911"/>
      <c r="Q107" s="737"/>
      <c r="R107" s="737"/>
      <c r="S107" s="737"/>
      <c r="T107" s="718"/>
      <c r="U107" s="737"/>
      <c r="V107" s="737"/>
      <c r="W107" s="737"/>
      <c r="X107" s="732">
        <v>40</v>
      </c>
      <c r="Y107" s="728"/>
      <c r="Z107" s="728"/>
      <c r="AA107" s="900"/>
      <c r="AB107" s="900">
        <v>1</v>
      </c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1</v>
      </c>
      <c r="AY107" s="546">
        <v>0</v>
      </c>
      <c r="AZ107" s="546">
        <v>9</v>
      </c>
      <c r="BA107" s="546">
        <v>4</v>
      </c>
      <c r="BB107" s="546">
        <v>26</v>
      </c>
      <c r="BC107" s="734">
        <v>39</v>
      </c>
      <c r="BD107" s="745" t="s">
        <v>1645</v>
      </c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4</v>
      </c>
      <c r="F108" s="546">
        <v>26</v>
      </c>
      <c r="G108" s="729">
        <v>37</v>
      </c>
      <c r="H108" s="739"/>
      <c r="I108" s="730"/>
      <c r="J108" s="730"/>
      <c r="K108" s="730"/>
      <c r="L108" s="730"/>
      <c r="M108" s="730"/>
      <c r="N108" s="730"/>
      <c r="O108" s="730"/>
      <c r="P108" s="911"/>
      <c r="Q108" s="718"/>
      <c r="R108" s="765"/>
      <c r="S108" s="737"/>
      <c r="T108" s="718"/>
      <c r="U108" s="718"/>
      <c r="V108" s="737"/>
      <c r="W108" s="737"/>
      <c r="X108" s="732">
        <v>37</v>
      </c>
      <c r="Y108" s="728"/>
      <c r="Z108" s="728"/>
      <c r="AA108" s="900"/>
      <c r="AB108" s="900"/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>
        <v>1</v>
      </c>
      <c r="AS108" s="764"/>
      <c r="AT108" s="764"/>
      <c r="AU108" s="764"/>
      <c r="AV108" s="730">
        <v>1</v>
      </c>
      <c r="AW108" s="729">
        <v>0</v>
      </c>
      <c r="AX108" s="733">
        <v>2</v>
      </c>
      <c r="AY108" s="546">
        <v>0</v>
      </c>
      <c r="AZ108" s="546">
        <v>7</v>
      </c>
      <c r="BA108" s="546">
        <v>4</v>
      </c>
      <c r="BB108" s="546">
        <v>24</v>
      </c>
      <c r="BC108" s="734">
        <v>35</v>
      </c>
      <c r="BD108" s="745" t="s">
        <v>1646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15</v>
      </c>
      <c r="F109" s="546">
        <v>15</v>
      </c>
      <c r="G109" s="729">
        <v>37</v>
      </c>
      <c r="H109" s="739"/>
      <c r="I109" s="730"/>
      <c r="J109" s="730"/>
      <c r="K109" s="730"/>
      <c r="L109" s="730"/>
      <c r="M109" s="730"/>
      <c r="N109" s="730"/>
      <c r="O109" s="730"/>
      <c r="P109" s="911"/>
      <c r="Q109" s="718"/>
      <c r="R109" s="737"/>
      <c r="S109" s="737"/>
      <c r="T109" s="718"/>
      <c r="U109" s="718"/>
      <c r="V109" s="737"/>
      <c r="W109" s="737"/>
      <c r="X109" s="732">
        <v>37</v>
      </c>
      <c r="Y109" s="728"/>
      <c r="Z109" s="728"/>
      <c r="AA109" s="900"/>
      <c r="AB109" s="900">
        <v>1</v>
      </c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1</v>
      </c>
      <c r="AY109" s="546">
        <v>0</v>
      </c>
      <c r="AZ109" s="546">
        <v>7</v>
      </c>
      <c r="BA109" s="546">
        <v>15</v>
      </c>
      <c r="BB109" s="546">
        <v>14</v>
      </c>
      <c r="BC109" s="734">
        <v>36</v>
      </c>
      <c r="BD109" s="745" t="s">
        <v>1647</v>
      </c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9">
        <v>34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34</v>
      </c>
      <c r="Y110" s="728"/>
      <c r="Z110" s="728"/>
      <c r="AA110" s="900"/>
      <c r="AB110" s="900">
        <v>1</v>
      </c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1</v>
      </c>
      <c r="AY110" s="546">
        <v>2</v>
      </c>
      <c r="AZ110" s="546">
        <v>6</v>
      </c>
      <c r="BA110" s="546">
        <v>5</v>
      </c>
      <c r="BB110" s="546">
        <v>20</v>
      </c>
      <c r="BC110" s="734">
        <v>33</v>
      </c>
      <c r="BD110" s="745" t="s">
        <v>1648</v>
      </c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23</v>
      </c>
      <c r="G111" s="729">
        <v>38</v>
      </c>
      <c r="H111" s="739"/>
      <c r="I111" s="730"/>
      <c r="J111" s="730"/>
      <c r="K111" s="730"/>
      <c r="L111" s="730"/>
      <c r="M111" s="730"/>
      <c r="N111" s="730"/>
      <c r="O111" s="730"/>
      <c r="P111" s="911"/>
      <c r="Q111" s="718"/>
      <c r="R111" s="737"/>
      <c r="S111" s="765"/>
      <c r="T111" s="718"/>
      <c r="U111" s="718"/>
      <c r="V111" s="737"/>
      <c r="W111" s="737"/>
      <c r="X111" s="732">
        <v>38</v>
      </c>
      <c r="Y111" s="728"/>
      <c r="Z111" s="728"/>
      <c r="AA111" s="900"/>
      <c r="AB111" s="900"/>
      <c r="AC111" s="728"/>
      <c r="AD111" s="728"/>
      <c r="AE111" s="728"/>
      <c r="AF111" s="900">
        <v>1</v>
      </c>
      <c r="AG111" s="728"/>
      <c r="AH111" s="728"/>
      <c r="AI111" s="728"/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1</v>
      </c>
      <c r="AY111" s="546">
        <v>1</v>
      </c>
      <c r="AZ111" s="546">
        <v>7</v>
      </c>
      <c r="BA111" s="546">
        <v>7</v>
      </c>
      <c r="BB111" s="546">
        <v>22</v>
      </c>
      <c r="BC111" s="734">
        <v>37</v>
      </c>
      <c r="BD111" s="745" t="s">
        <v>1649</v>
      </c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9</v>
      </c>
      <c r="F112" s="546">
        <v>20</v>
      </c>
      <c r="G112" s="729">
        <v>35</v>
      </c>
      <c r="H112" s="739"/>
      <c r="I112" s="730"/>
      <c r="J112" s="730"/>
      <c r="K112" s="730"/>
      <c r="L112" s="730"/>
      <c r="M112" s="730"/>
      <c r="N112" s="730"/>
      <c r="O112" s="730"/>
      <c r="P112" s="911"/>
      <c r="Q112" s="718"/>
      <c r="R112" s="737"/>
      <c r="S112" s="737"/>
      <c r="T112" s="718"/>
      <c r="U112" s="718"/>
      <c r="V112" s="737"/>
      <c r="W112" s="737"/>
      <c r="X112" s="732">
        <v>35</v>
      </c>
      <c r="Y112" s="728"/>
      <c r="Z112" s="728"/>
      <c r="AA112" s="900"/>
      <c r="AB112" s="900"/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0</v>
      </c>
      <c r="AY112" s="546">
        <v>0</v>
      </c>
      <c r="AZ112" s="546">
        <v>6</v>
      </c>
      <c r="BA112" s="546">
        <v>9</v>
      </c>
      <c r="BB112" s="546">
        <v>20</v>
      </c>
      <c r="BC112" s="734">
        <v>35</v>
      </c>
      <c r="BD112" s="745"/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1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/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0</v>
      </c>
      <c r="AY113" s="546">
        <v>0</v>
      </c>
      <c r="AZ113" s="546">
        <v>0</v>
      </c>
      <c r="BA113" s="546">
        <v>4</v>
      </c>
      <c r="BB113" s="546">
        <v>1</v>
      </c>
      <c r="BC113" s="734">
        <v>5</v>
      </c>
      <c r="BD113" s="745"/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1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7</v>
      </c>
      <c r="F115" s="546">
        <v>20</v>
      </c>
      <c r="G115" s="729">
        <v>34</v>
      </c>
      <c r="H115" s="739"/>
      <c r="I115" s="730"/>
      <c r="J115" s="730"/>
      <c r="K115" s="730"/>
      <c r="L115" s="730"/>
      <c r="M115" s="730"/>
      <c r="N115" s="730"/>
      <c r="O115" s="730"/>
      <c r="P115" s="911"/>
      <c r="Q115" s="737"/>
      <c r="R115" s="765"/>
      <c r="S115" s="737"/>
      <c r="T115" s="718"/>
      <c r="U115" s="718"/>
      <c r="V115" s="737"/>
      <c r="W115" s="737"/>
      <c r="X115" s="732">
        <v>34</v>
      </c>
      <c r="Y115" s="728"/>
      <c r="Z115" s="728"/>
      <c r="AA115" s="900"/>
      <c r="AB115" s="900">
        <v>1</v>
      </c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1</v>
      </c>
      <c r="AY115" s="546">
        <v>0</v>
      </c>
      <c r="AZ115" s="546">
        <v>7</v>
      </c>
      <c r="BA115" s="546">
        <v>7</v>
      </c>
      <c r="BB115" s="546">
        <v>19</v>
      </c>
      <c r="BC115" s="734">
        <v>33</v>
      </c>
      <c r="BD115" s="758" t="s">
        <v>1594</v>
      </c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6</v>
      </c>
      <c r="E116" s="546">
        <v>4</v>
      </c>
      <c r="F116" s="546">
        <v>27</v>
      </c>
      <c r="G116" s="729">
        <v>37</v>
      </c>
      <c r="H116" s="739"/>
      <c r="I116" s="730"/>
      <c r="J116" s="730"/>
      <c r="K116" s="730"/>
      <c r="L116" s="730"/>
      <c r="M116" s="730"/>
      <c r="N116" s="730"/>
      <c r="O116" s="730"/>
      <c r="P116" s="911"/>
      <c r="Q116" s="737"/>
      <c r="R116" s="737"/>
      <c r="S116" s="737"/>
      <c r="T116" s="718"/>
      <c r="U116" s="718"/>
      <c r="V116" s="737"/>
      <c r="W116" s="737"/>
      <c r="X116" s="732">
        <v>37</v>
      </c>
      <c r="Y116" s="728"/>
      <c r="Z116" s="728"/>
      <c r="AA116" s="900"/>
      <c r="AB116" s="900"/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1</v>
      </c>
      <c r="AY116" s="546">
        <v>0</v>
      </c>
      <c r="AZ116" s="546">
        <v>6</v>
      </c>
      <c r="BA116" s="546">
        <v>4</v>
      </c>
      <c r="BB116" s="546">
        <v>26</v>
      </c>
      <c r="BC116" s="734">
        <v>36</v>
      </c>
      <c r="BD116" s="745" t="s">
        <v>1597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0</v>
      </c>
      <c r="F117" s="546">
        <v>24</v>
      </c>
      <c r="G117" s="729">
        <v>37</v>
      </c>
      <c r="H117" s="739"/>
      <c r="I117" s="730"/>
      <c r="J117" s="730"/>
      <c r="K117" s="730"/>
      <c r="L117" s="730"/>
      <c r="M117" s="730"/>
      <c r="N117" s="730"/>
      <c r="O117" s="730"/>
      <c r="P117" s="911"/>
      <c r="Q117" s="737"/>
      <c r="R117" s="737"/>
      <c r="S117" s="737"/>
      <c r="T117" s="718"/>
      <c r="U117" s="718"/>
      <c r="V117" s="737"/>
      <c r="W117" s="737"/>
      <c r="X117" s="732">
        <v>37</v>
      </c>
      <c r="Y117" s="728"/>
      <c r="Z117" s="728"/>
      <c r="AA117" s="900"/>
      <c r="AB117" s="900"/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0</v>
      </c>
      <c r="AY117" s="546">
        <v>0</v>
      </c>
      <c r="AZ117" s="546">
        <v>13</v>
      </c>
      <c r="BA117" s="546">
        <v>0</v>
      </c>
      <c r="BB117" s="546">
        <v>24</v>
      </c>
      <c r="BC117" s="734">
        <v>37</v>
      </c>
      <c r="BD117" s="745"/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9">
        <v>37</v>
      </c>
      <c r="H118" s="739"/>
      <c r="I118" s="730"/>
      <c r="J118" s="730"/>
      <c r="K118" s="730"/>
      <c r="L118" s="730"/>
      <c r="M118" s="730"/>
      <c r="N118" s="730"/>
      <c r="O118" s="730"/>
      <c r="P118" s="911"/>
      <c r="Q118" s="737"/>
      <c r="R118" s="765"/>
      <c r="S118" s="737"/>
      <c r="T118" s="718"/>
      <c r="U118" s="718"/>
      <c r="V118" s="737"/>
      <c r="W118" s="737"/>
      <c r="X118" s="732">
        <v>37</v>
      </c>
      <c r="Y118" s="728"/>
      <c r="Z118" s="728"/>
      <c r="AA118" s="900"/>
      <c r="AB118" s="900">
        <v>1</v>
      </c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2</v>
      </c>
      <c r="AY118" s="546">
        <v>1</v>
      </c>
      <c r="AZ118" s="546">
        <v>7</v>
      </c>
      <c r="BA118" s="546">
        <v>4</v>
      </c>
      <c r="BB118" s="546">
        <v>23</v>
      </c>
      <c r="BC118" s="718">
        <v>35</v>
      </c>
      <c r="BD118" s="746" t="s">
        <v>1598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6</v>
      </c>
      <c r="E119" s="546">
        <v>5</v>
      </c>
      <c r="F119" s="546">
        <v>24</v>
      </c>
      <c r="G119" s="729">
        <v>35</v>
      </c>
      <c r="H119" s="739"/>
      <c r="I119" s="730"/>
      <c r="J119" s="730"/>
      <c r="K119" s="730"/>
      <c r="L119" s="730"/>
      <c r="M119" s="730"/>
      <c r="N119" s="730"/>
      <c r="O119" s="730"/>
      <c r="P119" s="911"/>
      <c r="Q119" s="737"/>
      <c r="R119" s="737"/>
      <c r="S119" s="737"/>
      <c r="T119" s="718"/>
      <c r="U119" s="718"/>
      <c r="V119" s="737"/>
      <c r="W119" s="737"/>
      <c r="X119" s="732">
        <v>35</v>
      </c>
      <c r="Y119" s="728"/>
      <c r="Z119" s="728"/>
      <c r="AA119" s="900"/>
      <c r="AB119" s="900">
        <v>1</v>
      </c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>
        <v>2</v>
      </c>
      <c r="AW119" s="729">
        <v>0</v>
      </c>
      <c r="AX119" s="733">
        <v>3</v>
      </c>
      <c r="AY119" s="546">
        <v>0</v>
      </c>
      <c r="AZ119" s="546">
        <v>6</v>
      </c>
      <c r="BA119" s="546">
        <v>5</v>
      </c>
      <c r="BB119" s="546">
        <v>21</v>
      </c>
      <c r="BC119" s="734">
        <v>32</v>
      </c>
      <c r="BD119" s="745" t="s">
        <v>1650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4</v>
      </c>
      <c r="F120" s="546">
        <v>23</v>
      </c>
      <c r="G120" s="729">
        <v>37</v>
      </c>
      <c r="H120" s="739"/>
      <c r="I120" s="730"/>
      <c r="J120" s="730"/>
      <c r="K120" s="730"/>
      <c r="L120" s="730"/>
      <c r="M120" s="730"/>
      <c r="N120" s="730"/>
      <c r="O120" s="730"/>
      <c r="P120" s="911"/>
      <c r="Q120" s="718"/>
      <c r="R120" s="765"/>
      <c r="S120" s="737"/>
      <c r="T120" s="718"/>
      <c r="U120" s="718"/>
      <c r="V120" s="737"/>
      <c r="W120" s="737"/>
      <c r="X120" s="732">
        <v>37</v>
      </c>
      <c r="Y120" s="728"/>
      <c r="Z120" s="728"/>
      <c r="AA120" s="900"/>
      <c r="AB120" s="900">
        <v>1</v>
      </c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1</v>
      </c>
      <c r="AY120" s="546">
        <v>1</v>
      </c>
      <c r="AZ120" s="546">
        <v>9</v>
      </c>
      <c r="BA120" s="546">
        <v>4</v>
      </c>
      <c r="BB120" s="546">
        <v>22</v>
      </c>
      <c r="BC120" s="734">
        <v>36</v>
      </c>
      <c r="BD120" s="745" t="s">
        <v>1592</v>
      </c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8</v>
      </c>
      <c r="F121" s="546">
        <v>23</v>
      </c>
      <c r="G121" s="729">
        <v>36</v>
      </c>
      <c r="H121" s="739"/>
      <c r="I121" s="730"/>
      <c r="J121" s="730"/>
      <c r="K121" s="730">
        <v>1</v>
      </c>
      <c r="L121" s="730"/>
      <c r="M121" s="730"/>
      <c r="N121" s="730"/>
      <c r="O121" s="730"/>
      <c r="P121" s="911"/>
      <c r="Q121" s="737"/>
      <c r="R121" s="737"/>
      <c r="S121" s="737"/>
      <c r="T121" s="718"/>
      <c r="U121" s="737"/>
      <c r="V121" s="737"/>
      <c r="W121" s="737"/>
      <c r="X121" s="732">
        <v>37</v>
      </c>
      <c r="Y121" s="728"/>
      <c r="Z121" s="728"/>
      <c r="AA121" s="900"/>
      <c r="AB121" s="900"/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>
        <v>1</v>
      </c>
      <c r="AS121" s="764"/>
      <c r="AT121" s="764"/>
      <c r="AU121" s="764"/>
      <c r="AV121" s="730"/>
      <c r="AW121" s="729">
        <v>0</v>
      </c>
      <c r="AX121" s="733">
        <v>1</v>
      </c>
      <c r="AY121" s="546">
        <v>0</v>
      </c>
      <c r="AZ121" s="546">
        <v>5</v>
      </c>
      <c r="BA121" s="546">
        <v>8</v>
      </c>
      <c r="BB121" s="546">
        <v>23</v>
      </c>
      <c r="BC121" s="734">
        <v>36</v>
      </c>
      <c r="BD121" s="745" t="s">
        <v>1651</v>
      </c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9</v>
      </c>
      <c r="F122" s="546">
        <v>13</v>
      </c>
      <c r="G122" s="729">
        <v>38</v>
      </c>
      <c r="H122" s="739"/>
      <c r="I122" s="730"/>
      <c r="J122" s="730"/>
      <c r="K122" s="900"/>
      <c r="L122" s="730"/>
      <c r="M122" s="730"/>
      <c r="N122" s="730"/>
      <c r="O122" s="730"/>
      <c r="P122" s="911"/>
      <c r="Q122" s="737"/>
      <c r="R122" s="737"/>
      <c r="S122" s="737"/>
      <c r="T122" s="718"/>
      <c r="U122" s="718"/>
      <c r="V122" s="737"/>
      <c r="W122" s="737"/>
      <c r="X122" s="732">
        <v>38</v>
      </c>
      <c r="Y122" s="728"/>
      <c r="Z122" s="728"/>
      <c r="AA122" s="900"/>
      <c r="AB122" s="900"/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>
        <v>1</v>
      </c>
      <c r="AW122" s="729">
        <v>0</v>
      </c>
      <c r="AX122" s="733">
        <v>1</v>
      </c>
      <c r="AY122" s="546">
        <v>0</v>
      </c>
      <c r="AZ122" s="546">
        <v>16</v>
      </c>
      <c r="BA122" s="546">
        <v>9</v>
      </c>
      <c r="BB122" s="546">
        <v>12</v>
      </c>
      <c r="BC122" s="734">
        <v>37</v>
      </c>
      <c r="BD122" s="745" t="s">
        <v>1582</v>
      </c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6</v>
      </c>
      <c r="F123" s="546">
        <v>19</v>
      </c>
      <c r="G123" s="729">
        <v>36</v>
      </c>
      <c r="H123" s="739"/>
      <c r="I123" s="730"/>
      <c r="J123" s="730">
        <v>1</v>
      </c>
      <c r="K123" s="730"/>
      <c r="L123" s="730"/>
      <c r="M123" s="730"/>
      <c r="N123" s="730"/>
      <c r="O123" s="730"/>
      <c r="P123" s="911"/>
      <c r="Q123" s="737"/>
      <c r="R123" s="765"/>
      <c r="S123" s="737"/>
      <c r="T123" s="718"/>
      <c r="U123" s="718"/>
      <c r="V123" s="737"/>
      <c r="W123" s="737"/>
      <c r="X123" s="732">
        <v>37</v>
      </c>
      <c r="Y123" s="728"/>
      <c r="Z123" s="728"/>
      <c r="AA123" s="900"/>
      <c r="AB123" s="900"/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0</v>
      </c>
      <c r="AY123" s="546">
        <v>1</v>
      </c>
      <c r="AZ123" s="546">
        <v>10</v>
      </c>
      <c r="BA123" s="546">
        <v>7</v>
      </c>
      <c r="BB123" s="546">
        <v>19</v>
      </c>
      <c r="BC123" s="734">
        <v>37</v>
      </c>
      <c r="BD123" s="745"/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22</v>
      </c>
      <c r="G124" s="729">
        <v>38</v>
      </c>
      <c r="H124" s="739"/>
      <c r="I124" s="730"/>
      <c r="J124" s="730"/>
      <c r="K124" s="730"/>
      <c r="L124" s="730"/>
      <c r="M124" s="730"/>
      <c r="N124" s="730"/>
      <c r="O124" s="730"/>
      <c r="P124" s="911"/>
      <c r="Q124" s="718"/>
      <c r="R124" s="737"/>
      <c r="S124" s="737"/>
      <c r="T124" s="766"/>
      <c r="U124" s="766"/>
      <c r="V124" s="765"/>
      <c r="W124" s="765"/>
      <c r="X124" s="732">
        <v>38</v>
      </c>
      <c r="Y124" s="728"/>
      <c r="Z124" s="728"/>
      <c r="AA124" s="900"/>
      <c r="AB124" s="900"/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0</v>
      </c>
      <c r="AY124" s="546">
        <v>1</v>
      </c>
      <c r="AZ124" s="546">
        <v>7</v>
      </c>
      <c r="BA124" s="546">
        <v>8</v>
      </c>
      <c r="BB124" s="546">
        <v>22</v>
      </c>
      <c r="BC124" s="734">
        <v>38</v>
      </c>
      <c r="BD124" s="758"/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9">
        <v>38</v>
      </c>
      <c r="H125" s="739"/>
      <c r="I125" s="730"/>
      <c r="J125" s="730"/>
      <c r="K125" s="730">
        <v>1</v>
      </c>
      <c r="L125" s="730"/>
      <c r="M125" s="730"/>
      <c r="N125" s="730"/>
      <c r="O125" s="730"/>
      <c r="P125" s="911"/>
      <c r="Q125" s="718"/>
      <c r="R125" s="765"/>
      <c r="S125" s="765"/>
      <c r="T125" s="766"/>
      <c r="U125" s="766"/>
      <c r="V125" s="765"/>
      <c r="W125" s="765"/>
      <c r="X125" s="732">
        <v>39</v>
      </c>
      <c r="Y125" s="728"/>
      <c r="Z125" s="728"/>
      <c r="AA125" s="900"/>
      <c r="AB125" s="900"/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1</v>
      </c>
      <c r="AY125" s="546">
        <v>0</v>
      </c>
      <c r="AZ125" s="546">
        <v>5</v>
      </c>
      <c r="BA125" s="546">
        <v>4</v>
      </c>
      <c r="BB125" s="546">
        <v>29</v>
      </c>
      <c r="BC125" s="734">
        <v>38</v>
      </c>
      <c r="BD125" s="745" t="s">
        <v>1652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12</v>
      </c>
      <c r="F126" s="546">
        <v>20</v>
      </c>
      <c r="G126" s="729">
        <v>35</v>
      </c>
      <c r="H126" s="739"/>
      <c r="I126" s="730"/>
      <c r="J126" s="730"/>
      <c r="K126" s="730"/>
      <c r="L126" s="730"/>
      <c r="M126" s="730"/>
      <c r="N126" s="730">
        <v>1</v>
      </c>
      <c r="O126" s="730"/>
      <c r="P126" s="911"/>
      <c r="Q126" s="765"/>
      <c r="R126" s="765"/>
      <c r="S126" s="765"/>
      <c r="T126" s="766"/>
      <c r="U126" s="766"/>
      <c r="V126" s="765"/>
      <c r="W126" s="765"/>
      <c r="X126" s="732">
        <v>34</v>
      </c>
      <c r="Y126" s="728"/>
      <c r="Z126" s="728"/>
      <c r="AA126" s="900"/>
      <c r="AB126" s="900"/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0</v>
      </c>
      <c r="AY126" s="546">
        <v>0</v>
      </c>
      <c r="AZ126" s="546">
        <v>3</v>
      </c>
      <c r="BA126" s="546">
        <v>11</v>
      </c>
      <c r="BB126" s="546">
        <v>20</v>
      </c>
      <c r="BC126" s="734">
        <v>34</v>
      </c>
      <c r="BD126" s="745"/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27</v>
      </c>
      <c r="G127" s="729">
        <v>37</v>
      </c>
      <c r="H127" s="739"/>
      <c r="I127" s="730"/>
      <c r="J127" s="730"/>
      <c r="K127" s="730"/>
      <c r="L127" s="730"/>
      <c r="M127" s="730"/>
      <c r="N127" s="730"/>
      <c r="O127" s="730"/>
      <c r="P127" s="911"/>
      <c r="Q127" s="718"/>
      <c r="R127" s="765"/>
      <c r="S127" s="737"/>
      <c r="T127" s="766"/>
      <c r="U127" s="766"/>
      <c r="V127" s="765"/>
      <c r="W127" s="765"/>
      <c r="X127" s="732">
        <v>37</v>
      </c>
      <c r="Y127" s="728"/>
      <c r="Z127" s="728"/>
      <c r="AA127" s="900"/>
      <c r="AB127" s="900">
        <v>1</v>
      </c>
      <c r="AC127" s="728"/>
      <c r="AD127" s="728"/>
      <c r="AE127" s="728"/>
      <c r="AF127" s="900"/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>
        <v>1</v>
      </c>
      <c r="AW127" s="729">
        <v>0</v>
      </c>
      <c r="AX127" s="733">
        <v>2</v>
      </c>
      <c r="AY127" s="546">
        <v>0</v>
      </c>
      <c r="AZ127" s="546">
        <v>5</v>
      </c>
      <c r="BA127" s="546">
        <v>5</v>
      </c>
      <c r="BB127" s="546">
        <v>25</v>
      </c>
      <c r="BC127" s="734">
        <v>35</v>
      </c>
      <c r="BD127" s="745" t="s">
        <v>1653</v>
      </c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9">
        <v>36</v>
      </c>
      <c r="H128" s="739"/>
      <c r="I128" s="730"/>
      <c r="J128" s="730"/>
      <c r="K128" s="730"/>
      <c r="L128" s="730"/>
      <c r="M128" s="730"/>
      <c r="N128" s="730"/>
      <c r="O128" s="730"/>
      <c r="P128" s="911"/>
      <c r="Q128" s="718"/>
      <c r="R128" s="765"/>
      <c r="S128" s="765"/>
      <c r="T128" s="766"/>
      <c r="U128" s="766"/>
      <c r="V128" s="765"/>
      <c r="W128" s="765"/>
      <c r="X128" s="732">
        <v>36</v>
      </c>
      <c r="Y128" s="728"/>
      <c r="Z128" s="728"/>
      <c r="AA128" s="900"/>
      <c r="AB128" s="900"/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2</v>
      </c>
      <c r="AW128" s="729">
        <v>0</v>
      </c>
      <c r="AX128" s="733">
        <v>2</v>
      </c>
      <c r="AY128" s="546">
        <v>4</v>
      </c>
      <c r="AZ128" s="546">
        <v>7</v>
      </c>
      <c r="BA128" s="546">
        <v>6</v>
      </c>
      <c r="BB128" s="546">
        <v>17</v>
      </c>
      <c r="BC128" s="734">
        <v>34</v>
      </c>
      <c r="BD128" s="745" t="s">
        <v>1584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28</v>
      </c>
      <c r="G129" s="729">
        <v>37</v>
      </c>
      <c r="H129" s="739"/>
      <c r="I129" s="730"/>
      <c r="J129" s="730"/>
      <c r="K129" s="730"/>
      <c r="L129" s="730"/>
      <c r="M129" s="730"/>
      <c r="N129" s="730"/>
      <c r="O129" s="730"/>
      <c r="P129" s="911"/>
      <c r="Q129" s="718"/>
      <c r="R129" s="765"/>
      <c r="S129" s="765"/>
      <c r="T129" s="766"/>
      <c r="U129" s="766"/>
      <c r="V129" s="765"/>
      <c r="W129" s="765"/>
      <c r="X129" s="732">
        <v>37</v>
      </c>
      <c r="Y129" s="728"/>
      <c r="Z129" s="728"/>
      <c r="AA129" s="900"/>
      <c r="AB129" s="900"/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0</v>
      </c>
      <c r="AY129" s="546">
        <v>0</v>
      </c>
      <c r="AZ129" s="546">
        <v>5</v>
      </c>
      <c r="BA129" s="546">
        <v>4</v>
      </c>
      <c r="BB129" s="546">
        <v>28</v>
      </c>
      <c r="BC129" s="734">
        <v>37</v>
      </c>
      <c r="BD129" s="758"/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9">
        <v>36</v>
      </c>
      <c r="H130" s="739"/>
      <c r="I130" s="730"/>
      <c r="J130" s="730"/>
      <c r="K130" s="730"/>
      <c r="L130" s="730"/>
      <c r="M130" s="730"/>
      <c r="N130" s="730"/>
      <c r="O130" s="730"/>
      <c r="P130" s="911"/>
      <c r="Q130" s="765"/>
      <c r="R130" s="766"/>
      <c r="S130" s="765"/>
      <c r="T130" s="766"/>
      <c r="U130" s="766"/>
      <c r="V130" s="765"/>
      <c r="W130" s="765"/>
      <c r="X130" s="732">
        <v>36</v>
      </c>
      <c r="Y130" s="728"/>
      <c r="Z130" s="728"/>
      <c r="AA130" s="900"/>
      <c r="AB130" s="900"/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0</v>
      </c>
      <c r="AY130" s="546">
        <v>3</v>
      </c>
      <c r="AZ130" s="546">
        <v>7</v>
      </c>
      <c r="BA130" s="546">
        <v>7</v>
      </c>
      <c r="BB130" s="546">
        <v>19</v>
      </c>
      <c r="BC130" s="718">
        <v>36</v>
      </c>
      <c r="BD130" s="746"/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4</v>
      </c>
      <c r="F131" s="546">
        <v>20</v>
      </c>
      <c r="G131" s="729">
        <v>36</v>
      </c>
      <c r="H131" s="739"/>
      <c r="I131" s="730"/>
      <c r="J131" s="730"/>
      <c r="K131" s="730"/>
      <c r="L131" s="730"/>
      <c r="M131" s="730"/>
      <c r="N131" s="730"/>
      <c r="O131" s="730"/>
      <c r="P131" s="911"/>
      <c r="Q131" s="765"/>
      <c r="R131" s="765"/>
      <c r="S131" s="765"/>
      <c r="T131" s="766"/>
      <c r="U131" s="766"/>
      <c r="V131" s="765"/>
      <c r="W131" s="765"/>
      <c r="X131" s="732">
        <v>36</v>
      </c>
      <c r="Y131" s="728"/>
      <c r="Z131" s="728"/>
      <c r="AA131" s="900"/>
      <c r="AB131" s="900"/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0</v>
      </c>
      <c r="AY131" s="546">
        <v>1</v>
      </c>
      <c r="AZ131" s="546">
        <v>11</v>
      </c>
      <c r="BA131" s="546">
        <v>4</v>
      </c>
      <c r="BB131" s="546">
        <v>20</v>
      </c>
      <c r="BC131" s="734">
        <v>36</v>
      </c>
      <c r="BD131" s="745"/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5</v>
      </c>
      <c r="E132" s="546">
        <v>5</v>
      </c>
      <c r="F132" s="546">
        <v>25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1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0</v>
      </c>
      <c r="AY132" s="546">
        <v>2</v>
      </c>
      <c r="AZ132" s="546">
        <v>5</v>
      </c>
      <c r="BA132" s="546">
        <v>5</v>
      </c>
      <c r="BB132" s="546">
        <v>25</v>
      </c>
      <c r="BC132" s="734">
        <v>37</v>
      </c>
      <c r="BD132" s="758"/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30</v>
      </c>
      <c r="G133" s="729">
        <v>38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v>38</v>
      </c>
      <c r="Y133" s="728"/>
      <c r="Z133" s="728"/>
      <c r="AA133" s="900"/>
      <c r="AB133" s="900"/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0</v>
      </c>
      <c r="AY133" s="546">
        <v>3</v>
      </c>
      <c r="AZ133" s="546">
        <v>3</v>
      </c>
      <c r="BA133" s="546">
        <v>2</v>
      </c>
      <c r="BB133" s="546">
        <v>30</v>
      </c>
      <c r="BC133" s="734">
        <v>38</v>
      </c>
      <c r="BD133" s="745"/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4</v>
      </c>
      <c r="F134" s="546">
        <v>31</v>
      </c>
      <c r="G134" s="729">
        <v>37</v>
      </c>
      <c r="H134" s="909"/>
      <c r="I134" s="730"/>
      <c r="J134" s="730"/>
      <c r="K134" s="730"/>
      <c r="L134" s="730"/>
      <c r="M134" s="730"/>
      <c r="N134" s="730"/>
      <c r="O134" s="730"/>
      <c r="P134" s="911"/>
      <c r="Q134" s="718"/>
      <c r="R134" s="765"/>
      <c r="S134" s="765"/>
      <c r="T134" s="766"/>
      <c r="U134" s="766"/>
      <c r="V134" s="766"/>
      <c r="W134" s="765"/>
      <c r="X134" s="732">
        <v>37</v>
      </c>
      <c r="Y134" s="728"/>
      <c r="Z134" s="728"/>
      <c r="AA134" s="900"/>
      <c r="AB134" s="900">
        <v>1</v>
      </c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v>0</v>
      </c>
      <c r="AX134" s="733">
        <v>1</v>
      </c>
      <c r="AY134" s="546">
        <v>0</v>
      </c>
      <c r="AZ134" s="546">
        <v>2</v>
      </c>
      <c r="BA134" s="546">
        <v>4</v>
      </c>
      <c r="BB134" s="546">
        <v>30</v>
      </c>
      <c r="BC134" s="734">
        <v>36</v>
      </c>
      <c r="BD134" s="758" t="s">
        <v>1654</v>
      </c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2</v>
      </c>
      <c r="F135" s="546">
        <v>26</v>
      </c>
      <c r="G135" s="729">
        <v>37</v>
      </c>
      <c r="H135" s="909"/>
      <c r="I135" s="747"/>
      <c r="J135" s="730"/>
      <c r="K135" s="730"/>
      <c r="L135" s="730"/>
      <c r="M135" s="730"/>
      <c r="N135" s="730"/>
      <c r="O135" s="730"/>
      <c r="P135" s="911"/>
      <c r="Q135" s="718"/>
      <c r="R135" s="765"/>
      <c r="S135" s="765"/>
      <c r="T135" s="766"/>
      <c r="U135" s="766"/>
      <c r="V135" s="765"/>
      <c r="W135" s="765"/>
      <c r="X135" s="732">
        <v>37</v>
      </c>
      <c r="Y135" s="728"/>
      <c r="Z135" s="728"/>
      <c r="AA135" s="900"/>
      <c r="AB135" s="900"/>
      <c r="AC135" s="728"/>
      <c r="AD135" s="728"/>
      <c r="AE135" s="728"/>
      <c r="AF135" s="900">
        <v>1</v>
      </c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1</v>
      </c>
      <c r="AY135" s="546">
        <v>0</v>
      </c>
      <c r="AZ135" s="546">
        <v>9</v>
      </c>
      <c r="BA135" s="546">
        <v>2</v>
      </c>
      <c r="BB135" s="546">
        <v>25</v>
      </c>
      <c r="BC135" s="734">
        <v>36</v>
      </c>
      <c r="BD135" s="745" t="s">
        <v>1599</v>
      </c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4</v>
      </c>
      <c r="F136" s="546">
        <v>21</v>
      </c>
      <c r="G136" s="729">
        <v>33</v>
      </c>
      <c r="H136" s="909"/>
      <c r="I136" s="747"/>
      <c r="J136" s="730"/>
      <c r="K136" s="730"/>
      <c r="L136" s="730"/>
      <c r="M136" s="730"/>
      <c r="N136" s="730"/>
      <c r="O136" s="730"/>
      <c r="P136" s="911"/>
      <c r="Q136" s="765"/>
      <c r="R136" s="765"/>
      <c r="S136" s="765"/>
      <c r="T136" s="766"/>
      <c r="U136" s="765"/>
      <c r="V136" s="765"/>
      <c r="W136" s="765"/>
      <c r="X136" s="732">
        <v>33</v>
      </c>
      <c r="Y136" s="728"/>
      <c r="Z136" s="728"/>
      <c r="AA136" s="900"/>
      <c r="AB136" s="900">
        <v>1</v>
      </c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1</v>
      </c>
      <c r="AY136" s="546">
        <v>3</v>
      </c>
      <c r="AZ136" s="546">
        <v>5</v>
      </c>
      <c r="BA136" s="546">
        <v>4</v>
      </c>
      <c r="BB136" s="546">
        <v>20</v>
      </c>
      <c r="BC136" s="734">
        <v>32</v>
      </c>
      <c r="BD136" s="745" t="s">
        <v>1655</v>
      </c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6</v>
      </c>
      <c r="F137" s="546">
        <v>26</v>
      </c>
      <c r="G137" s="729">
        <v>36</v>
      </c>
      <c r="H137" s="909"/>
      <c r="I137" s="747"/>
      <c r="J137" s="730"/>
      <c r="K137" s="730"/>
      <c r="L137" s="730"/>
      <c r="M137" s="730"/>
      <c r="N137" s="730"/>
      <c r="O137" s="730"/>
      <c r="P137" s="911"/>
      <c r="Q137" s="718"/>
      <c r="R137" s="765"/>
      <c r="S137" s="765"/>
      <c r="T137" s="766"/>
      <c r="U137" s="766"/>
      <c r="V137" s="765"/>
      <c r="W137" s="765"/>
      <c r="X137" s="732">
        <v>36</v>
      </c>
      <c r="Y137" s="728"/>
      <c r="Z137" s="728"/>
      <c r="AA137" s="900"/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1</v>
      </c>
      <c r="AY137" s="546">
        <v>0</v>
      </c>
      <c r="AZ137" s="546">
        <v>4</v>
      </c>
      <c r="BA137" s="546">
        <v>6</v>
      </c>
      <c r="BB137" s="546">
        <v>25</v>
      </c>
      <c r="BC137" s="734">
        <v>35</v>
      </c>
      <c r="BD137" s="745" t="s">
        <v>1656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2</v>
      </c>
      <c r="E138" s="546">
        <v>6</v>
      </c>
      <c r="F138" s="546">
        <v>28</v>
      </c>
      <c r="G138" s="729">
        <v>37</v>
      </c>
      <c r="H138" s="909"/>
      <c r="I138" s="747"/>
      <c r="J138" s="730"/>
      <c r="K138" s="730">
        <v>1</v>
      </c>
      <c r="L138" s="730"/>
      <c r="M138" s="730"/>
      <c r="N138" s="730"/>
      <c r="O138" s="730"/>
      <c r="P138" s="911"/>
      <c r="Q138" s="718"/>
      <c r="R138" s="765"/>
      <c r="S138" s="765"/>
      <c r="T138" s="766"/>
      <c r="U138" s="766"/>
      <c r="V138" s="765"/>
      <c r="W138" s="765"/>
      <c r="X138" s="732">
        <v>38</v>
      </c>
      <c r="Y138" s="728"/>
      <c r="Z138" s="728"/>
      <c r="AA138" s="900"/>
      <c r="AB138" s="900">
        <v>1</v>
      </c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2</v>
      </c>
      <c r="AY138" s="546">
        <v>1</v>
      </c>
      <c r="AZ138" s="546">
        <v>2</v>
      </c>
      <c r="BA138" s="546">
        <v>6</v>
      </c>
      <c r="BB138" s="546">
        <v>27</v>
      </c>
      <c r="BC138" s="734">
        <v>36</v>
      </c>
      <c r="BD138" s="745" t="s">
        <v>1657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3</v>
      </c>
      <c r="F139" s="546">
        <v>27</v>
      </c>
      <c r="G139" s="729">
        <v>37</v>
      </c>
      <c r="H139" s="870"/>
      <c r="I139" s="750"/>
      <c r="J139" s="778"/>
      <c r="K139" s="778"/>
      <c r="L139" s="730"/>
      <c r="M139" s="730"/>
      <c r="N139" s="730"/>
      <c r="O139" s="730"/>
      <c r="P139" s="911"/>
      <c r="Q139" s="718"/>
      <c r="R139" s="765"/>
      <c r="S139" s="765"/>
      <c r="T139" s="766"/>
      <c r="U139" s="766"/>
      <c r="V139" s="765"/>
      <c r="W139" s="765"/>
      <c r="X139" s="732">
        <v>37</v>
      </c>
      <c r="Y139" s="728"/>
      <c r="Z139" s="728"/>
      <c r="AA139" s="900">
        <v>1</v>
      </c>
      <c r="AB139" s="900">
        <v>1</v>
      </c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2</v>
      </c>
      <c r="AY139" s="546">
        <v>0</v>
      </c>
      <c r="AZ139" s="546">
        <v>7</v>
      </c>
      <c r="BA139" s="546">
        <v>2</v>
      </c>
      <c r="BB139" s="546">
        <v>26</v>
      </c>
      <c r="BC139" s="734">
        <v>35</v>
      </c>
      <c r="BD139" s="745" t="s">
        <v>1600</v>
      </c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1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/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4">
        <v>37</v>
      </c>
      <c r="BD140" s="745"/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1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>
        <v>1</v>
      </c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>
        <v>1</v>
      </c>
      <c r="AW141" s="729">
        <v>0</v>
      </c>
      <c r="AX141" s="733">
        <v>2</v>
      </c>
      <c r="AY141" s="546">
        <v>0</v>
      </c>
      <c r="AZ141" s="546">
        <v>3</v>
      </c>
      <c r="BA141" s="546">
        <v>5</v>
      </c>
      <c r="BB141" s="546">
        <v>27</v>
      </c>
      <c r="BC141" s="734">
        <v>35</v>
      </c>
      <c r="BD141" s="745" t="s">
        <v>1658</v>
      </c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31</v>
      </c>
      <c r="G142" s="729">
        <v>38</v>
      </c>
      <c r="H142" s="900"/>
      <c r="I142" s="900"/>
      <c r="J142" s="900"/>
      <c r="K142" s="900"/>
      <c r="L142" s="730"/>
      <c r="M142" s="730"/>
      <c r="N142" s="730"/>
      <c r="O142" s="730"/>
      <c r="P142" s="911"/>
      <c r="Q142" s="718"/>
      <c r="R142" s="765"/>
      <c r="S142" s="765"/>
      <c r="T142" s="766"/>
      <c r="U142" s="766"/>
      <c r="V142" s="765"/>
      <c r="W142" s="737"/>
      <c r="X142" s="732">
        <v>38</v>
      </c>
      <c r="Y142" s="728"/>
      <c r="Z142" s="728"/>
      <c r="AA142" s="900"/>
      <c r="AB142" s="900"/>
      <c r="AC142" s="728"/>
      <c r="AD142" s="728"/>
      <c r="AE142" s="728"/>
      <c r="AF142" s="900"/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>
        <v>1</v>
      </c>
      <c r="AW142" s="729">
        <v>0</v>
      </c>
      <c r="AX142" s="733">
        <v>1</v>
      </c>
      <c r="AY142" s="546">
        <v>0</v>
      </c>
      <c r="AZ142" s="546">
        <v>1</v>
      </c>
      <c r="BA142" s="546">
        <v>6</v>
      </c>
      <c r="BB142" s="546">
        <v>30</v>
      </c>
      <c r="BC142" s="734">
        <v>37</v>
      </c>
      <c r="BD142" s="745" t="s">
        <v>1580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5</v>
      </c>
      <c r="F143" s="546">
        <v>31</v>
      </c>
      <c r="G143" s="729">
        <v>36</v>
      </c>
      <c r="H143" s="900"/>
      <c r="I143" s="900"/>
      <c r="J143" s="900"/>
      <c r="K143" s="900"/>
      <c r="L143" s="730"/>
      <c r="M143" s="730"/>
      <c r="N143" s="730"/>
      <c r="O143" s="730"/>
      <c r="P143" s="911"/>
      <c r="Q143" s="718"/>
      <c r="R143" s="765"/>
      <c r="S143" s="765"/>
      <c r="T143" s="766"/>
      <c r="U143" s="766"/>
      <c r="V143" s="765"/>
      <c r="W143" s="765"/>
      <c r="X143" s="732">
        <v>36</v>
      </c>
      <c r="Y143" s="728"/>
      <c r="Z143" s="728"/>
      <c r="AA143" s="900"/>
      <c r="AB143" s="900"/>
      <c r="AC143" s="728"/>
      <c r="AD143" s="728"/>
      <c r="AE143" s="728"/>
      <c r="AF143" s="900">
        <v>1</v>
      </c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1</v>
      </c>
      <c r="AY143" s="546">
        <v>0</v>
      </c>
      <c r="AZ143" s="546">
        <v>0</v>
      </c>
      <c r="BA143" s="546">
        <v>5</v>
      </c>
      <c r="BB143" s="546">
        <v>30</v>
      </c>
      <c r="BC143" s="734">
        <v>35</v>
      </c>
      <c r="BD143" s="745" t="s">
        <v>1601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17</v>
      </c>
      <c r="F144" s="546">
        <v>17</v>
      </c>
      <c r="G144" s="729">
        <v>36</v>
      </c>
      <c r="H144" s="739"/>
      <c r="I144" s="730"/>
      <c r="J144" s="730"/>
      <c r="K144" s="730"/>
      <c r="L144" s="730"/>
      <c r="M144" s="730"/>
      <c r="N144" s="730"/>
      <c r="O144" s="730"/>
      <c r="P144" s="911"/>
      <c r="Q144" s="718"/>
      <c r="R144" s="765"/>
      <c r="S144" s="765"/>
      <c r="T144" s="766"/>
      <c r="U144" s="766"/>
      <c r="V144" s="765"/>
      <c r="W144" s="765"/>
      <c r="X144" s="732">
        <v>36</v>
      </c>
      <c r="Y144" s="728"/>
      <c r="Z144" s="728"/>
      <c r="AA144" s="900"/>
      <c r="AB144" s="900"/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0</v>
      </c>
      <c r="AY144" s="546">
        <v>0</v>
      </c>
      <c r="AZ144" s="546">
        <v>2</v>
      </c>
      <c r="BA144" s="546">
        <v>17</v>
      </c>
      <c r="BB144" s="546">
        <v>17</v>
      </c>
      <c r="BC144" s="734">
        <v>36</v>
      </c>
      <c r="BD144" s="745"/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1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/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v>0</v>
      </c>
      <c r="AX145" s="733">
        <v>1</v>
      </c>
      <c r="AY145" s="546">
        <v>0</v>
      </c>
      <c r="AZ145" s="546">
        <v>4</v>
      </c>
      <c r="BA145" s="546">
        <v>3</v>
      </c>
      <c r="BB145" s="546">
        <v>29</v>
      </c>
      <c r="BC145" s="734">
        <v>36</v>
      </c>
      <c r="BD145" s="745" t="s">
        <v>1602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31</v>
      </c>
      <c r="G146" s="729">
        <v>36</v>
      </c>
      <c r="H146" s="739"/>
      <c r="I146" s="730"/>
      <c r="J146" s="730"/>
      <c r="K146" s="730"/>
      <c r="L146" s="730"/>
      <c r="M146" s="730"/>
      <c r="N146" s="730"/>
      <c r="O146" s="730"/>
      <c r="P146" s="911"/>
      <c r="Q146" s="718"/>
      <c r="R146" s="765"/>
      <c r="S146" s="765"/>
      <c r="T146" s="766"/>
      <c r="U146" s="766"/>
      <c r="V146" s="765"/>
      <c r="W146" s="765"/>
      <c r="X146" s="732">
        <v>36</v>
      </c>
      <c r="Y146" s="728"/>
      <c r="Z146" s="728"/>
      <c r="AA146" s="900"/>
      <c r="AB146" s="900"/>
      <c r="AC146" s="728"/>
      <c r="AD146" s="728"/>
      <c r="AE146" s="728"/>
      <c r="AF146" s="900"/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0</v>
      </c>
      <c r="AY146" s="546">
        <v>0</v>
      </c>
      <c r="AZ146" s="546">
        <v>5</v>
      </c>
      <c r="BA146" s="546">
        <v>0</v>
      </c>
      <c r="BB146" s="546">
        <v>31</v>
      </c>
      <c r="BC146" s="734">
        <v>36</v>
      </c>
      <c r="BD146" s="745"/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12</v>
      </c>
      <c r="F147" s="546">
        <v>18</v>
      </c>
      <c r="G147" s="729">
        <v>34</v>
      </c>
      <c r="H147" s="739"/>
      <c r="I147" s="730"/>
      <c r="J147" s="730"/>
      <c r="K147" s="730"/>
      <c r="L147" s="730"/>
      <c r="M147" s="730"/>
      <c r="N147" s="730"/>
      <c r="O147" s="730"/>
      <c r="P147" s="911"/>
      <c r="Q147" s="718"/>
      <c r="R147" s="765"/>
      <c r="S147" s="765"/>
      <c r="T147" s="766"/>
      <c r="U147" s="766"/>
      <c r="V147" s="765"/>
      <c r="W147" s="765"/>
      <c r="X147" s="732">
        <v>34</v>
      </c>
      <c r="Y147" s="728"/>
      <c r="Z147" s="728"/>
      <c r="AA147" s="900"/>
      <c r="AB147" s="900">
        <v>1</v>
      </c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v>0</v>
      </c>
      <c r="AX147" s="733">
        <v>1</v>
      </c>
      <c r="AY147" s="546">
        <v>1</v>
      </c>
      <c r="AZ147" s="546">
        <v>3</v>
      </c>
      <c r="BA147" s="546">
        <v>12</v>
      </c>
      <c r="BB147" s="546">
        <v>17</v>
      </c>
      <c r="BC147" s="734">
        <v>33</v>
      </c>
      <c r="BD147" s="745" t="s">
        <v>1659</v>
      </c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24</v>
      </c>
      <c r="G148" s="729">
        <v>36</v>
      </c>
      <c r="H148" s="739"/>
      <c r="I148" s="730"/>
      <c r="J148" s="730"/>
      <c r="K148" s="730"/>
      <c r="L148" s="730"/>
      <c r="M148" s="730"/>
      <c r="N148" s="730"/>
      <c r="O148" s="730"/>
      <c r="P148" s="911"/>
      <c r="Q148" s="718"/>
      <c r="R148" s="765"/>
      <c r="S148" s="765"/>
      <c r="T148" s="766"/>
      <c r="U148" s="766"/>
      <c r="V148" s="765"/>
      <c r="W148" s="765"/>
      <c r="X148" s="732">
        <v>36</v>
      </c>
      <c r="Y148" s="728"/>
      <c r="Z148" s="728"/>
      <c r="AA148" s="900"/>
      <c r="AB148" s="900"/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0</v>
      </c>
      <c r="AY148" s="546">
        <v>0</v>
      </c>
      <c r="AZ148" s="546">
        <v>5</v>
      </c>
      <c r="BA148" s="546">
        <v>7</v>
      </c>
      <c r="BB148" s="546">
        <v>24</v>
      </c>
      <c r="BC148" s="734">
        <v>36</v>
      </c>
      <c r="BD148" s="745"/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/>
      <c r="P149" s="911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4">
        <v>36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24</v>
      </c>
      <c r="G150" s="729">
        <v>33</v>
      </c>
      <c r="H150" s="739"/>
      <c r="I150" s="730"/>
      <c r="J150" s="730"/>
      <c r="K150" s="730"/>
      <c r="L150" s="730"/>
      <c r="M150" s="730"/>
      <c r="N150" s="730"/>
      <c r="O150" s="730"/>
      <c r="P150" s="911"/>
      <c r="Q150" s="718"/>
      <c r="R150" s="737"/>
      <c r="S150" s="737"/>
      <c r="T150" s="766"/>
      <c r="U150" s="766"/>
      <c r="V150" s="765"/>
      <c r="W150" s="737"/>
      <c r="X150" s="732">
        <v>33</v>
      </c>
      <c r="Y150" s="728"/>
      <c r="Z150" s="728"/>
      <c r="AA150" s="900"/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0</v>
      </c>
      <c r="AY150" s="546">
        <v>2</v>
      </c>
      <c r="AZ150" s="546">
        <v>3</v>
      </c>
      <c r="BA150" s="546">
        <v>4</v>
      </c>
      <c r="BB150" s="546">
        <v>24</v>
      </c>
      <c r="BC150" s="734">
        <v>33</v>
      </c>
      <c r="BD150" s="745"/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10</v>
      </c>
      <c r="F151" s="546">
        <v>18</v>
      </c>
      <c r="G151" s="729">
        <v>36</v>
      </c>
      <c r="H151" s="739"/>
      <c r="I151" s="730"/>
      <c r="J151" s="730"/>
      <c r="K151" s="730"/>
      <c r="L151" s="730"/>
      <c r="M151" s="730"/>
      <c r="N151" s="730"/>
      <c r="O151" s="730"/>
      <c r="P151" s="911"/>
      <c r="Q151" s="718"/>
      <c r="R151" s="737"/>
      <c r="S151" s="737"/>
      <c r="T151" s="718"/>
      <c r="U151" s="718"/>
      <c r="V151" s="737"/>
      <c r="W151" s="737"/>
      <c r="X151" s="732">
        <v>36</v>
      </c>
      <c r="Y151" s="728"/>
      <c r="Z151" s="728"/>
      <c r="AA151" s="900"/>
      <c r="AB151" s="900"/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0</v>
      </c>
      <c r="AY151" s="546">
        <v>0</v>
      </c>
      <c r="AZ151" s="546">
        <v>8</v>
      </c>
      <c r="BA151" s="546">
        <v>10</v>
      </c>
      <c r="BB151" s="546">
        <v>18</v>
      </c>
      <c r="BC151" s="734">
        <v>36</v>
      </c>
      <c r="BD151" s="745"/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1</v>
      </c>
      <c r="D152" s="546">
        <v>3</v>
      </c>
      <c r="E152" s="546">
        <v>7</v>
      </c>
      <c r="F152" s="546">
        <v>25</v>
      </c>
      <c r="G152" s="729">
        <v>36</v>
      </c>
      <c r="H152" s="739"/>
      <c r="I152" s="730"/>
      <c r="J152" s="730"/>
      <c r="K152" s="730"/>
      <c r="L152" s="730"/>
      <c r="M152" s="730"/>
      <c r="N152" s="730"/>
      <c r="O152" s="730"/>
      <c r="P152" s="911"/>
      <c r="Q152" s="718"/>
      <c r="R152" s="765"/>
      <c r="S152" s="737"/>
      <c r="T152" s="718"/>
      <c r="U152" s="718"/>
      <c r="V152" s="737"/>
      <c r="W152" s="737"/>
      <c r="X152" s="732">
        <v>36</v>
      </c>
      <c r="Y152" s="728"/>
      <c r="Z152" s="728"/>
      <c r="AA152" s="900"/>
      <c r="AB152" s="900"/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0</v>
      </c>
      <c r="AY152" s="546">
        <v>1</v>
      </c>
      <c r="AZ152" s="546">
        <v>3</v>
      </c>
      <c r="BA152" s="546">
        <v>7</v>
      </c>
      <c r="BB152" s="546">
        <v>25</v>
      </c>
      <c r="BC152" s="734">
        <v>36</v>
      </c>
      <c r="BD152" s="758"/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2</v>
      </c>
      <c r="F153" s="546">
        <v>20</v>
      </c>
      <c r="G153" s="729">
        <v>33</v>
      </c>
      <c r="H153" s="739"/>
      <c r="I153" s="730"/>
      <c r="J153" s="730"/>
      <c r="K153" s="730"/>
      <c r="L153" s="730"/>
      <c r="M153" s="730"/>
      <c r="N153" s="730"/>
      <c r="O153" s="730"/>
      <c r="P153" s="911"/>
      <c r="Q153" s="737"/>
      <c r="R153" s="737"/>
      <c r="S153" s="765"/>
      <c r="T153" s="718"/>
      <c r="U153" s="718"/>
      <c r="V153" s="737"/>
      <c r="W153" s="737"/>
      <c r="X153" s="732">
        <v>33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2</v>
      </c>
      <c r="BB153" s="546">
        <v>20</v>
      </c>
      <c r="BC153" s="734">
        <v>33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12</v>
      </c>
      <c r="F154" s="546">
        <v>17</v>
      </c>
      <c r="G154" s="729">
        <v>34</v>
      </c>
      <c r="H154" s="739"/>
      <c r="I154" s="730"/>
      <c r="J154" s="730"/>
      <c r="K154" s="730"/>
      <c r="L154" s="730"/>
      <c r="M154" s="730"/>
      <c r="N154" s="730"/>
      <c r="O154" s="730"/>
      <c r="P154" s="911"/>
      <c r="Q154" s="718"/>
      <c r="R154" s="737"/>
      <c r="S154" s="737"/>
      <c r="T154" s="718"/>
      <c r="U154" s="718"/>
      <c r="V154" s="737"/>
      <c r="W154" s="737"/>
      <c r="X154" s="732">
        <v>34</v>
      </c>
      <c r="Y154" s="728"/>
      <c r="Z154" s="728"/>
      <c r="AA154" s="900"/>
      <c r="AB154" s="900"/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1</v>
      </c>
      <c r="AY154" s="546">
        <v>1</v>
      </c>
      <c r="AZ154" s="546">
        <v>4</v>
      </c>
      <c r="BA154" s="546">
        <v>12</v>
      </c>
      <c r="BB154" s="546">
        <v>16</v>
      </c>
      <c r="BC154" s="734">
        <v>33</v>
      </c>
      <c r="BD154" s="745" t="s">
        <v>1603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9">
        <v>35</v>
      </c>
      <c r="H155" s="739"/>
      <c r="I155" s="730"/>
      <c r="J155" s="730"/>
      <c r="K155" s="730"/>
      <c r="L155" s="730"/>
      <c r="M155" s="730"/>
      <c r="N155" s="730"/>
      <c r="O155" s="730"/>
      <c r="P155" s="911"/>
      <c r="Q155" s="718"/>
      <c r="R155" s="765"/>
      <c r="S155" s="765"/>
      <c r="T155" s="766"/>
      <c r="U155" s="766"/>
      <c r="V155" s="765"/>
      <c r="W155" s="765"/>
      <c r="X155" s="732">
        <v>35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15</v>
      </c>
      <c r="BC155" s="734">
        <v>35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4</v>
      </c>
      <c r="F156" s="546">
        <v>22</v>
      </c>
      <c r="G156" s="729">
        <v>35</v>
      </c>
      <c r="H156" s="739"/>
      <c r="I156" s="730"/>
      <c r="J156" s="730"/>
      <c r="K156" s="730"/>
      <c r="L156" s="730"/>
      <c r="M156" s="730"/>
      <c r="N156" s="730"/>
      <c r="O156" s="730"/>
      <c r="P156" s="911"/>
      <c r="Q156" s="718"/>
      <c r="R156" s="765"/>
      <c r="S156" s="765"/>
      <c r="T156" s="766"/>
      <c r="U156" s="766"/>
      <c r="V156" s="765"/>
      <c r="W156" s="765"/>
      <c r="X156" s="732">
        <v>35</v>
      </c>
      <c r="Y156" s="728"/>
      <c r="Z156" s="728"/>
      <c r="AA156" s="900"/>
      <c r="AB156" s="900">
        <v>1</v>
      </c>
      <c r="AC156" s="728"/>
      <c r="AD156" s="728"/>
      <c r="AE156" s="728"/>
      <c r="AF156" s="900">
        <v>1</v>
      </c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1</v>
      </c>
      <c r="AW156" s="729">
        <v>0</v>
      </c>
      <c r="AX156" s="733">
        <v>3</v>
      </c>
      <c r="AY156" s="546">
        <v>0</v>
      </c>
      <c r="AZ156" s="546">
        <v>9</v>
      </c>
      <c r="BA156" s="546">
        <v>4</v>
      </c>
      <c r="BB156" s="546">
        <v>19</v>
      </c>
      <c r="BC156" s="734">
        <v>32</v>
      </c>
      <c r="BD156" s="758" t="s">
        <v>1660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1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5</v>
      </c>
      <c r="F158" s="546">
        <v>9</v>
      </c>
      <c r="G158" s="729">
        <v>36</v>
      </c>
      <c r="H158" s="739"/>
      <c r="I158" s="730"/>
      <c r="J158" s="730"/>
      <c r="K158" s="730"/>
      <c r="L158" s="730"/>
      <c r="M158" s="730"/>
      <c r="N158" s="730"/>
      <c r="O158" s="730"/>
      <c r="P158" s="911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/>
      <c r="AB158" s="900"/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0</v>
      </c>
      <c r="AY158" s="546">
        <v>0</v>
      </c>
      <c r="AZ158" s="546">
        <v>22</v>
      </c>
      <c r="BA158" s="546">
        <v>5</v>
      </c>
      <c r="BB158" s="546">
        <v>9</v>
      </c>
      <c r="BC158" s="734">
        <v>36</v>
      </c>
      <c r="BD158" s="758"/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4</v>
      </c>
      <c r="F159" s="546">
        <v>19</v>
      </c>
      <c r="G159" s="729">
        <v>38</v>
      </c>
      <c r="H159" s="739"/>
      <c r="I159" s="730"/>
      <c r="J159" s="730"/>
      <c r="K159" s="730"/>
      <c r="L159" s="730"/>
      <c r="M159" s="730"/>
      <c r="N159" s="730"/>
      <c r="O159" s="730"/>
      <c r="P159" s="911"/>
      <c r="Q159" s="737"/>
      <c r="R159" s="765"/>
      <c r="S159" s="737"/>
      <c r="T159" s="766"/>
      <c r="U159" s="766"/>
      <c r="V159" s="765"/>
      <c r="W159" s="765"/>
      <c r="X159" s="732">
        <v>38</v>
      </c>
      <c r="Y159" s="728"/>
      <c r="Z159" s="728"/>
      <c r="AA159" s="900">
        <v>1</v>
      </c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1</v>
      </c>
      <c r="AY159" s="546">
        <v>0</v>
      </c>
      <c r="AZ159" s="546">
        <v>15</v>
      </c>
      <c r="BA159" s="546">
        <v>3</v>
      </c>
      <c r="BB159" s="546">
        <v>19</v>
      </c>
      <c r="BC159" s="734">
        <v>37</v>
      </c>
      <c r="BD159" s="758" t="s">
        <v>1661</v>
      </c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1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>
        <v>1</v>
      </c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1</v>
      </c>
      <c r="AY160" s="546">
        <v>0</v>
      </c>
      <c r="AZ160" s="546">
        <v>11</v>
      </c>
      <c r="BA160" s="546">
        <v>4</v>
      </c>
      <c r="BB160" s="546">
        <v>19</v>
      </c>
      <c r="BC160" s="734">
        <v>34</v>
      </c>
      <c r="BD160" s="758" t="s">
        <v>1589</v>
      </c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1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>
        <v>1</v>
      </c>
      <c r="AW161" s="729">
        <v>0</v>
      </c>
      <c r="AX161" s="733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4">
        <v>37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1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>
        <v>1</v>
      </c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1</v>
      </c>
      <c r="AY162" s="546">
        <v>0</v>
      </c>
      <c r="AZ162" s="546">
        <v>9</v>
      </c>
      <c r="BA162" s="546">
        <v>5</v>
      </c>
      <c r="BB162" s="546">
        <v>21</v>
      </c>
      <c r="BC162" s="734">
        <v>35</v>
      </c>
      <c r="BD162" s="758" t="s">
        <v>1662</v>
      </c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26</v>
      </c>
      <c r="G163" s="729">
        <v>35</v>
      </c>
      <c r="H163" s="739"/>
      <c r="I163" s="730"/>
      <c r="J163" s="730"/>
      <c r="K163" s="730"/>
      <c r="L163" s="730"/>
      <c r="M163" s="730"/>
      <c r="N163" s="730"/>
      <c r="O163" s="730"/>
      <c r="P163" s="911"/>
      <c r="Q163" s="718"/>
      <c r="R163" s="765"/>
      <c r="S163" s="765"/>
      <c r="T163" s="766"/>
      <c r="U163" s="766"/>
      <c r="V163" s="765"/>
      <c r="W163" s="765"/>
      <c r="X163" s="732">
        <v>35</v>
      </c>
      <c r="Y163" s="728"/>
      <c r="Z163" s="728"/>
      <c r="AA163" s="900"/>
      <c r="AB163" s="900"/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0</v>
      </c>
      <c r="AY163" s="546">
        <v>0</v>
      </c>
      <c r="AZ163" s="546">
        <v>9</v>
      </c>
      <c r="BA163" s="546">
        <v>0</v>
      </c>
      <c r="BB163" s="546">
        <v>26</v>
      </c>
      <c r="BC163" s="734">
        <v>35</v>
      </c>
      <c r="BD163" s="758"/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21</v>
      </c>
      <c r="G164" s="729">
        <v>34</v>
      </c>
      <c r="H164" s="739"/>
      <c r="I164" s="730"/>
      <c r="J164" s="730"/>
      <c r="K164" s="730"/>
      <c r="L164" s="730"/>
      <c r="M164" s="730"/>
      <c r="N164" s="730"/>
      <c r="O164" s="730"/>
      <c r="P164" s="911"/>
      <c r="Q164" s="718"/>
      <c r="R164" s="765"/>
      <c r="S164" s="765"/>
      <c r="T164" s="766"/>
      <c r="U164" s="766"/>
      <c r="V164" s="765"/>
      <c r="W164" s="765"/>
      <c r="X164" s="732">
        <v>34</v>
      </c>
      <c r="Y164" s="728"/>
      <c r="Z164" s="728"/>
      <c r="AA164" s="900"/>
      <c r="AB164" s="900"/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0</v>
      </c>
      <c r="AY164" s="546">
        <v>0</v>
      </c>
      <c r="AZ164" s="546">
        <v>4</v>
      </c>
      <c r="BA164" s="546">
        <v>9</v>
      </c>
      <c r="BB164" s="546">
        <v>21</v>
      </c>
      <c r="BC164" s="734">
        <v>34</v>
      </c>
      <c r="BD164" s="758"/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8</v>
      </c>
      <c r="E165" s="546">
        <v>0</v>
      </c>
      <c r="F165" s="546">
        <v>26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1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0</v>
      </c>
      <c r="AY165" s="546">
        <v>1</v>
      </c>
      <c r="AZ165" s="546">
        <v>8</v>
      </c>
      <c r="BA165" s="546">
        <v>0</v>
      </c>
      <c r="BB165" s="546">
        <v>26</v>
      </c>
      <c r="BC165" s="734"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1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/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4">
        <v>35</v>
      </c>
      <c r="BD166" s="758"/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6</v>
      </c>
      <c r="E167" s="546">
        <v>13</v>
      </c>
      <c r="F167" s="546">
        <v>17</v>
      </c>
      <c r="G167" s="729">
        <v>36</v>
      </c>
      <c r="H167" s="739"/>
      <c r="I167" s="730"/>
      <c r="J167" s="730"/>
      <c r="K167" s="730"/>
      <c r="L167" s="730"/>
      <c r="M167" s="730"/>
      <c r="N167" s="730"/>
      <c r="O167" s="730">
        <v>1</v>
      </c>
      <c r="P167" s="911"/>
      <c r="Q167" s="718"/>
      <c r="R167" s="765"/>
      <c r="S167" s="765"/>
      <c r="T167" s="766"/>
      <c r="U167" s="766"/>
      <c r="V167" s="765"/>
      <c r="W167" s="765"/>
      <c r="X167" s="732">
        <v>35</v>
      </c>
      <c r="Y167" s="728"/>
      <c r="Z167" s="728"/>
      <c r="AA167" s="900"/>
      <c r="AB167" s="900">
        <v>6</v>
      </c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7</v>
      </c>
      <c r="AY167" s="546">
        <v>0</v>
      </c>
      <c r="AZ167" s="546">
        <v>6</v>
      </c>
      <c r="BA167" s="546">
        <v>13</v>
      </c>
      <c r="BB167" s="546">
        <v>9</v>
      </c>
      <c r="BC167" s="734">
        <v>28</v>
      </c>
      <c r="BD167" s="758" t="s">
        <v>1663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1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/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4">
        <v>35</v>
      </c>
      <c r="BD168" s="758"/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1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/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0</v>
      </c>
      <c r="AY169" s="546">
        <v>0</v>
      </c>
      <c r="AZ169" s="546">
        <v>2</v>
      </c>
      <c r="BA169" s="546">
        <v>5</v>
      </c>
      <c r="BB169" s="546">
        <v>33</v>
      </c>
      <c r="BC169" s="734">
        <v>40</v>
      </c>
      <c r="BD169" s="758"/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3</v>
      </c>
      <c r="F170" s="546">
        <v>28</v>
      </c>
      <c r="G170" s="729">
        <v>38</v>
      </c>
      <c r="H170" s="739"/>
      <c r="I170" s="730"/>
      <c r="J170" s="730"/>
      <c r="K170" s="730"/>
      <c r="L170" s="730"/>
      <c r="M170" s="730"/>
      <c r="N170" s="730"/>
      <c r="O170" s="730"/>
      <c r="P170" s="911"/>
      <c r="Q170" s="718"/>
      <c r="R170" s="737"/>
      <c r="S170" s="765"/>
      <c r="T170" s="766"/>
      <c r="U170" s="766"/>
      <c r="V170" s="765"/>
      <c r="W170" s="765"/>
      <c r="X170" s="732">
        <v>38</v>
      </c>
      <c r="Y170" s="728"/>
      <c r="Z170" s="728"/>
      <c r="AA170" s="900"/>
      <c r="AB170" s="900"/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1</v>
      </c>
      <c r="AY170" s="546">
        <v>2</v>
      </c>
      <c r="AZ170" s="546">
        <v>5</v>
      </c>
      <c r="BA170" s="546">
        <v>3</v>
      </c>
      <c r="BB170" s="546">
        <v>27</v>
      </c>
      <c r="BC170" s="734">
        <v>37</v>
      </c>
      <c r="BD170" s="758" t="s">
        <v>1604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7</v>
      </c>
      <c r="F172" s="546">
        <v>22</v>
      </c>
      <c r="G172" s="729">
        <v>38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38</v>
      </c>
      <c r="Y172" s="728"/>
      <c r="Z172" s="728"/>
      <c r="AA172" s="900"/>
      <c r="AB172" s="900">
        <v>1</v>
      </c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1</v>
      </c>
      <c r="AY172" s="546">
        <v>1</v>
      </c>
      <c r="AZ172" s="546">
        <v>8</v>
      </c>
      <c r="BA172" s="546">
        <v>7</v>
      </c>
      <c r="BB172" s="546">
        <v>21</v>
      </c>
      <c r="BC172" s="734">
        <v>37</v>
      </c>
      <c r="BD172" s="758" t="s">
        <v>1589</v>
      </c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0</v>
      </c>
      <c r="AY173" s="546">
        <v>6</v>
      </c>
      <c r="AZ173" s="546">
        <v>6</v>
      </c>
      <c r="BA173" s="546">
        <v>3</v>
      </c>
      <c r="BB173" s="546">
        <v>23</v>
      </c>
      <c r="BC173" s="734">
        <v>38</v>
      </c>
      <c r="BD173" s="758"/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19</v>
      </c>
      <c r="G174" s="729">
        <v>36</v>
      </c>
      <c r="H174" s="739"/>
      <c r="I174" s="730"/>
      <c r="J174" s="730"/>
      <c r="K174" s="730">
        <v>1</v>
      </c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37</v>
      </c>
      <c r="Y174" s="728"/>
      <c r="Z174" s="728"/>
      <c r="AA174" s="900"/>
      <c r="AB174" s="900">
        <v>1</v>
      </c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/>
      <c r="AW174" s="729">
        <v>0</v>
      </c>
      <c r="AX174" s="733">
        <v>1</v>
      </c>
      <c r="AY174" s="546">
        <v>6</v>
      </c>
      <c r="AZ174" s="546">
        <v>6</v>
      </c>
      <c r="BA174" s="546">
        <v>5</v>
      </c>
      <c r="BB174" s="546">
        <v>19</v>
      </c>
      <c r="BC174" s="734">
        <v>36</v>
      </c>
      <c r="BD174" s="758" t="s">
        <v>1605</v>
      </c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1</v>
      </c>
      <c r="D175" s="546">
        <v>7</v>
      </c>
      <c r="E175" s="546">
        <v>5</v>
      </c>
      <c r="F175" s="546">
        <v>26</v>
      </c>
      <c r="G175" s="729">
        <v>39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39</v>
      </c>
      <c r="Y175" s="728"/>
      <c r="Z175" s="728"/>
      <c r="AA175" s="900"/>
      <c r="AB175" s="900"/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0</v>
      </c>
      <c r="AY175" s="546">
        <v>1</v>
      </c>
      <c r="AZ175" s="546">
        <v>7</v>
      </c>
      <c r="BA175" s="546">
        <v>5</v>
      </c>
      <c r="BB175" s="546">
        <v>26</v>
      </c>
      <c r="BC175" s="734">
        <v>39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/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1</v>
      </c>
      <c r="AY176" s="546">
        <v>2</v>
      </c>
      <c r="AZ176" s="546">
        <v>5</v>
      </c>
      <c r="BA176" s="546">
        <v>5</v>
      </c>
      <c r="BB176" s="546">
        <v>26</v>
      </c>
      <c r="BC176" s="734">
        <v>38</v>
      </c>
      <c r="BD176" s="758" t="s">
        <v>1606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9</v>
      </c>
      <c r="E177" s="546">
        <v>0</v>
      </c>
      <c r="F177" s="546">
        <v>23</v>
      </c>
      <c r="G177" s="729">
        <v>38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38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9</v>
      </c>
      <c r="BA177" s="546">
        <v>0</v>
      </c>
      <c r="BB177" s="546">
        <v>23</v>
      </c>
      <c r="BC177" s="734">
        <v>38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/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0</v>
      </c>
      <c r="AY178" s="546">
        <v>4</v>
      </c>
      <c r="AZ178" s="546">
        <v>2</v>
      </c>
      <c r="BA178" s="546">
        <v>3</v>
      </c>
      <c r="BB178" s="546">
        <v>29</v>
      </c>
      <c r="BC178" s="734">
        <v>38</v>
      </c>
      <c r="BD178" s="758"/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11</v>
      </c>
      <c r="F179" s="546">
        <v>14</v>
      </c>
      <c r="G179" s="729">
        <v>37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37</v>
      </c>
      <c r="Y179" s="728"/>
      <c r="Z179" s="728"/>
      <c r="AA179" s="900"/>
      <c r="AB179" s="900">
        <v>1</v>
      </c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1</v>
      </c>
      <c r="AY179" s="546">
        <v>4</v>
      </c>
      <c r="AZ179" s="546">
        <v>8</v>
      </c>
      <c r="BA179" s="546">
        <v>11</v>
      </c>
      <c r="BB179" s="546">
        <v>13</v>
      </c>
      <c r="BC179" s="734">
        <v>36</v>
      </c>
      <c r="BD179" s="758" t="s">
        <v>1664</v>
      </c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/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0</v>
      </c>
      <c r="AY180" s="546">
        <v>4</v>
      </c>
      <c r="AZ180" s="546">
        <v>12</v>
      </c>
      <c r="BA180" s="546">
        <v>0</v>
      </c>
      <c r="BB180" s="546">
        <v>23</v>
      </c>
      <c r="BC180" s="734">
        <v>39</v>
      </c>
      <c r="BD180" s="758" t="s">
        <v>1607</v>
      </c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3</v>
      </c>
      <c r="E181" s="546">
        <v>12</v>
      </c>
      <c r="F181" s="546">
        <v>25</v>
      </c>
      <c r="G181" s="729">
        <v>41</v>
      </c>
      <c r="H181" s="739"/>
      <c r="I181" s="730"/>
      <c r="J181" s="730"/>
      <c r="K181" s="730"/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/>
      <c r="W181" s="765"/>
      <c r="X181" s="732">
        <v>41</v>
      </c>
      <c r="Y181" s="728"/>
      <c r="Z181" s="728"/>
      <c r="AA181" s="900"/>
      <c r="AB181" s="900">
        <v>1</v>
      </c>
      <c r="AC181" s="728"/>
      <c r="AD181" s="728"/>
      <c r="AE181" s="728"/>
      <c r="AF181" s="900"/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2</v>
      </c>
      <c r="AY181" s="546">
        <v>1</v>
      </c>
      <c r="AZ181" s="546">
        <v>3</v>
      </c>
      <c r="BA181" s="546">
        <v>12</v>
      </c>
      <c r="BB181" s="546">
        <v>23</v>
      </c>
      <c r="BC181" s="734">
        <v>39</v>
      </c>
      <c r="BD181" s="758" t="s">
        <v>1665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6</v>
      </c>
      <c r="F182" s="546">
        <v>27</v>
      </c>
      <c r="G182" s="729">
        <v>40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40</v>
      </c>
      <c r="Y182" s="728"/>
      <c r="Z182" s="728"/>
      <c r="AA182" s="900"/>
      <c r="AB182" s="900"/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2</v>
      </c>
      <c r="AY182" s="546">
        <v>0</v>
      </c>
      <c r="AZ182" s="546">
        <v>7</v>
      </c>
      <c r="BA182" s="546">
        <v>6</v>
      </c>
      <c r="BB182" s="546">
        <v>25</v>
      </c>
      <c r="BC182" s="734">
        <v>38</v>
      </c>
      <c r="BD182" s="758" t="s">
        <v>1585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11</v>
      </c>
      <c r="E183" s="546">
        <v>9</v>
      </c>
      <c r="F183" s="546">
        <v>18</v>
      </c>
      <c r="G183" s="729">
        <v>41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41</v>
      </c>
      <c r="Y183" s="728"/>
      <c r="Z183" s="728"/>
      <c r="AA183" s="900"/>
      <c r="AB183" s="900">
        <v>1</v>
      </c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>
        <v>1</v>
      </c>
      <c r="AO183" s="764"/>
      <c r="AP183" s="764"/>
      <c r="AQ183" s="764"/>
      <c r="AR183" s="764"/>
      <c r="AS183" s="764"/>
      <c r="AT183" s="764"/>
      <c r="AU183" s="764"/>
      <c r="AV183" s="730"/>
      <c r="AW183" s="729">
        <v>0</v>
      </c>
      <c r="AX183" s="733">
        <v>2</v>
      </c>
      <c r="AY183" s="546">
        <v>3</v>
      </c>
      <c r="AZ183" s="546">
        <v>11</v>
      </c>
      <c r="BA183" s="546">
        <v>9</v>
      </c>
      <c r="BB183" s="546">
        <v>16</v>
      </c>
      <c r="BC183" s="734">
        <v>39</v>
      </c>
      <c r="BD183" s="758" t="s">
        <v>1666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1</v>
      </c>
      <c r="D185" s="546">
        <v>8</v>
      </c>
      <c r="E185" s="546">
        <v>1</v>
      </c>
      <c r="F185" s="546">
        <v>30</v>
      </c>
      <c r="G185" s="718">
        <v>40</v>
      </c>
      <c r="H185" s="900"/>
      <c r="I185" s="900"/>
      <c r="J185" s="900"/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40</v>
      </c>
      <c r="Y185" s="728"/>
      <c r="Z185" s="728"/>
      <c r="AA185" s="900"/>
      <c r="AB185" s="900">
        <v>1</v>
      </c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1</v>
      </c>
      <c r="AY185" s="546">
        <v>1</v>
      </c>
      <c r="AZ185" s="546">
        <v>8</v>
      </c>
      <c r="BA185" s="546">
        <v>1</v>
      </c>
      <c r="BB185" s="546">
        <v>29</v>
      </c>
      <c r="BC185" s="718">
        <v>39</v>
      </c>
      <c r="BD185" s="758" t="s">
        <v>1667</v>
      </c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5</v>
      </c>
      <c r="F186" s="546">
        <v>31</v>
      </c>
      <c r="G186" s="718">
        <v>40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40</v>
      </c>
      <c r="Y186" s="728"/>
      <c r="Z186" s="728"/>
      <c r="AA186" s="900"/>
      <c r="AB186" s="900">
        <v>1</v>
      </c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/>
      <c r="AW186" s="729">
        <v>0</v>
      </c>
      <c r="AX186" s="733">
        <v>1</v>
      </c>
      <c r="AY186" s="546">
        <v>2</v>
      </c>
      <c r="AZ186" s="546">
        <v>2</v>
      </c>
      <c r="BA186" s="546">
        <v>5</v>
      </c>
      <c r="BB186" s="546">
        <v>30</v>
      </c>
      <c r="BC186" s="718">
        <v>39</v>
      </c>
      <c r="BD186" s="758" t="s">
        <v>1668</v>
      </c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>
        <v>1</v>
      </c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1</v>
      </c>
      <c r="AY187" s="546">
        <v>2</v>
      </c>
      <c r="AZ187" s="546">
        <v>5</v>
      </c>
      <c r="BA187" s="546">
        <v>5</v>
      </c>
      <c r="BB187" s="546">
        <v>27</v>
      </c>
      <c r="BC187" s="718">
        <v>39</v>
      </c>
      <c r="BD187" s="758" t="s">
        <v>1609</v>
      </c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2</v>
      </c>
      <c r="E188" s="546">
        <v>5</v>
      </c>
      <c r="F188" s="546">
        <v>29</v>
      </c>
      <c r="G188" s="718">
        <v>39</v>
      </c>
      <c r="H188" s="900"/>
      <c r="I188" s="900"/>
      <c r="J188" s="900"/>
      <c r="K188" s="900"/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39</v>
      </c>
      <c r="Y188" s="728"/>
      <c r="Z188" s="728"/>
      <c r="AA188" s="900"/>
      <c r="AB188" s="900"/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/>
      <c r="AW188" s="729">
        <v>0</v>
      </c>
      <c r="AX188" s="733">
        <v>0</v>
      </c>
      <c r="AY188" s="546">
        <v>3</v>
      </c>
      <c r="AZ188" s="546">
        <v>2</v>
      </c>
      <c r="BA188" s="546">
        <v>5</v>
      </c>
      <c r="BB188" s="546">
        <v>29</v>
      </c>
      <c r="BC188" s="718">
        <v>39</v>
      </c>
      <c r="BD188" s="746"/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7</v>
      </c>
      <c r="F189" s="546">
        <v>24</v>
      </c>
      <c r="G189" s="718">
        <v>40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40</v>
      </c>
      <c r="Y189" s="728"/>
      <c r="Z189" s="728"/>
      <c r="AA189" s="900">
        <v>1</v>
      </c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1</v>
      </c>
      <c r="AY189" s="546">
        <v>5</v>
      </c>
      <c r="AZ189" s="546">
        <v>4</v>
      </c>
      <c r="BA189" s="546">
        <v>6</v>
      </c>
      <c r="BB189" s="546">
        <v>24</v>
      </c>
      <c r="BC189" s="718">
        <v>39</v>
      </c>
      <c r="BD189" s="758" t="s">
        <v>1608</v>
      </c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5</v>
      </c>
      <c r="E190" s="546">
        <v>2</v>
      </c>
      <c r="F190" s="546">
        <v>25</v>
      </c>
      <c r="G190" s="729">
        <v>39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39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2</v>
      </c>
      <c r="AW190" s="729">
        <v>0</v>
      </c>
      <c r="AX190" s="733">
        <v>2</v>
      </c>
      <c r="AY190" s="546">
        <v>7</v>
      </c>
      <c r="AZ190" s="546">
        <v>5</v>
      </c>
      <c r="BA190" s="546">
        <v>2</v>
      </c>
      <c r="BB190" s="546">
        <v>23</v>
      </c>
      <c r="BC190" s="734">
        <v>37</v>
      </c>
      <c r="BD190" s="758" t="s">
        <v>1583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33</v>
      </c>
      <c r="G191" s="729">
        <v>38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38</v>
      </c>
      <c r="Y191" s="728"/>
      <c r="Z191" s="728"/>
      <c r="AA191" s="900"/>
      <c r="AB191" s="900">
        <v>1</v>
      </c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1</v>
      </c>
      <c r="AY191" s="546">
        <v>0</v>
      </c>
      <c r="AZ191" s="546">
        <v>2</v>
      </c>
      <c r="BA191" s="546">
        <v>3</v>
      </c>
      <c r="BB191" s="546">
        <v>32</v>
      </c>
      <c r="BC191" s="734">
        <v>37</v>
      </c>
      <c r="BD191" s="758" t="s">
        <v>1669</v>
      </c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2</v>
      </c>
      <c r="E192" s="546">
        <v>1</v>
      </c>
      <c r="F192" s="546">
        <v>31</v>
      </c>
      <c r="G192" s="729">
        <v>37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37</v>
      </c>
      <c r="Y192" s="728"/>
      <c r="Z192" s="728"/>
      <c r="AA192" s="900"/>
      <c r="AB192" s="900">
        <v>1</v>
      </c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1</v>
      </c>
      <c r="AY192" s="546">
        <v>3</v>
      </c>
      <c r="AZ192" s="546">
        <v>2</v>
      </c>
      <c r="BA192" s="546">
        <v>1</v>
      </c>
      <c r="BB192" s="546">
        <v>30</v>
      </c>
      <c r="BC192" s="734">
        <v>36</v>
      </c>
      <c r="BD192" s="758" t="s">
        <v>1670</v>
      </c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/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/>
      <c r="AW193" s="729">
        <v>0</v>
      </c>
      <c r="AX193" s="733">
        <v>0</v>
      </c>
      <c r="AY193" s="546">
        <v>0</v>
      </c>
      <c r="AZ193" s="546">
        <v>0</v>
      </c>
      <c r="BA193" s="546">
        <v>7</v>
      </c>
      <c r="BB193" s="546">
        <v>31</v>
      </c>
      <c r="BC193" s="734">
        <v>38</v>
      </c>
      <c r="BD193" s="758"/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7</v>
      </c>
      <c r="E194" s="546">
        <v>0</v>
      </c>
      <c r="F194" s="546">
        <v>29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0</v>
      </c>
      <c r="AY194" s="546">
        <v>2</v>
      </c>
      <c r="AZ194" s="546">
        <v>7</v>
      </c>
      <c r="BA194" s="546">
        <v>0</v>
      </c>
      <c r="BB194" s="546">
        <v>29</v>
      </c>
      <c r="BC194" s="734">
        <v>38</v>
      </c>
      <c r="BD194" s="758"/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33</v>
      </c>
      <c r="G195" s="729">
        <v>37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37</v>
      </c>
      <c r="Y195" s="728"/>
      <c r="Z195" s="728"/>
      <c r="AA195" s="900"/>
      <c r="AB195" s="900">
        <v>1</v>
      </c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/>
      <c r="AW195" s="729">
        <v>0</v>
      </c>
      <c r="AX195" s="733">
        <v>1</v>
      </c>
      <c r="AY195" s="546">
        <v>0</v>
      </c>
      <c r="AZ195" s="546">
        <v>1</v>
      </c>
      <c r="BA195" s="546">
        <v>3</v>
      </c>
      <c r="BB195" s="546">
        <v>32</v>
      </c>
      <c r="BC195" s="734">
        <v>36</v>
      </c>
      <c r="BD195" s="758" t="s">
        <v>1671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24</v>
      </c>
      <c r="G196" s="729">
        <v>37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37</v>
      </c>
      <c r="Y196" s="728"/>
      <c r="Z196" s="728"/>
      <c r="AA196" s="900"/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/>
      <c r="AW196" s="729">
        <v>0</v>
      </c>
      <c r="AX196" s="733">
        <v>0</v>
      </c>
      <c r="AY196" s="546">
        <v>2</v>
      </c>
      <c r="AZ196" s="546">
        <v>0</v>
      </c>
      <c r="BA196" s="546">
        <v>11</v>
      </c>
      <c r="BB196" s="546">
        <v>24</v>
      </c>
      <c r="BC196" s="734">
        <v>37</v>
      </c>
      <c r="BD196" s="758"/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1</v>
      </c>
      <c r="E197" s="546">
        <v>11</v>
      </c>
      <c r="F197" s="546">
        <v>24</v>
      </c>
      <c r="G197" s="729">
        <v>37</v>
      </c>
      <c r="H197" s="739"/>
      <c r="I197" s="730"/>
      <c r="J197" s="730"/>
      <c r="K197" s="730"/>
      <c r="L197" s="730"/>
      <c r="M197" s="730"/>
      <c r="N197" s="730"/>
      <c r="O197" s="730"/>
      <c r="P197" s="846"/>
      <c r="Q197" s="737"/>
      <c r="R197" s="767"/>
      <c r="S197" s="767"/>
      <c r="T197" s="767"/>
      <c r="U197" s="767"/>
      <c r="V197" s="767"/>
      <c r="W197" s="767"/>
      <c r="X197" s="732">
        <v>37</v>
      </c>
      <c r="Y197" s="728"/>
      <c r="Z197" s="728"/>
      <c r="AA197" s="900"/>
      <c r="AB197" s="900"/>
      <c r="AC197" s="728"/>
      <c r="AD197" s="728"/>
      <c r="AE197" s="728"/>
      <c r="AF197" s="900"/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0</v>
      </c>
      <c r="AY197" s="546">
        <v>1</v>
      </c>
      <c r="AZ197" s="546">
        <v>1</v>
      </c>
      <c r="BA197" s="546">
        <v>11</v>
      </c>
      <c r="BB197" s="546">
        <v>24</v>
      </c>
      <c r="BC197" s="734">
        <v>37</v>
      </c>
      <c r="BD197" s="758"/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13</v>
      </c>
      <c r="F198" s="546">
        <v>26</v>
      </c>
      <c r="G198" s="729">
        <v>40</v>
      </c>
      <c r="H198" s="739"/>
      <c r="I198" s="730"/>
      <c r="J198" s="730"/>
      <c r="K198" s="730"/>
      <c r="L198" s="730"/>
      <c r="M198" s="730"/>
      <c r="N198" s="730"/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40</v>
      </c>
      <c r="Y198" s="728"/>
      <c r="Z198" s="728"/>
      <c r="AA198" s="900"/>
      <c r="AB198" s="900">
        <v>1</v>
      </c>
      <c r="AC198" s="728"/>
      <c r="AD198" s="728"/>
      <c r="AE198" s="728"/>
      <c r="AF198" s="900">
        <v>1</v>
      </c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2</v>
      </c>
      <c r="AY198" s="546">
        <v>0</v>
      </c>
      <c r="AZ198" s="546">
        <v>1</v>
      </c>
      <c r="BA198" s="546">
        <v>13</v>
      </c>
      <c r="BB198" s="546">
        <v>24</v>
      </c>
      <c r="BC198" s="734">
        <v>38</v>
      </c>
      <c r="BD198" s="758" t="s">
        <v>1672</v>
      </c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0</v>
      </c>
      <c r="E199" s="546">
        <v>1</v>
      </c>
      <c r="F199" s="546">
        <v>36</v>
      </c>
      <c r="G199" s="729">
        <v>37</v>
      </c>
      <c r="H199" s="739"/>
      <c r="I199" s="730"/>
      <c r="J199" s="730"/>
      <c r="K199" s="730">
        <v>1</v>
      </c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38</v>
      </c>
      <c r="Y199" s="728"/>
      <c r="Z199" s="728"/>
      <c r="AA199" s="900"/>
      <c r="AB199" s="900"/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/>
      <c r="AR199" s="764"/>
      <c r="AS199" s="764"/>
      <c r="AT199" s="764"/>
      <c r="AU199" s="764"/>
      <c r="AV199" s="730"/>
      <c r="AW199" s="729">
        <v>0</v>
      </c>
      <c r="AX199" s="733">
        <v>0</v>
      </c>
      <c r="AY199" s="546">
        <v>0</v>
      </c>
      <c r="AZ199" s="546">
        <v>0</v>
      </c>
      <c r="BA199" s="546">
        <v>1</v>
      </c>
      <c r="BB199" s="546">
        <v>37</v>
      </c>
      <c r="BC199" s="734">
        <v>38</v>
      </c>
      <c r="BD199" s="758"/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1</v>
      </c>
      <c r="D200" s="546">
        <v>0</v>
      </c>
      <c r="E200" s="546">
        <v>4</v>
      </c>
      <c r="F200" s="546">
        <v>34</v>
      </c>
      <c r="G200" s="729">
        <v>39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39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1</v>
      </c>
      <c r="AZ200" s="546">
        <v>0</v>
      </c>
      <c r="BA200" s="546">
        <v>4</v>
      </c>
      <c r="BB200" s="546">
        <v>33</v>
      </c>
      <c r="BC200" s="734">
        <v>38</v>
      </c>
      <c r="BD200" s="758" t="s">
        <v>1593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4</v>
      </c>
      <c r="F201" s="546">
        <v>29</v>
      </c>
      <c r="G201" s="729">
        <v>35</v>
      </c>
      <c r="H201" s="739"/>
      <c r="I201" s="730"/>
      <c r="J201" s="730"/>
      <c r="K201" s="730"/>
      <c r="L201" s="730"/>
      <c r="M201" s="730"/>
      <c r="N201" s="730"/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35</v>
      </c>
      <c r="Y201" s="728"/>
      <c r="Z201" s="728"/>
      <c r="AA201" s="900"/>
      <c r="AB201" s="900"/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3</v>
      </c>
      <c r="AW201" s="729">
        <v>0</v>
      </c>
      <c r="AX201" s="733">
        <v>3</v>
      </c>
      <c r="AY201" s="546">
        <v>0</v>
      </c>
      <c r="AZ201" s="546">
        <v>2</v>
      </c>
      <c r="BA201" s="546">
        <v>4</v>
      </c>
      <c r="BB201" s="546">
        <v>26</v>
      </c>
      <c r="BC201" s="734">
        <v>32</v>
      </c>
      <c r="BD201" s="758" t="s">
        <v>1673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37</v>
      </c>
      <c r="G202" s="729">
        <v>40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40</v>
      </c>
      <c r="Y202" s="728"/>
      <c r="Z202" s="728"/>
      <c r="AA202" s="900"/>
      <c r="AB202" s="900">
        <v>1</v>
      </c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1</v>
      </c>
      <c r="AY202" s="546">
        <v>1</v>
      </c>
      <c r="AZ202" s="546">
        <v>1</v>
      </c>
      <c r="BA202" s="546">
        <v>1</v>
      </c>
      <c r="BB202" s="546">
        <v>36</v>
      </c>
      <c r="BC202" s="734">
        <v>39</v>
      </c>
      <c r="BD202" s="758" t="s">
        <v>1674</v>
      </c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1</v>
      </c>
      <c r="E203" s="546">
        <v>3</v>
      </c>
      <c r="F203" s="546">
        <v>32</v>
      </c>
      <c r="G203" s="729">
        <v>36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36</v>
      </c>
      <c r="Y203" s="728"/>
      <c r="Z203" s="728"/>
      <c r="AA203" s="900"/>
      <c r="AB203" s="900"/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1</v>
      </c>
      <c r="AY203" s="546">
        <v>0</v>
      </c>
      <c r="AZ203" s="546">
        <v>1</v>
      </c>
      <c r="BA203" s="546">
        <v>3</v>
      </c>
      <c r="BB203" s="546">
        <v>31</v>
      </c>
      <c r="BC203" s="734">
        <v>35</v>
      </c>
      <c r="BD203" s="758" t="s">
        <v>1595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31</v>
      </c>
      <c r="G204" s="729">
        <v>37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37</v>
      </c>
      <c r="Y204" s="728"/>
      <c r="Z204" s="728"/>
      <c r="AA204" s="900"/>
      <c r="AB204" s="900"/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0</v>
      </c>
      <c r="AY204" s="546">
        <v>2</v>
      </c>
      <c r="AZ204" s="546">
        <v>0</v>
      </c>
      <c r="BA204" s="546">
        <v>4</v>
      </c>
      <c r="BB204" s="546">
        <v>31</v>
      </c>
      <c r="BC204" s="734">
        <v>37</v>
      </c>
      <c r="BD204" s="758"/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0</v>
      </c>
      <c r="D205" s="546">
        <v>3</v>
      </c>
      <c r="E205" s="546">
        <v>10</v>
      </c>
      <c r="F205" s="546">
        <v>24</v>
      </c>
      <c r="G205" s="729">
        <v>37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37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0</v>
      </c>
      <c r="AZ205" s="546">
        <v>3</v>
      </c>
      <c r="BA205" s="546">
        <v>10</v>
      </c>
      <c r="BB205" s="546">
        <v>24</v>
      </c>
      <c r="BC205" s="734">
        <v>37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22</v>
      </c>
      <c r="G206" s="729">
        <v>38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38</v>
      </c>
      <c r="Y206" s="728"/>
      <c r="Z206" s="728"/>
      <c r="AA206" s="900"/>
      <c r="AB206" s="900"/>
      <c r="AC206" s="728"/>
      <c r="AD206" s="728"/>
      <c r="AE206" s="728"/>
      <c r="AF206" s="900">
        <v>1</v>
      </c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1</v>
      </c>
      <c r="AY206" s="546">
        <v>0</v>
      </c>
      <c r="AZ206" s="546">
        <v>1</v>
      </c>
      <c r="BA206" s="546">
        <v>15</v>
      </c>
      <c r="BB206" s="546">
        <v>21</v>
      </c>
      <c r="BC206" s="734">
        <v>37</v>
      </c>
      <c r="BD206" s="758" t="s">
        <v>1675</v>
      </c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>
        <v>1</v>
      </c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1</v>
      </c>
      <c r="AY207" s="546">
        <v>0</v>
      </c>
      <c r="AZ207" s="546">
        <v>0</v>
      </c>
      <c r="BA207" s="546">
        <v>11</v>
      </c>
      <c r="BB207" s="546">
        <v>26</v>
      </c>
      <c r="BC207" s="734">
        <v>37</v>
      </c>
      <c r="BD207" s="758" t="s">
        <v>1586</v>
      </c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23</v>
      </c>
      <c r="G208" s="729">
        <v>39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v>39</v>
      </c>
      <c r="Y208" s="728"/>
      <c r="Z208" s="728"/>
      <c r="AA208" s="900"/>
      <c r="AB208" s="900"/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/>
      <c r="AW208" s="729">
        <v>0</v>
      </c>
      <c r="AX208" s="733">
        <v>0</v>
      </c>
      <c r="AY208" s="546">
        <v>0</v>
      </c>
      <c r="AZ208" s="546">
        <v>0</v>
      </c>
      <c r="BA208" s="546">
        <v>16</v>
      </c>
      <c r="BB208" s="546">
        <v>23</v>
      </c>
      <c r="BC208" s="718">
        <v>39</v>
      </c>
      <c r="BD208" s="758"/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8</v>
      </c>
      <c r="F209" s="546">
        <v>29</v>
      </c>
      <c r="G209" s="729">
        <v>38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38</v>
      </c>
      <c r="Y209" s="728"/>
      <c r="Z209" s="728"/>
      <c r="AA209" s="900"/>
      <c r="AB209" s="900"/>
      <c r="AC209" s="728"/>
      <c r="AD209" s="728"/>
      <c r="AE209" s="728"/>
      <c r="AF209" s="900">
        <v>1</v>
      </c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>
        <v>1</v>
      </c>
      <c r="AW209" s="729">
        <v>0</v>
      </c>
      <c r="AX209" s="733">
        <v>2</v>
      </c>
      <c r="AY209" s="546">
        <v>1</v>
      </c>
      <c r="AZ209" s="546">
        <v>0</v>
      </c>
      <c r="BA209" s="546">
        <v>8</v>
      </c>
      <c r="BB209" s="546">
        <v>27</v>
      </c>
      <c r="BC209" s="734">
        <v>36</v>
      </c>
      <c r="BD209" s="758" t="s">
        <v>1676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6</v>
      </c>
      <c r="F210" s="546">
        <v>30</v>
      </c>
      <c r="G210" s="729">
        <v>38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38</v>
      </c>
      <c r="Y210" s="728"/>
      <c r="Z210" s="728"/>
      <c r="AA210" s="900"/>
      <c r="AB210" s="900"/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1</v>
      </c>
      <c r="AY210" s="546">
        <v>0</v>
      </c>
      <c r="AZ210" s="546">
        <v>2</v>
      </c>
      <c r="BA210" s="546">
        <v>6</v>
      </c>
      <c r="BB210" s="546">
        <v>29</v>
      </c>
      <c r="BC210" s="734">
        <v>37</v>
      </c>
      <c r="BD210" s="758" t="s">
        <v>1610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92</v>
      </c>
      <c r="G212" s="729">
        <v>109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109</v>
      </c>
      <c r="Y212" s="900"/>
      <c r="Z212" s="900"/>
      <c r="AA212" s="900"/>
      <c r="AB212" s="900">
        <v>1</v>
      </c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1</v>
      </c>
      <c r="AY212" s="546">
        <v>0</v>
      </c>
      <c r="AZ212" s="546">
        <v>10</v>
      </c>
      <c r="BA212" s="546">
        <v>7</v>
      </c>
      <c r="BB212" s="546">
        <v>91</v>
      </c>
      <c r="BC212" s="734">
        <v>108</v>
      </c>
      <c r="BD212" s="758" t="s">
        <v>1677</v>
      </c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0</v>
      </c>
      <c r="AX213" s="733">
        <v>0</v>
      </c>
      <c r="AY213" s="546">
        <v>5</v>
      </c>
      <c r="AZ213" s="546">
        <v>1</v>
      </c>
      <c r="BA213" s="546">
        <v>0</v>
      </c>
      <c r="BB213" s="546">
        <v>0</v>
      </c>
      <c r="BC213" s="734"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5</v>
      </c>
      <c r="G214" s="729">
        <v>5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5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5</v>
      </c>
      <c r="BC214" s="734">
        <v>5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146</v>
      </c>
      <c r="G215" s="729">
        <v>164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/>
      <c r="X215" s="732">
        <v>164</v>
      </c>
      <c r="Y215" s="900"/>
      <c r="Z215" s="900"/>
      <c r="AA215" s="900"/>
      <c r="AB215" s="900">
        <v>3</v>
      </c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3</v>
      </c>
      <c r="AY215" s="546">
        <v>0</v>
      </c>
      <c r="AZ215" s="546">
        <v>0</v>
      </c>
      <c r="BA215" s="546">
        <v>18</v>
      </c>
      <c r="BB215" s="546">
        <v>143</v>
      </c>
      <c r="BC215" s="734">
        <v>161</v>
      </c>
      <c r="BD215" s="758" t="s">
        <v>1678</v>
      </c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84</v>
      </c>
      <c r="G217" s="729">
        <v>90</v>
      </c>
      <c r="H217" s="900"/>
      <c r="I217" s="900"/>
      <c r="J217" s="900"/>
      <c r="K217" s="900"/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90</v>
      </c>
      <c r="Y217" s="900"/>
      <c r="Z217" s="900"/>
      <c r="AA217" s="900"/>
      <c r="AB217" s="900"/>
      <c r="AC217" s="900"/>
      <c r="AD217" s="900"/>
      <c r="AE217" s="900"/>
      <c r="AF217" s="900"/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0</v>
      </c>
      <c r="AY217" s="546">
        <v>0</v>
      </c>
      <c r="AZ217" s="546">
        <v>4</v>
      </c>
      <c r="BA217" s="546">
        <v>2</v>
      </c>
      <c r="BB217" s="546">
        <v>84</v>
      </c>
      <c r="BC217" s="734">
        <v>90</v>
      </c>
      <c r="BD217" s="758"/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1</v>
      </c>
      <c r="E220" s="546">
        <v>12</v>
      </c>
      <c r="F220" s="546">
        <v>160</v>
      </c>
      <c r="G220" s="729">
        <v>173</v>
      </c>
      <c r="H220" s="900"/>
      <c r="I220" s="900"/>
      <c r="J220" s="900"/>
      <c r="K220" s="900">
        <v>8</v>
      </c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v>181</v>
      </c>
      <c r="Y220" s="900"/>
      <c r="Z220" s="900"/>
      <c r="AA220" s="900"/>
      <c r="AB220" s="900">
        <v>2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/>
      <c r="AW220" s="729">
        <v>0</v>
      </c>
      <c r="AX220" s="733">
        <v>2</v>
      </c>
      <c r="AY220" s="546">
        <v>0</v>
      </c>
      <c r="AZ220" s="546">
        <v>1</v>
      </c>
      <c r="BA220" s="546">
        <v>12</v>
      </c>
      <c r="BB220" s="546">
        <v>166</v>
      </c>
      <c r="BC220" s="734">
        <v>179</v>
      </c>
      <c r="BD220" s="758"/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0</v>
      </c>
      <c r="AY221" s="546">
        <v>0</v>
      </c>
      <c r="AZ221" s="546">
        <v>0</v>
      </c>
      <c r="BA221" s="546">
        <v>9</v>
      </c>
      <c r="BB221" s="546">
        <v>12</v>
      </c>
      <c r="BC221" s="734">
        <v>21</v>
      </c>
      <c r="BD221" s="758"/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38</v>
      </c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1</v>
      </c>
      <c r="AY223" s="546">
        <v>0</v>
      </c>
      <c r="AZ223" s="546">
        <v>10</v>
      </c>
      <c r="BA223" s="546">
        <v>3</v>
      </c>
      <c r="BB223" s="546">
        <v>24</v>
      </c>
      <c r="BC223" s="734">
        <v>37</v>
      </c>
      <c r="BD223" s="758" t="s">
        <v>1679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0</v>
      </c>
      <c r="AX224" s="733">
        <v>0</v>
      </c>
      <c r="AY224" s="546">
        <v>2</v>
      </c>
      <c r="AZ224" s="546">
        <v>0</v>
      </c>
      <c r="BA224" s="546">
        <v>0</v>
      </c>
      <c r="BB224" s="546">
        <v>2</v>
      </c>
      <c r="BC224" s="734"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19</v>
      </c>
      <c r="F226" s="546">
        <v>98</v>
      </c>
      <c r="G226" s="729">
        <v>120</v>
      </c>
      <c r="H226" s="900"/>
      <c r="I226" s="900"/>
      <c r="J226" s="900"/>
      <c r="K226" s="900"/>
      <c r="L226" s="900"/>
      <c r="M226" s="900"/>
      <c r="N226" s="900"/>
      <c r="O226" s="900"/>
      <c r="P226" s="737"/>
      <c r="Q226" s="737"/>
      <c r="R226" s="737"/>
      <c r="S226" s="737"/>
      <c r="T226" s="737"/>
      <c r="U226" s="737"/>
      <c r="V226" s="737"/>
      <c r="W226" s="737"/>
      <c r="X226" s="732">
        <v>120</v>
      </c>
      <c r="Y226" s="900"/>
      <c r="Z226" s="900"/>
      <c r="AA226" s="900"/>
      <c r="AB226" s="900">
        <v>3</v>
      </c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>
        <v>2</v>
      </c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5</v>
      </c>
      <c r="AY226" s="546">
        <v>0</v>
      </c>
      <c r="AZ226" s="546">
        <v>3</v>
      </c>
      <c r="BA226" s="546">
        <v>19</v>
      </c>
      <c r="BB226" s="546">
        <v>93</v>
      </c>
      <c r="BC226" s="734">
        <v>115</v>
      </c>
      <c r="BD226" s="758" t="s">
        <v>1680</v>
      </c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0</v>
      </c>
      <c r="F228" s="546">
        <v>38</v>
      </c>
      <c r="G228" s="729">
        <v>48</v>
      </c>
      <c r="H228" s="900"/>
      <c r="I228" s="900"/>
      <c r="J228" s="900">
        <v>1</v>
      </c>
      <c r="K228" s="900">
        <v>1</v>
      </c>
      <c r="L228" s="900"/>
      <c r="M228" s="900"/>
      <c r="N228" s="900"/>
      <c r="O228" s="900"/>
      <c r="P228" s="737"/>
      <c r="Q228" s="737"/>
      <c r="R228" s="737"/>
      <c r="S228" s="737"/>
      <c r="T228" s="737"/>
      <c r="U228" s="737"/>
      <c r="V228" s="737"/>
      <c r="W228" s="737"/>
      <c r="X228" s="732">
        <v>50</v>
      </c>
      <c r="Y228" s="900"/>
      <c r="Z228" s="900"/>
      <c r="AA228" s="900"/>
      <c r="AB228" s="900">
        <v>1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1</v>
      </c>
      <c r="AY228" s="546">
        <v>0</v>
      </c>
      <c r="AZ228" s="546">
        <v>10</v>
      </c>
      <c r="BA228" s="546">
        <v>1</v>
      </c>
      <c r="BB228" s="546">
        <v>38</v>
      </c>
      <c r="BC228" s="734">
        <v>49</v>
      </c>
      <c r="BD228" s="758" t="s">
        <v>1681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10</v>
      </c>
      <c r="F231" s="546">
        <v>93</v>
      </c>
      <c r="G231" s="729">
        <v>103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/>
      <c r="W231" s="737"/>
      <c r="X231" s="732">
        <v>103</v>
      </c>
      <c r="Y231" s="900"/>
      <c r="Z231" s="900"/>
      <c r="AA231" s="900"/>
      <c r="AB231" s="900">
        <v>6</v>
      </c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6</v>
      </c>
      <c r="AY231" s="546">
        <v>0</v>
      </c>
      <c r="AZ231" s="546">
        <v>0</v>
      </c>
      <c r="BA231" s="546">
        <v>10</v>
      </c>
      <c r="BB231" s="546">
        <v>87</v>
      </c>
      <c r="BC231" s="734">
        <v>97</v>
      </c>
      <c r="BD231" s="758" t="s">
        <v>1682</v>
      </c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10</v>
      </c>
      <c r="F234" s="546">
        <v>150</v>
      </c>
      <c r="G234" s="729">
        <v>160</v>
      </c>
      <c r="H234" s="900"/>
      <c r="I234" s="900"/>
      <c r="J234" s="900"/>
      <c r="K234" s="900"/>
      <c r="L234" s="900"/>
      <c r="M234" s="900"/>
      <c r="N234" s="900"/>
      <c r="O234" s="900"/>
      <c r="P234" s="737"/>
      <c r="Q234" s="737"/>
      <c r="R234" s="737"/>
      <c r="S234" s="737"/>
      <c r="T234" s="737"/>
      <c r="U234" s="737"/>
      <c r="V234" s="737"/>
      <c r="W234" s="737"/>
      <c r="X234" s="732">
        <v>160</v>
      </c>
      <c r="Y234" s="900"/>
      <c r="Z234" s="900"/>
      <c r="AA234" s="900"/>
      <c r="AB234" s="900">
        <v>3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3</v>
      </c>
      <c r="AY234" s="546">
        <v>0</v>
      </c>
      <c r="AZ234" s="546">
        <v>0</v>
      </c>
      <c r="BA234" s="546">
        <v>10</v>
      </c>
      <c r="BB234" s="546">
        <v>147</v>
      </c>
      <c r="BC234" s="734">
        <v>157</v>
      </c>
      <c r="BD234" s="758"/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0</v>
      </c>
      <c r="AX235" s="733">
        <v>0</v>
      </c>
      <c r="AY235" s="546">
        <v>0</v>
      </c>
      <c r="AZ235" s="546">
        <v>1</v>
      </c>
      <c r="BA235" s="546">
        <v>0</v>
      </c>
      <c r="BB235" s="546">
        <v>0</v>
      </c>
      <c r="BC235" s="734">
        <v>1</v>
      </c>
      <c r="BD235" s="758"/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4</v>
      </c>
      <c r="E236" s="546">
        <v>6</v>
      </c>
      <c r="F236" s="546">
        <v>48</v>
      </c>
      <c r="G236" s="729">
        <v>58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58</v>
      </c>
      <c r="Y236" s="900"/>
      <c r="Z236" s="900"/>
      <c r="AA236" s="900"/>
      <c r="AB236" s="900"/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0</v>
      </c>
      <c r="AY236" s="546">
        <v>0</v>
      </c>
      <c r="AZ236" s="546">
        <v>4</v>
      </c>
      <c r="BA236" s="546">
        <v>6</v>
      </c>
      <c r="BB236" s="546">
        <v>48</v>
      </c>
      <c r="BC236" s="734">
        <v>58</v>
      </c>
      <c r="BD236" s="758"/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0</v>
      </c>
      <c r="AX238" s="733">
        <v>0</v>
      </c>
      <c r="AY238" s="546">
        <v>2</v>
      </c>
      <c r="AZ238" s="546">
        <v>0</v>
      </c>
      <c r="BA238" s="546">
        <v>0</v>
      </c>
      <c r="BB238" s="546">
        <v>0</v>
      </c>
      <c r="BC238" s="734">
        <v>2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0</v>
      </c>
      <c r="AY239" s="546">
        <v>0</v>
      </c>
      <c r="AZ239" s="546">
        <v>1</v>
      </c>
      <c r="BA239" s="546">
        <v>0</v>
      </c>
      <c r="BB239" s="546">
        <v>2</v>
      </c>
      <c r="BC239" s="734">
        <v>3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7</v>
      </c>
      <c r="D241" s="546">
        <v>0</v>
      </c>
      <c r="E241" s="546">
        <v>7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/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0</v>
      </c>
      <c r="AX241" s="733">
        <v>0</v>
      </c>
      <c r="AY241" s="546">
        <v>7</v>
      </c>
      <c r="AZ241" s="546">
        <v>0</v>
      </c>
      <c r="BA241" s="546">
        <v>7</v>
      </c>
      <c r="BB241" s="546">
        <v>0</v>
      </c>
      <c r="BC241" s="718">
        <v>14</v>
      </c>
      <c r="BD241" s="876"/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3</v>
      </c>
      <c r="F242" s="546">
        <v>0</v>
      </c>
      <c r="G242" s="729">
        <v>11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11</v>
      </c>
      <c r="Y242" s="900">
        <v>1</v>
      </c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3</v>
      </c>
      <c r="BB242" s="546">
        <v>0</v>
      </c>
      <c r="BC242" s="729">
        <v>10</v>
      </c>
      <c r="BD242" s="876" t="s">
        <v>1611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>
        <v>1</v>
      </c>
      <c r="Z245" s="900"/>
      <c r="AA245" s="900"/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1</v>
      </c>
      <c r="AX245" s="733">
        <v>0</v>
      </c>
      <c r="AY245" s="546">
        <v>7</v>
      </c>
      <c r="AZ245" s="546">
        <v>0</v>
      </c>
      <c r="BA245" s="546">
        <v>9</v>
      </c>
      <c r="BB245" s="546">
        <v>0</v>
      </c>
      <c r="BC245" s="734">
        <v>16</v>
      </c>
      <c r="BD245" s="758" t="s">
        <v>1683</v>
      </c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0</v>
      </c>
      <c r="AY247" s="546">
        <v>1</v>
      </c>
      <c r="AZ247" s="546">
        <v>0</v>
      </c>
      <c r="BA247" s="546">
        <v>1</v>
      </c>
      <c r="BB247" s="546">
        <v>0</v>
      </c>
      <c r="BC247" s="718">
        <v>2</v>
      </c>
      <c r="BD247" s="759"/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>
        <v>1</v>
      </c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1</v>
      </c>
      <c r="AY249" s="546">
        <v>0</v>
      </c>
      <c r="AZ249" s="546">
        <v>0</v>
      </c>
      <c r="BA249" s="546">
        <v>0</v>
      </c>
      <c r="BB249" s="546">
        <v>0</v>
      </c>
      <c r="BC249" s="718">
        <v>0</v>
      </c>
      <c r="BD249" s="758" t="s">
        <v>1684</v>
      </c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2</v>
      </c>
      <c r="F250" s="546">
        <v>0</v>
      </c>
      <c r="G250" s="729">
        <v>7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7</v>
      </c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0</v>
      </c>
      <c r="AX250" s="733">
        <v>0</v>
      </c>
      <c r="AY250" s="546">
        <v>5</v>
      </c>
      <c r="AZ250" s="546">
        <v>0</v>
      </c>
      <c r="BA250" s="546">
        <v>2</v>
      </c>
      <c r="BB250" s="546">
        <v>0</v>
      </c>
      <c r="BC250" s="718">
        <v>7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0</v>
      </c>
      <c r="AY254" s="546">
        <v>6</v>
      </c>
      <c r="AZ254" s="546">
        <v>0</v>
      </c>
      <c r="BA254" s="546">
        <v>3</v>
      </c>
      <c r="BB254" s="546">
        <v>0</v>
      </c>
      <c r="BC254" s="734">
        <v>9</v>
      </c>
      <c r="BD254" s="758"/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1</v>
      </c>
      <c r="F259" s="546">
        <v>0</v>
      </c>
      <c r="G259" s="729">
        <v>2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2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1</v>
      </c>
      <c r="BB259" s="546">
        <v>0</v>
      </c>
      <c r="BC259" s="734">
        <v>2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6</v>
      </c>
      <c r="F260" s="546">
        <v>0</v>
      </c>
      <c r="G260" s="729">
        <v>7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7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6</v>
      </c>
      <c r="BB260" s="546">
        <v>0</v>
      </c>
      <c r="BC260" s="734">
        <v>7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250</v>
      </c>
      <c r="D262" s="546">
        <v>993</v>
      </c>
      <c r="E262" s="546">
        <v>1102</v>
      </c>
      <c r="F262" s="546">
        <v>4690</v>
      </c>
      <c r="G262" s="546">
        <v>7035</v>
      </c>
      <c r="H262" s="546">
        <v>0</v>
      </c>
      <c r="I262" s="546">
        <v>0</v>
      </c>
      <c r="J262" s="546">
        <v>8</v>
      </c>
      <c r="K262" s="546">
        <v>23</v>
      </c>
      <c r="L262" s="546">
        <v>0</v>
      </c>
      <c r="M262" s="546">
        <v>0</v>
      </c>
      <c r="N262" s="546">
        <v>1</v>
      </c>
      <c r="O262" s="546">
        <v>3</v>
      </c>
      <c r="P262" s="546">
        <v>0</v>
      </c>
      <c r="Q262" s="546">
        <v>1</v>
      </c>
      <c r="R262" s="546">
        <v>0</v>
      </c>
      <c r="S262" s="546">
        <v>0</v>
      </c>
      <c r="T262" s="546">
        <v>0</v>
      </c>
      <c r="U262" s="546">
        <v>1</v>
      </c>
      <c r="V262" s="546">
        <v>0</v>
      </c>
      <c r="W262" s="546">
        <v>0</v>
      </c>
      <c r="X262" s="101">
        <v>7062</v>
      </c>
      <c r="Y262" s="101">
        <v>4</v>
      </c>
      <c r="Z262" s="101">
        <v>3</v>
      </c>
      <c r="AA262" s="101">
        <v>4</v>
      </c>
      <c r="AB262" s="101">
        <v>87</v>
      </c>
      <c r="AC262" s="101">
        <v>0</v>
      </c>
      <c r="AD262" s="101">
        <v>0</v>
      </c>
      <c r="AE262" s="101">
        <v>0</v>
      </c>
      <c r="AF262" s="101">
        <v>12</v>
      </c>
      <c r="AG262" s="101">
        <v>0</v>
      </c>
      <c r="AH262" s="101">
        <v>0</v>
      </c>
      <c r="AI262" s="101">
        <v>0</v>
      </c>
      <c r="AJ262" s="101">
        <v>0</v>
      </c>
      <c r="AK262" s="101">
        <v>0</v>
      </c>
      <c r="AL262" s="101">
        <v>0</v>
      </c>
      <c r="AM262" s="101">
        <v>2</v>
      </c>
      <c r="AN262" s="101">
        <v>6</v>
      </c>
      <c r="AO262" s="101">
        <v>0</v>
      </c>
      <c r="AP262" s="101">
        <v>0</v>
      </c>
      <c r="AQ262" s="101">
        <v>0</v>
      </c>
      <c r="AR262" s="101">
        <v>4</v>
      </c>
      <c r="AS262" s="101">
        <v>0</v>
      </c>
      <c r="AT262" s="101">
        <v>1</v>
      </c>
      <c r="AU262" s="101">
        <v>0</v>
      </c>
      <c r="AV262" s="101">
        <v>48</v>
      </c>
      <c r="AW262" s="773">
        <v>8</v>
      </c>
      <c r="AX262" s="774">
        <v>163</v>
      </c>
      <c r="AY262" s="775">
        <v>246</v>
      </c>
      <c r="AZ262" s="775">
        <v>989</v>
      </c>
      <c r="BA262" s="775">
        <v>1103</v>
      </c>
      <c r="BB262" s="775">
        <v>4553</v>
      </c>
      <c r="BC262" s="773">
        <v>6891</v>
      </c>
      <c r="BD262" s="754" t="s">
        <v>1700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0</v>
      </c>
      <c r="AX264" s="733">
        <v>0</v>
      </c>
      <c r="AY264" s="546">
        <v>4</v>
      </c>
      <c r="AZ264" s="546">
        <v>9</v>
      </c>
      <c r="BA264" s="546">
        <v>1</v>
      </c>
      <c r="BB264" s="546">
        <v>0</v>
      </c>
      <c r="BC264" s="910">
        <v>14</v>
      </c>
      <c r="BD264" s="758"/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2</v>
      </c>
      <c r="F265" s="546">
        <v>6</v>
      </c>
      <c r="G265" s="729">
        <v>16</v>
      </c>
      <c r="H265" s="900"/>
      <c r="I265" s="900"/>
      <c r="J265" s="900"/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16</v>
      </c>
      <c r="Y265" s="900"/>
      <c r="Z265" s="900">
        <v>1</v>
      </c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/>
      <c r="AU265" s="730"/>
      <c r="AV265" s="730"/>
      <c r="AW265" s="729">
        <v>1</v>
      </c>
      <c r="AX265" s="733">
        <v>0</v>
      </c>
      <c r="AY265" s="546">
        <v>1</v>
      </c>
      <c r="AZ265" s="546">
        <v>6</v>
      </c>
      <c r="BA265" s="546">
        <v>2</v>
      </c>
      <c r="BB265" s="546">
        <v>6</v>
      </c>
      <c r="BC265" s="910">
        <v>15</v>
      </c>
      <c r="BD265" s="758"/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>
        <v>1</v>
      </c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1</v>
      </c>
      <c r="AX266" s="733">
        <v>0</v>
      </c>
      <c r="AY266" s="546">
        <v>0</v>
      </c>
      <c r="AZ266" s="546">
        <v>4</v>
      </c>
      <c r="BA266" s="546">
        <v>1</v>
      </c>
      <c r="BB266" s="546">
        <v>2</v>
      </c>
      <c r="BC266" s="910">
        <v>7</v>
      </c>
      <c r="BD266" s="745" t="s">
        <v>1685</v>
      </c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7</v>
      </c>
      <c r="E267" s="546">
        <v>0</v>
      </c>
      <c r="F267" s="546">
        <v>3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>
        <v>1</v>
      </c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1</v>
      </c>
      <c r="AX267" s="733">
        <v>0</v>
      </c>
      <c r="AY267" s="546">
        <v>2</v>
      </c>
      <c r="AZ267" s="546">
        <v>6</v>
      </c>
      <c r="BA267" s="546">
        <v>0</v>
      </c>
      <c r="BB267" s="546">
        <v>3</v>
      </c>
      <c r="BC267" s="910">
        <v>11</v>
      </c>
      <c r="BD267" s="758" t="s">
        <v>1686</v>
      </c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2</v>
      </c>
      <c r="E268" s="546">
        <v>0</v>
      </c>
      <c r="F268" s="546">
        <v>6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1</v>
      </c>
      <c r="AX268" s="733">
        <v>0</v>
      </c>
      <c r="AY268" s="546">
        <v>1</v>
      </c>
      <c r="AZ268" s="546">
        <v>1</v>
      </c>
      <c r="BA268" s="546">
        <v>0</v>
      </c>
      <c r="BB268" s="546">
        <v>6</v>
      </c>
      <c r="BC268" s="910">
        <v>8</v>
      </c>
      <c r="BD268" s="758" t="s">
        <v>1612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0</v>
      </c>
      <c r="AX269" s="733">
        <v>0</v>
      </c>
      <c r="AY269" s="546">
        <v>9</v>
      </c>
      <c r="AZ269" s="546">
        <v>7</v>
      </c>
      <c r="BA269" s="546">
        <v>1</v>
      </c>
      <c r="BB269" s="546">
        <v>2</v>
      </c>
      <c r="BC269" s="910">
        <v>19</v>
      </c>
      <c r="BD269" s="745"/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0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13</v>
      </c>
      <c r="F276" s="546">
        <v>0</v>
      </c>
      <c r="G276" s="729">
        <v>14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14</v>
      </c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/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0</v>
      </c>
      <c r="AY276" s="546">
        <v>0</v>
      </c>
      <c r="AZ276" s="546">
        <v>1</v>
      </c>
      <c r="BA276" s="546">
        <v>13</v>
      </c>
      <c r="BB276" s="546">
        <v>0</v>
      </c>
      <c r="BC276" s="910">
        <v>14</v>
      </c>
      <c r="BD276" s="758"/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11</v>
      </c>
      <c r="G277" s="729">
        <v>14</v>
      </c>
      <c r="H277" s="900"/>
      <c r="I277" s="900"/>
      <c r="J277" s="900"/>
      <c r="K277" s="900">
        <v>1</v>
      </c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>
        <v>1</v>
      </c>
      <c r="AB277" s="900">
        <v>1</v>
      </c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3</v>
      </c>
      <c r="AY277" s="546">
        <v>0</v>
      </c>
      <c r="AZ277" s="546">
        <v>0</v>
      </c>
      <c r="BA277" s="546">
        <v>2</v>
      </c>
      <c r="BB277" s="546">
        <v>10</v>
      </c>
      <c r="BC277" s="910">
        <v>12</v>
      </c>
      <c r="BD277" s="758" t="s">
        <v>1687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0</v>
      </c>
      <c r="AX278" s="733">
        <v>0</v>
      </c>
      <c r="AY278" s="546">
        <v>1</v>
      </c>
      <c r="AZ278" s="546">
        <v>0</v>
      </c>
      <c r="BA278" s="546">
        <v>0</v>
      </c>
      <c r="BB278" s="546">
        <v>1</v>
      </c>
      <c r="BC278" s="910">
        <v>2</v>
      </c>
      <c r="BD278" s="758"/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14</v>
      </c>
      <c r="F279" s="546">
        <v>1</v>
      </c>
      <c r="G279" s="729">
        <v>15</v>
      </c>
      <c r="H279" s="900"/>
      <c r="I279" s="900"/>
      <c r="J279" s="900">
        <v>1</v>
      </c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/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0</v>
      </c>
      <c r="AY279" s="546">
        <v>0</v>
      </c>
      <c r="AZ279" s="546">
        <v>0</v>
      </c>
      <c r="BA279" s="546">
        <v>15</v>
      </c>
      <c r="BB279" s="546">
        <v>1</v>
      </c>
      <c r="BC279" s="910">
        <v>16</v>
      </c>
      <c r="BD279" s="758"/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15</v>
      </c>
      <c r="G280" s="729">
        <v>18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18</v>
      </c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1</v>
      </c>
      <c r="AY280" s="546">
        <v>0</v>
      </c>
      <c r="AZ280" s="546">
        <v>0</v>
      </c>
      <c r="BA280" s="546">
        <v>3</v>
      </c>
      <c r="BB280" s="546">
        <v>14</v>
      </c>
      <c r="BC280" s="910">
        <v>17</v>
      </c>
      <c r="BD280" s="758" t="s">
        <v>1587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0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>
        <v>1</v>
      </c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v>0</v>
      </c>
      <c r="AX282" s="733">
        <v>1</v>
      </c>
      <c r="AY282" s="546">
        <v>0</v>
      </c>
      <c r="AZ282" s="546">
        <v>0</v>
      </c>
      <c r="BA282" s="546">
        <v>7</v>
      </c>
      <c r="BB282" s="546">
        <v>1</v>
      </c>
      <c r="BC282" s="910">
        <v>8</v>
      </c>
      <c r="BD282" s="758" t="s">
        <v>1688</v>
      </c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0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0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/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0</v>
      </c>
      <c r="AY285" s="546">
        <v>0</v>
      </c>
      <c r="AZ285" s="546">
        <v>0</v>
      </c>
      <c r="BA285" s="546">
        <v>12</v>
      </c>
      <c r="BB285" s="546">
        <v>1</v>
      </c>
      <c r="BC285" s="718">
        <v>13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0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0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10</v>
      </c>
      <c r="F288" s="546">
        <v>1</v>
      </c>
      <c r="G288" s="729">
        <v>11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11</v>
      </c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0</v>
      </c>
      <c r="AY288" s="546">
        <v>0</v>
      </c>
      <c r="AZ288" s="546">
        <v>0</v>
      </c>
      <c r="BA288" s="546">
        <v>10</v>
      </c>
      <c r="BB288" s="546">
        <v>1</v>
      </c>
      <c r="BC288" s="910">
        <v>11</v>
      </c>
      <c r="BD288" s="758"/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9</v>
      </c>
      <c r="G289" s="729">
        <v>16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16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9</v>
      </c>
      <c r="BC289" s="910">
        <v>16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38</v>
      </c>
      <c r="F291" s="546">
        <v>125</v>
      </c>
      <c r="G291" s="729">
        <v>165</v>
      </c>
      <c r="H291" s="900"/>
      <c r="I291" s="900"/>
      <c r="J291" s="900"/>
      <c r="K291" s="900">
        <v>8</v>
      </c>
      <c r="L291" s="900"/>
      <c r="M291" s="900"/>
      <c r="N291" s="900"/>
      <c r="O291" s="900"/>
      <c r="P291" s="737"/>
      <c r="Q291" s="737"/>
      <c r="R291" s="737"/>
      <c r="S291" s="737"/>
      <c r="T291" s="737"/>
      <c r="U291" s="737"/>
      <c r="V291" s="737"/>
      <c r="W291" s="737"/>
      <c r="X291" s="732">
        <v>173</v>
      </c>
      <c r="Y291" s="900"/>
      <c r="Z291" s="900"/>
      <c r="AA291" s="900"/>
      <c r="AB291" s="900">
        <v>6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6</v>
      </c>
      <c r="AY291" s="546">
        <v>0</v>
      </c>
      <c r="AZ291" s="546">
        <v>2</v>
      </c>
      <c r="BA291" s="546">
        <v>38</v>
      </c>
      <c r="BB291" s="546">
        <v>127</v>
      </c>
      <c r="BC291" s="910">
        <v>167</v>
      </c>
      <c r="BD291" s="776" t="s">
        <v>1689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26</v>
      </c>
      <c r="G292" s="729">
        <v>29</v>
      </c>
      <c r="H292" s="900"/>
      <c r="I292" s="900"/>
      <c r="J292" s="900"/>
      <c r="K292" s="900"/>
      <c r="L292" s="900"/>
      <c r="M292" s="900"/>
      <c r="N292" s="900"/>
      <c r="O292" s="900">
        <v>1</v>
      </c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>
        <v>2</v>
      </c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2</v>
      </c>
      <c r="AY292" s="546">
        <v>0</v>
      </c>
      <c r="AZ292" s="546">
        <v>3</v>
      </c>
      <c r="BA292" s="546">
        <v>0</v>
      </c>
      <c r="BB292" s="546">
        <v>23</v>
      </c>
      <c r="BC292" s="910">
        <v>26</v>
      </c>
      <c r="BD292" s="758" t="s">
        <v>1690</v>
      </c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>
        <v>5</v>
      </c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5</v>
      </c>
      <c r="AY293" s="546">
        <v>0</v>
      </c>
      <c r="AZ293" s="546">
        <v>1</v>
      </c>
      <c r="BA293" s="546">
        <v>18</v>
      </c>
      <c r="BB293" s="546">
        <v>42</v>
      </c>
      <c r="BC293" s="910">
        <v>61</v>
      </c>
      <c r="BD293" s="758" t="s">
        <v>1691</v>
      </c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/>
      <c r="AB294" s="900"/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0</v>
      </c>
      <c r="AY294" s="546">
        <v>0</v>
      </c>
      <c r="AZ294" s="546">
        <v>0</v>
      </c>
      <c r="BA294" s="546">
        <v>7</v>
      </c>
      <c r="BB294" s="546">
        <v>23</v>
      </c>
      <c r="BC294" s="910">
        <v>30</v>
      </c>
      <c r="BD294" s="776"/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0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2</v>
      </c>
      <c r="F296" s="546">
        <v>0</v>
      </c>
      <c r="G296" s="729">
        <v>2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2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2</v>
      </c>
      <c r="BB296" s="546">
        <v>0</v>
      </c>
      <c r="BC296" s="910">
        <v>2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0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5</v>
      </c>
      <c r="G298" s="729">
        <v>9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9</v>
      </c>
      <c r="Y298" s="900"/>
      <c r="Z298" s="900">
        <v>1</v>
      </c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1</v>
      </c>
      <c r="AX298" s="733">
        <v>0</v>
      </c>
      <c r="AY298" s="546">
        <v>1</v>
      </c>
      <c r="AZ298" s="546">
        <v>2</v>
      </c>
      <c r="BA298" s="546">
        <v>0</v>
      </c>
      <c r="BB298" s="546">
        <v>5</v>
      </c>
      <c r="BC298" s="910">
        <v>8</v>
      </c>
      <c r="BD298" s="745" t="s">
        <v>1613</v>
      </c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173</v>
      </c>
      <c r="G299" s="729">
        <v>183</v>
      </c>
      <c r="H299" s="900"/>
      <c r="I299" s="900"/>
      <c r="J299" s="900"/>
      <c r="K299" s="900">
        <v>4</v>
      </c>
      <c r="L299" s="900"/>
      <c r="M299" s="900"/>
      <c r="N299" s="900"/>
      <c r="O299" s="900"/>
      <c r="P299" s="737"/>
      <c r="Q299" s="737"/>
      <c r="R299" s="737"/>
      <c r="S299" s="737"/>
      <c r="T299" s="737"/>
      <c r="U299" s="737"/>
      <c r="V299" s="737"/>
      <c r="W299" s="737"/>
      <c r="X299" s="732">
        <v>187</v>
      </c>
      <c r="Y299" s="900"/>
      <c r="Z299" s="900"/>
      <c r="AA299" s="900"/>
      <c r="AB299" s="900"/>
      <c r="AC299" s="900"/>
      <c r="AD299" s="900"/>
      <c r="AE299" s="900"/>
      <c r="AF299" s="900">
        <v>2</v>
      </c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3</v>
      </c>
      <c r="AW299" s="729">
        <v>0</v>
      </c>
      <c r="AX299" s="733">
        <v>5</v>
      </c>
      <c r="AY299" s="546">
        <v>0</v>
      </c>
      <c r="AZ299" s="546">
        <v>0</v>
      </c>
      <c r="BA299" s="546">
        <v>10</v>
      </c>
      <c r="BB299" s="546">
        <v>172</v>
      </c>
      <c r="BC299" s="910">
        <v>182</v>
      </c>
      <c r="BD299" s="776" t="s">
        <v>1692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13</v>
      </c>
      <c r="G300" s="729">
        <v>13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13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12</v>
      </c>
      <c r="BC300" s="910">
        <v>12</v>
      </c>
      <c r="BD300" s="776" t="s">
        <v>1579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25</v>
      </c>
      <c r="F301" s="546">
        <v>44</v>
      </c>
      <c r="G301" s="729">
        <v>70</v>
      </c>
      <c r="H301" s="900"/>
      <c r="I301" s="900"/>
      <c r="J301" s="900"/>
      <c r="K301" s="900"/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70</v>
      </c>
      <c r="Y301" s="900"/>
      <c r="Z301" s="900"/>
      <c r="AA301" s="900"/>
      <c r="AB301" s="900"/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730"/>
      <c r="AP301" s="730"/>
      <c r="AQ301" s="730"/>
      <c r="AR301" s="730"/>
      <c r="AS301" s="730"/>
      <c r="AT301" s="730"/>
      <c r="AU301" s="730"/>
      <c r="AV301" s="730"/>
      <c r="AW301" s="729">
        <v>0</v>
      </c>
      <c r="AX301" s="733">
        <v>0</v>
      </c>
      <c r="AY301" s="546">
        <v>0</v>
      </c>
      <c r="AZ301" s="546">
        <v>1</v>
      </c>
      <c r="BA301" s="546">
        <v>25</v>
      </c>
      <c r="BB301" s="546">
        <v>44</v>
      </c>
      <c r="BC301" s="910">
        <v>70</v>
      </c>
      <c r="BD301" s="776"/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0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19</v>
      </c>
      <c r="G303" s="729">
        <v>21</v>
      </c>
      <c r="H303" s="900"/>
      <c r="I303" s="900"/>
      <c r="J303" s="900"/>
      <c r="K303" s="900"/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21</v>
      </c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0</v>
      </c>
      <c r="AY303" s="546">
        <v>0</v>
      </c>
      <c r="AZ303" s="546">
        <v>0</v>
      </c>
      <c r="BA303" s="546">
        <v>2</v>
      </c>
      <c r="BB303" s="546">
        <v>19</v>
      </c>
      <c r="BC303" s="910">
        <v>21</v>
      </c>
      <c r="BD303" s="745"/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0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0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14</v>
      </c>
      <c r="F306" s="546">
        <v>111</v>
      </c>
      <c r="G306" s="729">
        <v>126</v>
      </c>
      <c r="H306" s="900"/>
      <c r="I306" s="900"/>
      <c r="J306" s="900"/>
      <c r="K306" s="900"/>
      <c r="L306" s="900"/>
      <c r="M306" s="900"/>
      <c r="N306" s="900"/>
      <c r="O306" s="900"/>
      <c r="P306" s="737"/>
      <c r="Q306" s="737"/>
      <c r="R306" s="737"/>
      <c r="S306" s="737"/>
      <c r="T306" s="737"/>
      <c r="U306" s="737"/>
      <c r="V306" s="737"/>
      <c r="W306" s="737"/>
      <c r="X306" s="732">
        <v>126</v>
      </c>
      <c r="Y306" s="900"/>
      <c r="Z306" s="900"/>
      <c r="AA306" s="900"/>
      <c r="AB306" s="900">
        <v>2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>
        <v>1</v>
      </c>
      <c r="AS306" s="730"/>
      <c r="AT306" s="730"/>
      <c r="AU306" s="730"/>
      <c r="AV306" s="730"/>
      <c r="AW306" s="729">
        <v>0</v>
      </c>
      <c r="AX306" s="733">
        <v>3</v>
      </c>
      <c r="AY306" s="546">
        <v>0</v>
      </c>
      <c r="AZ306" s="546">
        <v>1</v>
      </c>
      <c r="BA306" s="546">
        <v>14</v>
      </c>
      <c r="BB306" s="546">
        <v>108</v>
      </c>
      <c r="BC306" s="910">
        <v>123</v>
      </c>
      <c r="BD306" s="745" t="s">
        <v>1614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0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0</v>
      </c>
      <c r="AY308" s="546">
        <v>0</v>
      </c>
      <c r="AZ308" s="546">
        <v>0</v>
      </c>
      <c r="BA308" s="546">
        <v>2</v>
      </c>
      <c r="BB308" s="546">
        <v>6</v>
      </c>
      <c r="BC308" s="910">
        <v>8</v>
      </c>
      <c r="BD308" s="776"/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0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0</v>
      </c>
      <c r="E310" s="546">
        <v>0</v>
      </c>
      <c r="F310" s="546">
        <v>1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>
        <v>1</v>
      </c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1</v>
      </c>
      <c r="AY310" s="546">
        <v>0</v>
      </c>
      <c r="AZ310" s="546">
        <v>0</v>
      </c>
      <c r="BA310" s="546">
        <v>0</v>
      </c>
      <c r="BB310" s="546">
        <v>0</v>
      </c>
      <c r="BC310" s="910">
        <v>0</v>
      </c>
      <c r="BD310" s="758" t="s">
        <v>1693</v>
      </c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0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0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2</v>
      </c>
      <c r="F313" s="546">
        <v>105</v>
      </c>
      <c r="G313" s="729">
        <v>107</v>
      </c>
      <c r="H313" s="900"/>
      <c r="I313" s="900"/>
      <c r="J313" s="900">
        <v>1</v>
      </c>
      <c r="K313" s="900"/>
      <c r="L313" s="900"/>
      <c r="M313" s="900"/>
      <c r="N313" s="900"/>
      <c r="O313" s="900"/>
      <c r="P313" s="737"/>
      <c r="Q313" s="737"/>
      <c r="R313" s="737"/>
      <c r="S313" s="737"/>
      <c r="T313" s="737"/>
      <c r="U313" s="737"/>
      <c r="V313" s="737"/>
      <c r="W313" s="737"/>
      <c r="X313" s="732">
        <v>108</v>
      </c>
      <c r="Y313" s="900"/>
      <c r="Z313" s="900"/>
      <c r="AA313" s="900"/>
      <c r="AB313" s="900">
        <v>1</v>
      </c>
      <c r="AC313" s="900"/>
      <c r="AD313" s="900"/>
      <c r="AE313" s="900"/>
      <c r="AF313" s="900">
        <v>1</v>
      </c>
      <c r="AG313" s="900"/>
      <c r="AH313" s="900"/>
      <c r="AI313" s="900"/>
      <c r="AJ313" s="900"/>
      <c r="AK313" s="900"/>
      <c r="AL313" s="900"/>
      <c r="AM313" s="900"/>
      <c r="AN313" s="900">
        <v>2</v>
      </c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4</v>
      </c>
      <c r="AY313" s="546">
        <v>0</v>
      </c>
      <c r="AZ313" s="546">
        <v>0</v>
      </c>
      <c r="BA313" s="546">
        <v>3</v>
      </c>
      <c r="BB313" s="546">
        <v>101</v>
      </c>
      <c r="BC313" s="910">
        <v>104</v>
      </c>
      <c r="BD313" s="757" t="s">
        <v>1694</v>
      </c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0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0">
        <v>19</v>
      </c>
      <c r="BD315" s="758" t="s">
        <v>1588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0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0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0</v>
      </c>
      <c r="AY318" s="546">
        <v>1</v>
      </c>
      <c r="AZ318" s="546">
        <v>4</v>
      </c>
      <c r="BA318" s="546">
        <v>0</v>
      </c>
      <c r="BB318" s="546">
        <v>1</v>
      </c>
      <c r="BC318" s="910"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112</v>
      </c>
      <c r="G319" s="729">
        <v>129</v>
      </c>
      <c r="H319" s="900"/>
      <c r="I319" s="900"/>
      <c r="J319" s="900"/>
      <c r="K319" s="900"/>
      <c r="L319" s="900"/>
      <c r="M319" s="900"/>
      <c r="N319" s="900"/>
      <c r="O319" s="900"/>
      <c r="P319" s="737"/>
      <c r="Q319" s="737"/>
      <c r="R319" s="737"/>
      <c r="S319" s="737"/>
      <c r="T319" s="737"/>
      <c r="U319" s="737"/>
      <c r="V319" s="737"/>
      <c r="W319" s="737"/>
      <c r="X319" s="732">
        <v>129</v>
      </c>
      <c r="Y319" s="900"/>
      <c r="Z319" s="900"/>
      <c r="AA319" s="900"/>
      <c r="AB319" s="900">
        <v>1</v>
      </c>
      <c r="AC319" s="900"/>
      <c r="AD319" s="900"/>
      <c r="AE319" s="900"/>
      <c r="AF319" s="900"/>
      <c r="AG319" s="900"/>
      <c r="AH319" s="900"/>
      <c r="AI319" s="900"/>
      <c r="AJ319" s="900">
        <v>1</v>
      </c>
      <c r="AK319" s="900"/>
      <c r="AL319" s="900"/>
      <c r="AM319" s="900"/>
      <c r="AN319" s="900">
        <v>1</v>
      </c>
      <c r="AO319" s="900"/>
      <c r="AP319" s="900"/>
      <c r="AQ319" s="900"/>
      <c r="AR319" s="900"/>
      <c r="AS319" s="900"/>
      <c r="AT319" s="900"/>
      <c r="AU319" s="900"/>
      <c r="AV319" s="900">
        <v>2</v>
      </c>
      <c r="AW319" s="729">
        <v>0</v>
      </c>
      <c r="AX319" s="733">
        <v>5</v>
      </c>
      <c r="AY319" s="546">
        <v>1</v>
      </c>
      <c r="AZ319" s="546">
        <v>0</v>
      </c>
      <c r="BA319" s="546">
        <v>16</v>
      </c>
      <c r="BB319" s="546">
        <v>107</v>
      </c>
      <c r="BC319" s="910">
        <v>124</v>
      </c>
      <c r="BD319" s="776" t="s">
        <v>1695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8</v>
      </c>
      <c r="G320" s="729">
        <v>10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10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0</v>
      </c>
      <c r="AY320" s="546">
        <v>0</v>
      </c>
      <c r="AZ320" s="546">
        <v>0</v>
      </c>
      <c r="BA320" s="546">
        <v>2</v>
      </c>
      <c r="BB320" s="546">
        <v>8</v>
      </c>
      <c r="BC320" s="910">
        <v>10</v>
      </c>
      <c r="BD320" s="758"/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2</v>
      </c>
      <c r="F321" s="546">
        <v>14</v>
      </c>
      <c r="G321" s="729">
        <v>17</v>
      </c>
      <c r="H321" s="900"/>
      <c r="I321" s="900"/>
      <c r="J321" s="900">
        <v>1</v>
      </c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18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0</v>
      </c>
      <c r="AY321" s="546">
        <v>1</v>
      </c>
      <c r="AZ321" s="546">
        <v>0</v>
      </c>
      <c r="BA321" s="546">
        <v>3</v>
      </c>
      <c r="BB321" s="546">
        <v>14</v>
      </c>
      <c r="BC321" s="910">
        <v>18</v>
      </c>
      <c r="BD321" s="758"/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6</v>
      </c>
      <c r="G322" s="729">
        <v>7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7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0</v>
      </c>
      <c r="AY322" s="546">
        <v>0</v>
      </c>
      <c r="AZ322" s="546">
        <v>0</v>
      </c>
      <c r="BA322" s="546">
        <v>1</v>
      </c>
      <c r="BB322" s="546">
        <v>6</v>
      </c>
      <c r="BC322" s="910">
        <v>7</v>
      </c>
      <c r="BD322" s="758"/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0</v>
      </c>
      <c r="AX323" s="733">
        <v>0</v>
      </c>
      <c r="AY323" s="546">
        <v>0</v>
      </c>
      <c r="AZ323" s="546">
        <v>1</v>
      </c>
      <c r="BA323" s="546">
        <v>0</v>
      </c>
      <c r="BB323" s="546">
        <v>0</v>
      </c>
      <c r="BC323" s="910"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/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0</v>
      </c>
      <c r="AX324" s="733">
        <v>0</v>
      </c>
      <c r="AY324" s="546">
        <v>2</v>
      </c>
      <c r="AZ324" s="546">
        <v>3</v>
      </c>
      <c r="BA324" s="546">
        <v>0</v>
      </c>
      <c r="BB324" s="546">
        <v>3</v>
      </c>
      <c r="BC324" s="910">
        <v>8</v>
      </c>
      <c r="BD324" s="758"/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73</v>
      </c>
      <c r="E326" s="546">
        <v>244</v>
      </c>
      <c r="F326" s="546">
        <v>958</v>
      </c>
      <c r="G326" s="546">
        <v>1304</v>
      </c>
      <c r="H326" s="773">
        <v>0</v>
      </c>
      <c r="I326" s="773">
        <v>0</v>
      </c>
      <c r="J326" s="773">
        <v>3</v>
      </c>
      <c r="K326" s="773">
        <v>13</v>
      </c>
      <c r="L326" s="773">
        <v>0</v>
      </c>
      <c r="M326" s="773">
        <v>0</v>
      </c>
      <c r="N326" s="773">
        <v>0</v>
      </c>
      <c r="O326" s="773">
        <v>1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0</v>
      </c>
      <c r="W326" s="773">
        <v>0</v>
      </c>
      <c r="X326" s="781">
        <v>1319</v>
      </c>
      <c r="Y326" s="775">
        <v>0</v>
      </c>
      <c r="Z326" s="775">
        <v>4</v>
      </c>
      <c r="AA326" s="775">
        <v>1</v>
      </c>
      <c r="AB326" s="775">
        <v>18</v>
      </c>
      <c r="AC326" s="775">
        <v>0</v>
      </c>
      <c r="AD326" s="775">
        <v>0</v>
      </c>
      <c r="AE326" s="775">
        <v>0</v>
      </c>
      <c r="AF326" s="775">
        <v>3</v>
      </c>
      <c r="AG326" s="775">
        <v>0</v>
      </c>
      <c r="AH326" s="775">
        <v>0</v>
      </c>
      <c r="AI326" s="775">
        <v>0</v>
      </c>
      <c r="AJ326" s="775">
        <v>1</v>
      </c>
      <c r="AK326" s="775">
        <v>0</v>
      </c>
      <c r="AL326" s="775">
        <v>0</v>
      </c>
      <c r="AM326" s="775">
        <v>1</v>
      </c>
      <c r="AN326" s="775">
        <v>4</v>
      </c>
      <c r="AO326" s="775">
        <v>0</v>
      </c>
      <c r="AP326" s="775">
        <v>0</v>
      </c>
      <c r="AQ326" s="775">
        <v>0</v>
      </c>
      <c r="AR326" s="775">
        <v>1</v>
      </c>
      <c r="AS326" s="775">
        <v>0</v>
      </c>
      <c r="AT326" s="775">
        <v>1</v>
      </c>
      <c r="AU326" s="775">
        <v>0</v>
      </c>
      <c r="AV326" s="775">
        <v>9</v>
      </c>
      <c r="AW326" s="773">
        <v>5</v>
      </c>
      <c r="AX326" s="774">
        <v>38</v>
      </c>
      <c r="AY326" s="775">
        <v>29</v>
      </c>
      <c r="AZ326" s="775">
        <v>68</v>
      </c>
      <c r="BA326" s="775">
        <v>245</v>
      </c>
      <c r="BB326" s="775">
        <v>934</v>
      </c>
      <c r="BC326" s="773">
        <v>1276</v>
      </c>
      <c r="BD326" s="754" t="s">
        <v>1701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121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5</v>
      </c>
      <c r="AS327" s="787" t="s">
        <v>1475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1702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2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2"/>
      <c r="AH328" s="912"/>
      <c r="AI328" s="912"/>
      <c r="AJ328" s="912">
        <v>16</v>
      </c>
      <c r="AK328" s="797" t="s">
        <v>1475</v>
      </c>
      <c r="AL328" s="798"/>
      <c r="AM328" s="912"/>
      <c r="AN328" s="799" t="s">
        <v>441</v>
      </c>
      <c r="AO328" s="799"/>
      <c r="AP328" s="799"/>
      <c r="AQ328" s="799"/>
      <c r="AR328" s="798">
        <v>60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1696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2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13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1703</v>
      </c>
      <c r="BE329" s="706"/>
    </row>
    <row r="330" spans="1:57" s="707" customFormat="1" ht="14.25" thickTop="1" thickBot="1">
      <c r="A330" s="814"/>
      <c r="B330" s="856" t="s">
        <v>445</v>
      </c>
      <c r="C330" s="152">
        <v>306</v>
      </c>
      <c r="D330" s="152">
        <v>1115</v>
      </c>
      <c r="E330" s="152">
        <v>1382</v>
      </c>
      <c r="F330" s="152">
        <v>5676</v>
      </c>
      <c r="G330" s="152">
        <v>8479</v>
      </c>
      <c r="H330" s="815">
        <v>0</v>
      </c>
      <c r="I330" s="815">
        <v>0</v>
      </c>
      <c r="J330" s="815">
        <v>11</v>
      </c>
      <c r="K330" s="815">
        <v>36</v>
      </c>
      <c r="L330" s="815">
        <v>0</v>
      </c>
      <c r="M330" s="815">
        <v>0</v>
      </c>
      <c r="N330" s="815">
        <v>1</v>
      </c>
      <c r="O330" s="815">
        <v>4</v>
      </c>
      <c r="P330" s="815">
        <v>0</v>
      </c>
      <c r="Q330" s="815">
        <v>1</v>
      </c>
      <c r="R330" s="815">
        <v>0</v>
      </c>
      <c r="S330" s="815">
        <v>0</v>
      </c>
      <c r="T330" s="815">
        <v>0</v>
      </c>
      <c r="U330" s="815">
        <v>1</v>
      </c>
      <c r="V330" s="815">
        <v>0</v>
      </c>
      <c r="W330" s="815">
        <v>0</v>
      </c>
      <c r="X330" s="816">
        <v>8521</v>
      </c>
      <c r="Y330" s="815">
        <v>4</v>
      </c>
      <c r="Z330" s="815">
        <v>7</v>
      </c>
      <c r="AA330" s="815">
        <v>5</v>
      </c>
      <c r="AB330" s="815">
        <v>105</v>
      </c>
      <c r="AC330" s="815">
        <v>0</v>
      </c>
      <c r="AD330" s="815">
        <v>0</v>
      </c>
      <c r="AE330" s="815">
        <v>0</v>
      </c>
      <c r="AF330" s="815">
        <v>16</v>
      </c>
      <c r="AG330" s="815">
        <v>0</v>
      </c>
      <c r="AH330" s="815">
        <v>0</v>
      </c>
      <c r="AI330" s="815">
        <v>0</v>
      </c>
      <c r="AJ330" s="815">
        <v>2</v>
      </c>
      <c r="AK330" s="815">
        <v>0</v>
      </c>
      <c r="AL330" s="815">
        <v>0</v>
      </c>
      <c r="AM330" s="815">
        <v>3</v>
      </c>
      <c r="AN330" s="815">
        <v>10</v>
      </c>
      <c r="AO330" s="815">
        <v>0</v>
      </c>
      <c r="AP330" s="815">
        <v>0</v>
      </c>
      <c r="AQ330" s="815">
        <v>0</v>
      </c>
      <c r="AR330" s="815">
        <v>5</v>
      </c>
      <c r="AS330" s="815">
        <v>0</v>
      </c>
      <c r="AT330" s="815">
        <v>3</v>
      </c>
      <c r="AU330" s="815">
        <v>0</v>
      </c>
      <c r="AV330" s="815">
        <v>57</v>
      </c>
      <c r="AW330" s="815">
        <v>14</v>
      </c>
      <c r="AX330" s="815">
        <v>203</v>
      </c>
      <c r="AY330" s="815">
        <v>302</v>
      </c>
      <c r="AZ330" s="815">
        <v>1105</v>
      </c>
      <c r="BA330" s="815">
        <v>1384</v>
      </c>
      <c r="BB330" s="815">
        <v>5513</v>
      </c>
      <c r="BC330" s="815">
        <v>8304</v>
      </c>
      <c r="BD330" s="817" t="s">
        <v>1704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1705</v>
      </c>
      <c r="AZ331" s="822"/>
      <c r="BA331" s="822"/>
      <c r="BB331" s="822"/>
      <c r="BC331" s="823"/>
      <c r="BD331" s="824" t="s">
        <v>1697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1698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8264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8485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1385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8479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47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5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8521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121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16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2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5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60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13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8304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  <mergeCell ref="N7:O7"/>
    <mergeCell ref="P7:Q7"/>
    <mergeCell ref="R7:S7"/>
    <mergeCell ref="T7:U7"/>
    <mergeCell ref="V7:W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R174:S175 S172:S173 K145 AG188:AJ190 O62:O82 N88:N102 K9:BC61 S189:S210 L62:L102 M62:M100 M102 R176:R210 S176:S186 P115:W171 G211:BC330 C9:F330 P62:X114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7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1.9090909090909092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2.1212121212121211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0.84848484848484851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1.0606060606060606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1.0606060606060606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10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2.7272727272727271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3.0303030303030303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1.2121212121212122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1.5151515151515151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1.5151515151515151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8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8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7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1.9090909090909092</v>
      </c>
      <c r="K14" s="245">
        <f t="shared" si="5"/>
        <v>0</v>
      </c>
      <c r="L14" s="245">
        <f t="shared" si="0"/>
        <v>0</v>
      </c>
      <c r="M14" s="245">
        <f t="shared" si="6"/>
        <v>2.1212121212121211</v>
      </c>
      <c r="N14" s="245">
        <f t="shared" si="7"/>
        <v>0</v>
      </c>
      <c r="O14" s="245">
        <f t="shared" si="1"/>
        <v>0</v>
      </c>
      <c r="P14" s="245">
        <f t="shared" si="8"/>
        <v>0.84848484848484851</v>
      </c>
      <c r="Q14" s="245">
        <f t="shared" si="9"/>
        <v>0</v>
      </c>
      <c r="R14" s="245">
        <f t="shared" si="10"/>
        <v>0</v>
      </c>
      <c r="S14" s="245">
        <f t="shared" si="11"/>
        <v>1.0606060606060606</v>
      </c>
      <c r="T14" s="245">
        <f t="shared" si="12"/>
        <v>0</v>
      </c>
      <c r="U14" s="245">
        <f t="shared" si="13"/>
        <v>0</v>
      </c>
      <c r="V14" s="245">
        <f t="shared" si="14"/>
        <v>1.0606060606060606</v>
      </c>
      <c r="W14" s="245">
        <f t="shared" si="15"/>
        <v>0</v>
      </c>
      <c r="X14" s="245">
        <f t="shared" si="2"/>
        <v>0</v>
      </c>
      <c r="Y14" s="246">
        <f t="shared" si="16"/>
        <v>0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21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5.7272727272727275</v>
      </c>
      <c r="K15" s="245">
        <f t="shared" si="5"/>
        <v>0</v>
      </c>
      <c r="L15" s="245">
        <f t="shared" si="0"/>
        <v>0</v>
      </c>
      <c r="M15" s="245">
        <f t="shared" si="6"/>
        <v>6.3636363636363633</v>
      </c>
      <c r="N15" s="245">
        <f t="shared" si="7"/>
        <v>0</v>
      </c>
      <c r="O15" s="245">
        <f t="shared" si="1"/>
        <v>0</v>
      </c>
      <c r="P15" s="245">
        <f t="shared" si="8"/>
        <v>2.5454545454545454</v>
      </c>
      <c r="Q15" s="245">
        <f t="shared" si="9"/>
        <v>0</v>
      </c>
      <c r="R15" s="245">
        <f t="shared" si="10"/>
        <v>0</v>
      </c>
      <c r="S15" s="245">
        <f t="shared" si="11"/>
        <v>3.1818181818181817</v>
      </c>
      <c r="T15" s="245">
        <f t="shared" si="12"/>
        <v>0</v>
      </c>
      <c r="U15" s="245">
        <f t="shared" si="13"/>
        <v>0</v>
      </c>
      <c r="V15" s="245">
        <f t="shared" si="14"/>
        <v>3.1818181818181817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137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137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71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19.363636363636363</v>
      </c>
      <c r="K23" s="245">
        <f t="shared" si="5"/>
        <v>0</v>
      </c>
      <c r="L23" s="245">
        <f t="shared" si="0"/>
        <v>0.27272727272727271</v>
      </c>
      <c r="M23" s="245">
        <f t="shared" si="6"/>
        <v>21.515151515151516</v>
      </c>
      <c r="N23" s="245">
        <f t="shared" si="7"/>
        <v>0</v>
      </c>
      <c r="O23" s="245">
        <f t="shared" si="1"/>
        <v>0.30303030303030304</v>
      </c>
      <c r="P23" s="245">
        <f t="shared" si="8"/>
        <v>8.6060606060606055</v>
      </c>
      <c r="Q23" s="245">
        <f t="shared" si="9"/>
        <v>0</v>
      </c>
      <c r="R23" s="245">
        <f t="shared" si="10"/>
        <v>0.12121212121212122</v>
      </c>
      <c r="S23" s="245">
        <f t="shared" si="11"/>
        <v>10.757575757575758</v>
      </c>
      <c r="T23" s="245">
        <f t="shared" si="12"/>
        <v>0</v>
      </c>
      <c r="U23" s="245">
        <f t="shared" si="13"/>
        <v>0.15151515151515152</v>
      </c>
      <c r="V23" s="245">
        <f t="shared" si="14"/>
        <v>10.757575757575758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7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3.1111111111111112</v>
      </c>
      <c r="Q27" s="245">
        <f t="shared" si="22"/>
        <v>0</v>
      </c>
      <c r="R27" s="245">
        <f t="shared" si="23"/>
        <v>0</v>
      </c>
      <c r="S27" s="245">
        <f t="shared" si="24"/>
        <v>3.8888888888888888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146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146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5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5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145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145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61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61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103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103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82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82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2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2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38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38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2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2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33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33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36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36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15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15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18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18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18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18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38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38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38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38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37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37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37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37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35</v>
      </c>
      <c r="G62" s="244">
        <f>GLD!$AT81</f>
        <v>0</v>
      </c>
      <c r="H62" s="244">
        <f>GLD!$AV81</f>
        <v>3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35</v>
      </c>
      <c r="K62" s="245">
        <f t="shared" si="38"/>
        <v>0</v>
      </c>
      <c r="L62" s="245">
        <f t="shared" si="31"/>
        <v>3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35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35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39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39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37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37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35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35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35</v>
      </c>
      <c r="G67" s="244">
        <f>GLD!$AT86</f>
        <v>0</v>
      </c>
      <c r="H67" s="244">
        <f>GLD!$AV86</f>
        <v>2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35</v>
      </c>
      <c r="K67" s="245">
        <f t="shared" si="38"/>
        <v>0</v>
      </c>
      <c r="L67" s="245">
        <f t="shared" si="31"/>
        <v>2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36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36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37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37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38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38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33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33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36</v>
      </c>
      <c r="G72" s="244">
        <f>GLD!$AT91</f>
        <v>0</v>
      </c>
      <c r="H72" s="244">
        <f>GLD!$AV91</f>
        <v>1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36</v>
      </c>
      <c r="K72" s="245">
        <f t="shared" si="38"/>
        <v>0</v>
      </c>
      <c r="L72" s="245">
        <f t="shared" si="31"/>
        <v>1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38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38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39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39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34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34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39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39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34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34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36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36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39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39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41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41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41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41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39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39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39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39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37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37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37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37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39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39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37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37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39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39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35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35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36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36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33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33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37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37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35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35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5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5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33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33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36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36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37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37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35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35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32</v>
      </c>
      <c r="G100" s="244">
        <f>GLD!$AT119</f>
        <v>0</v>
      </c>
      <c r="H100" s="244">
        <f>GLD!$AV119</f>
        <v>2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32</v>
      </c>
      <c r="N100" s="245">
        <f t="shared" si="58"/>
        <v>0</v>
      </c>
      <c r="O100" s="245">
        <f t="shared" si="48"/>
        <v>2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36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36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36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36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37</v>
      </c>
      <c r="G103" s="244">
        <f>GLD!$AT122</f>
        <v>0</v>
      </c>
      <c r="H103" s="244">
        <f>GLD!$AV122</f>
        <v>1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37</v>
      </c>
      <c r="N103" s="245">
        <f t="shared" si="58"/>
        <v>0</v>
      </c>
      <c r="O103" s="245">
        <f t="shared" si="48"/>
        <v>1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37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37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38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38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38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38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34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34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35</v>
      </c>
      <c r="G108" s="244">
        <f>GLD!$AT127</f>
        <v>0</v>
      </c>
      <c r="H108" s="244">
        <f>GLD!$AV127</f>
        <v>1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35</v>
      </c>
      <c r="N108" s="245">
        <f t="shared" si="58"/>
        <v>0</v>
      </c>
      <c r="O108" s="245">
        <f t="shared" si="48"/>
        <v>1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2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2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37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37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36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36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38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38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36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36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36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36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32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32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35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35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36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36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35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35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35</v>
      </c>
      <c r="G122" s="244">
        <f>GLD!$AT141</f>
        <v>0</v>
      </c>
      <c r="H122" s="244">
        <f>GLD!$AV141</f>
        <v>1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35</v>
      </c>
      <c r="N122" s="245">
        <f t="shared" si="58"/>
        <v>0</v>
      </c>
      <c r="O122" s="245">
        <f t="shared" si="48"/>
        <v>1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37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37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35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35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36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36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36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36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33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33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36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36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33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33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36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36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36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36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33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33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33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33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32</v>
      </c>
      <c r="G137" s="244">
        <f>GLD!$AT156</f>
        <v>0</v>
      </c>
      <c r="H137" s="244">
        <f>GLD!$AV156</f>
        <v>1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32</v>
      </c>
      <c r="Q137" s="245">
        <f t="shared" si="60"/>
        <v>0</v>
      </c>
      <c r="R137" s="245">
        <f t="shared" si="69"/>
        <v>1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36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36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34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34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1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1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35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35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34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34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28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28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40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40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37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37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37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37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36</v>
      </c>
      <c r="G155" s="244">
        <f>GLD!$AT174</f>
        <v>0</v>
      </c>
      <c r="H155" s="244">
        <f>GLD!$AV174</f>
        <v>0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36</v>
      </c>
      <c r="T155" s="245">
        <f t="shared" si="62"/>
        <v>0</v>
      </c>
      <c r="U155" s="245">
        <f t="shared" si="70"/>
        <v>0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39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39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38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38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38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38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38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38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36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36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39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39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39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39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0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0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39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39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39</v>
      </c>
      <c r="G167" s="244">
        <f>GLD!$AT186</f>
        <v>0</v>
      </c>
      <c r="H167" s="244">
        <f>GLD!$AV186</f>
        <v>0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39</v>
      </c>
      <c r="T167" s="245">
        <f t="shared" si="80"/>
        <v>0</v>
      </c>
      <c r="U167" s="245">
        <f t="shared" si="70"/>
        <v>0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39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39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39</v>
      </c>
      <c r="G169" s="244">
        <f>GLD!$AT188</f>
        <v>0</v>
      </c>
      <c r="H169" s="244">
        <f>GLD!$AV188</f>
        <v>0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39</v>
      </c>
      <c r="T169" s="245">
        <f t="shared" si="80"/>
        <v>0</v>
      </c>
      <c r="U169" s="245">
        <f t="shared" si="70"/>
        <v>0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37</v>
      </c>
      <c r="G171" s="244">
        <f>GLD!$AT190</f>
        <v>0</v>
      </c>
      <c r="H171" s="244">
        <f>GLD!$AV190</f>
        <v>2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37</v>
      </c>
      <c r="T171" s="245">
        <f t="shared" si="80"/>
        <v>0</v>
      </c>
      <c r="U171" s="245">
        <f t="shared" si="70"/>
        <v>2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37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37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36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36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38</v>
      </c>
      <c r="G174" s="244">
        <f>GLD!$AT193</f>
        <v>0</v>
      </c>
      <c r="H174" s="244">
        <f>GLD!$AV193</f>
        <v>0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38</v>
      </c>
      <c r="W174" s="245">
        <f t="shared" si="82"/>
        <v>0</v>
      </c>
      <c r="X174" s="245">
        <f t="shared" si="67"/>
        <v>0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38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38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36</v>
      </c>
      <c r="G176" s="244">
        <f>GLD!$AT195</f>
        <v>0</v>
      </c>
      <c r="H176" s="244">
        <f>GLD!$AV195</f>
        <v>0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36</v>
      </c>
      <c r="W176" s="245">
        <f t="shared" si="82"/>
        <v>0</v>
      </c>
      <c r="X176" s="245">
        <f t="shared" si="67"/>
        <v>0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0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0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37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37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38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38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38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38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38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38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32</v>
      </c>
      <c r="G182" s="244">
        <f>GLD!$AT201</f>
        <v>0</v>
      </c>
      <c r="H182" s="244">
        <f>GLD!$AV201</f>
        <v>3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32</v>
      </c>
      <c r="W182" s="245">
        <f t="shared" si="82"/>
        <v>0</v>
      </c>
      <c r="X182" s="245">
        <f t="shared" si="67"/>
        <v>3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39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39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35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35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37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37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37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37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37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37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37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37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39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39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36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36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37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37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108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108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5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5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161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161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90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90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179</v>
      </c>
      <c r="G201" s="618">
        <f>GLD!$AT220</f>
        <v>0</v>
      </c>
      <c r="H201" s="618">
        <f>GLD!$AV220</f>
        <v>0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179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21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21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37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37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115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115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49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49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97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97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157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157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58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58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14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14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10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10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16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16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0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0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7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7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7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1.9090909090909092</v>
      </c>
      <c r="K241" s="245">
        <f t="shared" si="92"/>
        <v>0</v>
      </c>
      <c r="L241" s="245">
        <f t="shared" si="90"/>
        <v>0</v>
      </c>
      <c r="M241" s="245">
        <f t="shared" si="93"/>
        <v>2.1212121212121211</v>
      </c>
      <c r="N241" s="245">
        <f t="shared" si="94"/>
        <v>0</v>
      </c>
      <c r="O241" s="245">
        <f t="shared" si="85"/>
        <v>0</v>
      </c>
      <c r="P241" s="245">
        <f t="shared" si="95"/>
        <v>0.84848484848484851</v>
      </c>
      <c r="Q241" s="245">
        <f t="shared" si="96"/>
        <v>0</v>
      </c>
      <c r="R241" s="245">
        <f t="shared" si="87"/>
        <v>0</v>
      </c>
      <c r="S241" s="245">
        <f t="shared" si="97"/>
        <v>1.0606060606060606</v>
      </c>
      <c r="T241" s="245">
        <f t="shared" si="98"/>
        <v>0</v>
      </c>
      <c r="U241" s="245">
        <f t="shared" si="88"/>
        <v>0</v>
      </c>
      <c r="V241" s="245">
        <f t="shared" si="99"/>
        <v>1.0606060606060606</v>
      </c>
      <c r="W241" s="245">
        <f t="shared" si="100"/>
        <v>0</v>
      </c>
      <c r="X241" s="245">
        <f t="shared" si="86"/>
        <v>0</v>
      </c>
      <c r="Y241" s="246">
        <f t="shared" si="89"/>
        <v>0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6891</v>
      </c>
      <c r="G243" s="244">
        <f>GLD!$AT262</f>
        <v>1</v>
      </c>
      <c r="H243" s="244">
        <f>GLD!$AV262</f>
        <v>48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6891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14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14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15</v>
      </c>
      <c r="G246" s="244">
        <f>GLD!$AT265</f>
        <v>0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15</v>
      </c>
      <c r="N246" s="245">
        <f t="shared" si="94"/>
        <v>0</v>
      </c>
      <c r="O246" s="245">
        <f t="shared" si="85"/>
        <v>0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7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7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11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11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14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14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12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12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2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2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16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16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8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8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13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13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11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11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16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16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167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167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26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26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61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61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30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30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2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2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8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8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182</v>
      </c>
      <c r="G280" s="244">
        <f>GLD!$AT299</f>
        <v>0</v>
      </c>
      <c r="H280" s="244">
        <f>GLD!$AV299</f>
        <v>3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182</v>
      </c>
      <c r="N280" s="245">
        <f t="shared" si="94"/>
        <v>0</v>
      </c>
      <c r="O280" s="245">
        <f t="shared" si="102"/>
        <v>3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12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12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70</v>
      </c>
      <c r="G282" s="244">
        <f>GLD!$AT301</f>
        <v>0</v>
      </c>
      <c r="H282" s="244">
        <f>GLD!$AV301</f>
        <v>0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70</v>
      </c>
      <c r="N282" s="245">
        <f t="shared" si="94"/>
        <v>0</v>
      </c>
      <c r="O282" s="245">
        <f t="shared" si="102"/>
        <v>0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21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21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123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123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8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8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0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0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104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104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124</v>
      </c>
      <c r="G300" s="244">
        <f>GLD!$AT319</f>
        <v>0</v>
      </c>
      <c r="H300" s="244">
        <f>GLD!$AV319</f>
        <v>2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124</v>
      </c>
      <c r="W300" s="245">
        <f t="shared" si="117"/>
        <v>0</v>
      </c>
      <c r="X300" s="245">
        <f t="shared" si="103"/>
        <v>2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10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10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18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18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7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7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8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8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1276</v>
      </c>
      <c r="G307" s="244">
        <f>GLD!$AT326</f>
        <v>1</v>
      </c>
      <c r="H307" s="244">
        <f>GLD!$AV326</f>
        <v>9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1276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8304</v>
      </c>
      <c r="G311" s="244">
        <f>GLD!$AT330</f>
        <v>3</v>
      </c>
      <c r="H311" s="244">
        <f>GLD!$AV330</f>
        <v>57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8304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2254.636363636364</v>
      </c>
      <c r="K390" s="601">
        <f t="shared" ref="K390:X390" si="181">SUM(K3:K389)</f>
        <v>0</v>
      </c>
      <c r="L390" s="601">
        <f t="shared" si="181"/>
        <v>15.545454545454545</v>
      </c>
      <c r="M390" s="601">
        <f t="shared" si="181"/>
        <v>2355.818181818182</v>
      </c>
      <c r="N390" s="601">
        <f t="shared" si="181"/>
        <v>0</v>
      </c>
      <c r="O390" s="601">
        <f t="shared" si="181"/>
        <v>21.606060606060606</v>
      </c>
      <c r="P390" s="601">
        <f t="shared" si="181"/>
        <v>1016.8383838383838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1274.7979797979799</v>
      </c>
      <c r="T390" s="601">
        <f t="shared" si="181"/>
        <v>0</v>
      </c>
      <c r="U390" s="601">
        <f t="shared" si="181"/>
        <v>7.3030303030303028</v>
      </c>
      <c r="V390" s="601">
        <f t="shared" si="181"/>
        <v>1365.909090909091</v>
      </c>
      <c r="W390" s="601">
        <f t="shared" si="181"/>
        <v>0</v>
      </c>
      <c r="X390" s="601">
        <f t="shared" si="181"/>
        <v>10.303030303030303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54" t="s">
        <v>1699</v>
      </c>
      <c r="B1" s="955"/>
      <c r="C1" s="956"/>
      <c r="D1" s="968" t="s">
        <v>718</v>
      </c>
      <c r="E1" s="967"/>
      <c r="F1" s="600"/>
      <c r="G1" s="949" t="s">
        <v>721</v>
      </c>
      <c r="H1" s="967"/>
      <c r="I1" s="600"/>
      <c r="J1" s="965" t="s">
        <v>724</v>
      </c>
      <c r="K1" s="967"/>
      <c r="L1" s="600"/>
      <c r="M1" s="965" t="s">
        <v>727</v>
      </c>
      <c r="N1" s="967"/>
      <c r="O1" s="600"/>
      <c r="P1" s="965" t="s">
        <v>482</v>
      </c>
      <c r="Q1" s="967"/>
      <c r="R1" s="600"/>
      <c r="S1" s="965" t="s">
        <v>1464</v>
      </c>
      <c r="T1" s="950"/>
    </row>
    <row r="2" spans="1:30" ht="30" customHeight="1" thickBot="1">
      <c r="A2" s="951" t="s">
        <v>1441</v>
      </c>
      <c r="B2" s="952"/>
      <c r="C2" s="953"/>
      <c r="D2" s="976" t="s">
        <v>1468</v>
      </c>
      <c r="E2" s="966"/>
      <c r="F2" s="599"/>
      <c r="G2" s="963" t="s">
        <v>1469</v>
      </c>
      <c r="H2" s="966"/>
      <c r="I2" s="599"/>
      <c r="J2" s="963" t="s">
        <v>1470</v>
      </c>
      <c r="K2" s="966"/>
      <c r="L2" s="599"/>
      <c r="M2" s="963" t="s">
        <v>1469</v>
      </c>
      <c r="N2" s="966"/>
      <c r="O2" s="599"/>
      <c r="P2" s="963" t="s">
        <v>1471</v>
      </c>
      <c r="Q2" s="966"/>
      <c r="R2" s="599"/>
      <c r="S2" s="963" t="s">
        <v>1467</v>
      </c>
      <c r="T2" s="964"/>
    </row>
    <row r="3" spans="1:30" ht="21.75" thickTop="1">
      <c r="A3" s="972" t="s">
        <v>1442</v>
      </c>
      <c r="B3" s="620" t="s">
        <v>1452</v>
      </c>
      <c r="C3" s="621" t="s">
        <v>732</v>
      </c>
      <c r="D3" s="622">
        <f>SUMIF('Combine (不許動)'!D:D,$C3,'Combine (不許動)'!J:J)</f>
        <v>150</v>
      </c>
      <c r="E3" s="623">
        <f t="shared" ref="E3:E10" si="0">D3/D$18</f>
        <v>6.7426750030648519E-2</v>
      </c>
      <c r="F3" s="624"/>
      <c r="G3" s="622">
        <f>SUMIF('Combine (不許動)'!D:D,$C3,'Combine (不許動)'!M:M)</f>
        <v>149</v>
      </c>
      <c r="H3" s="623">
        <f t="shared" ref="H3:H10" si="1">G3/G$18</f>
        <v>6.3816532336565049E-2</v>
      </c>
      <c r="I3" s="624"/>
      <c r="J3" s="622">
        <f>SUMIF('Combine (不許動)'!D:D,$C3,'Combine (不許動)'!P:P)</f>
        <v>64.111111111111114</v>
      </c>
      <c r="K3" s="623">
        <f t="shared" ref="K3:K10" si="2">J3/J$18</f>
        <v>6.3049460101125498E-2</v>
      </c>
      <c r="L3" s="624"/>
      <c r="M3" s="622">
        <f>SUMIF('Combine (不許動)'!D:D,$C3,'Combine (不許動)'!S:S)</f>
        <v>106.88888888888889</v>
      </c>
      <c r="N3" s="623">
        <f t="shared" ref="N3:N10" si="3">M3/M$18</f>
        <v>8.3847708093974099E-2</v>
      </c>
      <c r="O3" s="624"/>
      <c r="P3" s="622">
        <f>SUMIF('Combine (不許動)'!D:D,$C3,'Combine (不許動)'!V:V)</f>
        <v>86</v>
      </c>
      <c r="Q3" s="623">
        <f t="shared" ref="Q3:Q10" si="4">P3/P$18</f>
        <v>6.4861158724717177E-2</v>
      </c>
      <c r="R3" s="624"/>
      <c r="S3" s="622">
        <f t="shared" ref="S3:S17" si="5">D3+G3+J3+M3+P3</f>
        <v>556</v>
      </c>
      <c r="T3" s="625">
        <f t="shared" ref="T3:T10" si="6">S3/S$18</f>
        <v>6.7995597407362107E-2</v>
      </c>
    </row>
    <row r="4" spans="1:30" ht="21">
      <c r="A4" s="970"/>
      <c r="B4" s="555" t="s">
        <v>1453</v>
      </c>
      <c r="C4" s="553" t="s">
        <v>733</v>
      </c>
      <c r="D4" s="610">
        <f>SUMIF('Combine (不許動)'!D:D,$C4,'Combine (不許動)'!J:J)</f>
        <v>1340</v>
      </c>
      <c r="E4" s="561">
        <f t="shared" si="0"/>
        <v>0.60234563360712667</v>
      </c>
      <c r="F4" s="566"/>
      <c r="G4" s="610">
        <f>SUMIF('Combine (不許動)'!D:D,$C4,'Combine (不許動)'!M:M)</f>
        <v>1420</v>
      </c>
      <c r="H4" s="561">
        <f t="shared" si="1"/>
        <v>0.60818440213370717</v>
      </c>
      <c r="I4" s="566"/>
      <c r="J4" s="610">
        <f>SUMIF('Combine (不許動)'!D:D,$C4,'Combine (不許動)'!P:P)</f>
        <v>561</v>
      </c>
      <c r="K4" s="561">
        <f t="shared" si="2"/>
        <v>0.55171009367518653</v>
      </c>
      <c r="L4" s="566"/>
      <c r="M4" s="610">
        <f>SUMIF('Combine (不許動)'!D:D,$C4,'Combine (不許動)'!S:S)</f>
        <v>762</v>
      </c>
      <c r="N4" s="561">
        <f t="shared" si="3"/>
        <v>0.59774176934352841</v>
      </c>
      <c r="O4" s="566"/>
      <c r="P4" s="610">
        <f>SUMIF('Combine (不許動)'!D:D,$C4,'Combine (不許動)'!V:V)</f>
        <v>739</v>
      </c>
      <c r="Q4" s="561">
        <f t="shared" si="4"/>
        <v>0.55735344532053488</v>
      </c>
      <c r="R4" s="566"/>
      <c r="S4" s="610">
        <f>D4+G4+J4+M4+P4</f>
        <v>4822</v>
      </c>
      <c r="T4" s="561">
        <f t="shared" si="6"/>
        <v>0.5897028249969426</v>
      </c>
    </row>
    <row r="5" spans="1:30" ht="21">
      <c r="A5" s="970"/>
      <c r="B5" s="555" t="s">
        <v>1454</v>
      </c>
      <c r="C5" s="553" t="s">
        <v>734</v>
      </c>
      <c r="D5" s="610">
        <f>SUMIF('Combine (不許動)'!D:D,$C5,'Combine (不許動)'!J:J)</f>
        <v>108</v>
      </c>
      <c r="E5" s="560">
        <f t="shared" si="0"/>
        <v>4.8547260022066926E-2</v>
      </c>
      <c r="F5" s="566"/>
      <c r="G5" s="610">
        <f>SUMIF('Combine (不許動)'!D:D,$C5,'Combine (不許動)'!M:M)</f>
        <v>90</v>
      </c>
      <c r="H5" s="560">
        <f t="shared" si="1"/>
        <v>3.8546898726784261E-2</v>
      </c>
      <c r="I5" s="566"/>
      <c r="J5" s="610">
        <f>SUMIF('Combine (不許動)'!D:D,$C5,'Combine (不許動)'!P:P)</f>
        <v>37</v>
      </c>
      <c r="K5" s="560">
        <f t="shared" si="2"/>
        <v>3.6387296730805527E-2</v>
      </c>
      <c r="L5" s="566"/>
      <c r="M5" s="610">
        <f>SUMIF('Combine (不許動)'!D:D,$C5,'Combine (不許動)'!S:S)</f>
        <v>49</v>
      </c>
      <c r="N5" s="560">
        <f t="shared" si="3"/>
        <v>3.8437462858048416E-2</v>
      </c>
      <c r="O5" s="566"/>
      <c r="P5" s="610">
        <f>SUMIF('Combine (不許動)'!D:D,$C5,'Combine (不許動)'!V:V)</f>
        <v>58</v>
      </c>
      <c r="Q5" s="560">
        <f t="shared" si="4"/>
        <v>4.3743572163181359E-2</v>
      </c>
      <c r="R5" s="566"/>
      <c r="S5" s="610">
        <f t="shared" si="5"/>
        <v>342</v>
      </c>
      <c r="T5" s="559">
        <f t="shared" si="6"/>
        <v>4.1824630059924178E-2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70"/>
      <c r="B6" s="626" t="s">
        <v>1455</v>
      </c>
      <c r="C6" s="554" t="s">
        <v>735</v>
      </c>
      <c r="D6" s="627">
        <f>SUMIF('Combine (不許動)'!D:D,$C6,'Combine (不許動)'!J:J)</f>
        <v>166</v>
      </c>
      <c r="E6" s="568">
        <f t="shared" si="0"/>
        <v>7.4618936700584351E-2</v>
      </c>
      <c r="F6" s="628"/>
      <c r="G6" s="627">
        <f>SUMIF('Combine (不許動)'!D:D,$C6,'Combine (不許動)'!M:M)</f>
        <v>183</v>
      </c>
      <c r="H6" s="568">
        <f t="shared" si="1"/>
        <v>7.8378694077794658E-2</v>
      </c>
      <c r="I6" s="628"/>
      <c r="J6" s="627">
        <f>SUMIF('Combine (不許動)'!D:D,$C6,'Combine (不許動)'!P:P)</f>
        <v>118</v>
      </c>
      <c r="K6" s="568">
        <f t="shared" si="2"/>
        <v>0.11604597335770411</v>
      </c>
      <c r="L6" s="628"/>
      <c r="M6" s="627">
        <f>SUMIF('Combine (不許動)'!D:D,$C6,'Combine (不許動)'!S:S)</f>
        <v>100</v>
      </c>
      <c r="N6" s="568">
        <f t="shared" si="3"/>
        <v>7.8443801751119216E-2</v>
      </c>
      <c r="O6" s="628"/>
      <c r="P6" s="627">
        <f>SUMIF('Combine (不許動)'!D:D,$C6,'Combine (不許動)'!V:V)</f>
        <v>159</v>
      </c>
      <c r="Q6" s="568">
        <f t="shared" si="4"/>
        <v>0.11991772368872131</v>
      </c>
      <c r="R6" s="628"/>
      <c r="S6" s="627">
        <f t="shared" si="5"/>
        <v>726</v>
      </c>
      <c r="T6" s="567">
        <f t="shared" si="6"/>
        <v>8.8785618197382898E-2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70" t="s">
        <v>1443</v>
      </c>
      <c r="B7" s="629" t="s">
        <v>1448</v>
      </c>
      <c r="C7" s="556" t="s">
        <v>808</v>
      </c>
      <c r="D7" s="630">
        <f>SUMIF('Combine (不許動)'!D:D,$C7,'Combine (不許動)'!J:J)</f>
        <v>5</v>
      </c>
      <c r="E7" s="571">
        <f t="shared" si="0"/>
        <v>2.2475583343549506E-3</v>
      </c>
      <c r="F7" s="570"/>
      <c r="G7" s="630">
        <f>SUMIF('Combine (不許動)'!D:D,$C7,'Combine (不許動)'!M:M)</f>
        <v>5</v>
      </c>
      <c r="H7" s="571">
        <f t="shared" si="1"/>
        <v>2.1414943737102367E-3</v>
      </c>
      <c r="I7" s="570"/>
      <c r="J7" s="630">
        <f>SUMIF('Combine (不許動)'!D:D,$C7,'Combine (不許動)'!P:P)</f>
        <v>4</v>
      </c>
      <c r="K7" s="571">
        <f t="shared" si="2"/>
        <v>3.9337618087357329E-3</v>
      </c>
      <c r="L7" s="570"/>
      <c r="M7" s="631">
        <f>SUMIF('Combine (不許動)'!D:D,$C7,'Combine (不許動)'!S:S)</f>
        <v>4</v>
      </c>
      <c r="N7" s="571">
        <f t="shared" si="3"/>
        <v>3.1377520700447688E-3</v>
      </c>
      <c r="O7" s="570"/>
      <c r="P7" s="631">
        <f>SUMIF('Combine (不許動)'!D:D,$C7,'Combine (不許動)'!V:V)</f>
        <v>2</v>
      </c>
      <c r="Q7" s="571">
        <f t="shared" si="4"/>
        <v>1.5083990401097019E-3</v>
      </c>
      <c r="R7" s="570"/>
      <c r="S7" s="631">
        <f t="shared" si="5"/>
        <v>20</v>
      </c>
      <c r="T7" s="569">
        <f t="shared" si="6"/>
        <v>2.4458847988259752E-3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70"/>
      <c r="B8" s="557" t="s">
        <v>1456</v>
      </c>
      <c r="C8" s="558" t="s">
        <v>1449</v>
      </c>
      <c r="D8" s="562">
        <f>SUMIF('Combine (不許動)'!D:D,$C8,'Combine (不許動)'!J:J)</f>
        <v>42</v>
      </c>
      <c r="E8" s="560">
        <f t="shared" si="0"/>
        <v>1.8879490008581582E-2</v>
      </c>
      <c r="F8" s="566"/>
      <c r="G8" s="562">
        <f>SUMIF('Combine (不許動)'!D:D,$C8,'Combine (不許動)'!M:M)</f>
        <v>47</v>
      </c>
      <c r="H8" s="560">
        <f t="shared" si="1"/>
        <v>2.0130047112876224E-2</v>
      </c>
      <c r="I8" s="566"/>
      <c r="J8" s="563">
        <f>SUMIF('Combine (不許動)'!D:D,$C8,'Combine (不許動)'!P:P)</f>
        <v>21</v>
      </c>
      <c r="K8" s="560">
        <f t="shared" si="2"/>
        <v>2.0652249495862595E-2</v>
      </c>
      <c r="L8" s="566"/>
      <c r="M8" s="563">
        <f>SUMIF('Combine (不許動)'!D:D,$C8,'Combine (不許動)'!S:S)</f>
        <v>24</v>
      </c>
      <c r="N8" s="560">
        <f t="shared" si="3"/>
        <v>1.8826512420268612E-2</v>
      </c>
      <c r="O8" s="566"/>
      <c r="P8" s="563">
        <f>SUMIF('Combine (不許動)'!D:D,$C8,'Combine (不許動)'!V:V)</f>
        <v>24</v>
      </c>
      <c r="Q8" s="560">
        <f t="shared" si="4"/>
        <v>1.8100788481316424E-2</v>
      </c>
      <c r="R8" s="566"/>
      <c r="S8" s="563">
        <f t="shared" si="5"/>
        <v>158</v>
      </c>
      <c r="T8" s="559">
        <f t="shared" si="6"/>
        <v>1.9322489910725205E-2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70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8.9902333374198022E-4</v>
      </c>
      <c r="F9" s="566"/>
      <c r="G9" s="562">
        <f>SUMIF('Combine (不許動)'!D:D,$C9,'Combine (不許動)'!M:M)</f>
        <v>2</v>
      </c>
      <c r="H9" s="560">
        <f t="shared" si="1"/>
        <v>8.5659774948409464E-4</v>
      </c>
      <c r="I9" s="566"/>
      <c r="J9" s="563">
        <f>SUMIF('Combine (不許動)'!D:D,$C9,'Combine (不許動)'!P:P)</f>
        <v>1</v>
      </c>
      <c r="K9" s="560">
        <f t="shared" si="2"/>
        <v>9.8344045218393323E-4</v>
      </c>
      <c r="L9" s="566"/>
      <c r="M9" s="563">
        <f>SUMIF('Combine (不許動)'!D:D,$C9,'Combine (不許動)'!S:S)</f>
        <v>1</v>
      </c>
      <c r="N9" s="560">
        <f t="shared" si="3"/>
        <v>7.8443801751119219E-4</v>
      </c>
      <c r="O9" s="566"/>
      <c r="P9" s="563">
        <f>SUMIF('Combine (不許動)'!D:D,$C9,'Combine (不許動)'!V:V)</f>
        <v>1</v>
      </c>
      <c r="Q9" s="560">
        <f t="shared" si="4"/>
        <v>7.5419952005485096E-4</v>
      </c>
      <c r="R9" s="566"/>
      <c r="S9" s="563">
        <f t="shared" si="5"/>
        <v>7</v>
      </c>
      <c r="T9" s="559">
        <f t="shared" si="6"/>
        <v>8.5605967958909132E-4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70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2.6970700012259406E-3</v>
      </c>
      <c r="F10" s="566"/>
      <c r="G10" s="562">
        <f>SUMIF('Combine (不許動)'!D:D,$C10,'Combine (不許動)'!M:M)</f>
        <v>6</v>
      </c>
      <c r="H10" s="560">
        <f t="shared" si="1"/>
        <v>2.5697932484522838E-3</v>
      </c>
      <c r="I10" s="566"/>
      <c r="J10" s="563">
        <f>SUMIF('Combine (不許動)'!D:D,$C10,'Combine (不許動)'!P:P)</f>
        <v>4</v>
      </c>
      <c r="K10" s="560">
        <f t="shared" si="2"/>
        <v>3.9337618087357329E-3</v>
      </c>
      <c r="L10" s="566"/>
      <c r="M10" s="563">
        <f>SUMIF('Combine (不許動)'!D:D,$C10,'Combine (不許動)'!S:S)</f>
        <v>4</v>
      </c>
      <c r="N10" s="560">
        <f t="shared" si="3"/>
        <v>3.1377520700447688E-3</v>
      </c>
      <c r="O10" s="566"/>
      <c r="P10" s="563">
        <f>SUMIF('Combine (不許動)'!D:D,$C10,'Combine (不許動)'!V:V)</f>
        <v>4</v>
      </c>
      <c r="Q10" s="560">
        <f t="shared" si="4"/>
        <v>3.0167980802194038E-3</v>
      </c>
      <c r="R10" s="566"/>
      <c r="S10" s="563">
        <f t="shared" si="5"/>
        <v>24</v>
      </c>
      <c r="T10" s="559">
        <f t="shared" si="6"/>
        <v>2.9350617585911704E-3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70"/>
      <c r="B11" s="595" t="s">
        <v>739</v>
      </c>
      <c r="C11" s="595" t="s">
        <v>739</v>
      </c>
      <c r="D11" s="564">
        <f>SUMIF('Combine (不許動)'!A:A,"QC- GU",'Combine (不許動)'!J:J)</f>
        <v>30</v>
      </c>
      <c r="E11" s="573">
        <f t="shared" ref="E11" si="7">D11/D$18</f>
        <v>1.3485350006129703E-2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30</v>
      </c>
      <c r="T11" s="572">
        <f t="shared" ref="T11" si="12">S11/S$18</f>
        <v>3.6688271982389629E-3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70"/>
      <c r="B12" s="574" t="s">
        <v>740</v>
      </c>
      <c r="C12" s="575" t="s">
        <v>740</v>
      </c>
      <c r="D12" s="562">
        <f>SUMIF('Combine (不許動)'!D:D,$C12,'Combine (不許動)'!J:J)-D11</f>
        <v>272</v>
      </c>
      <c r="E12" s="560">
        <f t="shared" ref="E12:E17" si="13">D12/D$18</f>
        <v>0.1222671733889093</v>
      </c>
      <c r="F12" s="566"/>
      <c r="G12" s="562">
        <f>SUMIF('Combine (不許動)'!D:D,$C12,'Combine (不許動)'!M:M)</f>
        <v>299</v>
      </c>
      <c r="H12" s="560">
        <f t="shared" ref="H12:H17" si="14">G12/G$18</f>
        <v>0.12806136354787215</v>
      </c>
      <c r="I12" s="566"/>
      <c r="J12" s="563">
        <f>SUMIF('Combine (不許動)'!D:D,$C12,'Combine (不許動)'!P:P)</f>
        <v>145</v>
      </c>
      <c r="K12" s="560">
        <f t="shared" ref="K12:K17" si="15">J12/J$18</f>
        <v>0.14259886556667031</v>
      </c>
      <c r="L12" s="566"/>
      <c r="M12" s="563">
        <f>SUMIF('Combine (不許動)'!D:D,$C12,'Combine (不許動)'!S:S)</f>
        <v>140</v>
      </c>
      <c r="N12" s="560">
        <f t="shared" ref="N12:N17" si="16">M12/M$18</f>
        <v>0.10982132245156691</v>
      </c>
      <c r="O12" s="566"/>
      <c r="P12" s="563">
        <f>SUMIF('Combine (不許動)'!D:D,$C12,'Combine (不許動)'!V:V)</f>
        <v>167</v>
      </c>
      <c r="Q12" s="560">
        <f t="shared" ref="Q12:Q17" si="17">P12/P$18</f>
        <v>0.12595131984916011</v>
      </c>
      <c r="R12" s="566"/>
      <c r="S12" s="563">
        <f t="shared" si="5"/>
        <v>1023</v>
      </c>
      <c r="T12" s="559">
        <f t="shared" ref="T12:T17" si="18">S12/S$18</f>
        <v>0.12510700745994863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70"/>
      <c r="B13" s="632" t="s">
        <v>1444</v>
      </c>
      <c r="C13" s="633" t="s">
        <v>741</v>
      </c>
      <c r="D13" s="562">
        <f>SUMIF('Combine (不許動)'!D:D,$C13,'Combine (不許動)'!J:J)</f>
        <v>19.363636363636363</v>
      </c>
      <c r="E13" s="560">
        <f t="shared" si="13"/>
        <v>8.7041804585018985E-3</v>
      </c>
      <c r="F13" s="566"/>
      <c r="G13" s="562">
        <f>SUMIF('Combine (不許動)'!D:D,$C13,'Combine (不許動)'!M:M)</f>
        <v>21.515151515151516</v>
      </c>
      <c r="H13" s="560">
        <f t="shared" si="14"/>
        <v>9.2149151838440482E-3</v>
      </c>
      <c r="I13" s="566"/>
      <c r="J13" s="563">
        <f>SUMIF('Combine (不許動)'!D:D,$C13,'Combine (不許動)'!P:P)</f>
        <v>8.6060606060606055</v>
      </c>
      <c r="K13" s="560">
        <f t="shared" si="15"/>
        <v>8.4635481339465756E-3</v>
      </c>
      <c r="L13" s="566"/>
      <c r="M13" s="563">
        <f>SUMIF('Combine (不許動)'!D:D,$C13,'Combine (不許動)'!S:S)</f>
        <v>10.757575757575758</v>
      </c>
      <c r="N13" s="560">
        <f t="shared" si="16"/>
        <v>8.4386514004991895E-3</v>
      </c>
      <c r="O13" s="566"/>
      <c r="P13" s="563">
        <f>SUMIF('Combine (不許動)'!D:D,$C13,'Combine (不許動)'!V:V)</f>
        <v>10.757575757575758</v>
      </c>
      <c r="Q13" s="560">
        <f t="shared" si="17"/>
        <v>8.113358473317336E-3</v>
      </c>
      <c r="R13" s="566"/>
      <c r="S13" s="563">
        <f t="shared" si="5"/>
        <v>71</v>
      </c>
      <c r="T13" s="559">
        <f t="shared" si="18"/>
        <v>8.6828910358322121E-3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70"/>
      <c r="B14" s="632" t="s">
        <v>1445</v>
      </c>
      <c r="C14" s="633" t="s">
        <v>742</v>
      </c>
      <c r="D14" s="562">
        <f>SUMIF('Combine (不許動)'!D:D,$C14,'Combine (不許動)'!J:J)</f>
        <v>34.909090909090907</v>
      </c>
      <c r="E14" s="560">
        <f t="shared" si="13"/>
        <v>1.569204364349638E-2</v>
      </c>
      <c r="F14" s="566"/>
      <c r="G14" s="562">
        <f>SUMIF('Combine (不許動)'!D:D,$C14,'Combine (不許動)'!M:M)</f>
        <v>25.121212121212121</v>
      </c>
      <c r="H14" s="560">
        <f t="shared" si="14"/>
        <v>1.075938688367143E-2</v>
      </c>
      <c r="I14" s="566"/>
      <c r="J14" s="563">
        <f>SUMIF('Combine (不許動)'!D:D,$C14,'Combine (不許動)'!P:P)</f>
        <v>11.848484848484848</v>
      </c>
      <c r="K14" s="560">
        <f t="shared" si="15"/>
        <v>1.165227929708842E-2</v>
      </c>
      <c r="L14" s="566"/>
      <c r="M14" s="563">
        <f>SUMIF('Combine (不許動)'!D:D,$C14,'Combine (不許動)'!S:S)</f>
        <v>15.060606060606061</v>
      </c>
      <c r="N14" s="560">
        <f t="shared" si="16"/>
        <v>1.1814111960698865E-2</v>
      </c>
      <c r="O14" s="566"/>
      <c r="P14" s="563">
        <f>SUMIF('Combine (不許動)'!D:D,$C14,'Combine (不許動)'!V:V)</f>
        <v>17.060606060606062</v>
      </c>
      <c r="Q14" s="560">
        <f t="shared" si="17"/>
        <v>1.2867100902753973E-2</v>
      </c>
      <c r="R14" s="566"/>
      <c r="S14" s="563">
        <f t="shared" si="5"/>
        <v>104</v>
      </c>
      <c r="T14" s="559">
        <f t="shared" si="18"/>
        <v>1.2718600953895072E-2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70"/>
      <c r="B15" s="632" t="s">
        <v>1446</v>
      </c>
      <c r="C15" s="633" t="s">
        <v>743</v>
      </c>
      <c r="D15" s="562">
        <f>SUMIF('Combine (不許動)'!D:D,$C15,'Combine (不許動)'!J:J)</f>
        <v>28</v>
      </c>
      <c r="E15" s="560">
        <f t="shared" si="13"/>
        <v>1.2586326672387722E-2</v>
      </c>
      <c r="F15" s="566"/>
      <c r="G15" s="562">
        <f>SUMIF('Combine (不許動)'!D:D,$C15,'Combine (不許動)'!M:M)</f>
        <v>35</v>
      </c>
      <c r="H15" s="560">
        <f t="shared" si="14"/>
        <v>1.4990460615971656E-2</v>
      </c>
      <c r="I15" s="566"/>
      <c r="J15" s="563">
        <f>SUMIF('Combine (不許動)'!D:D,$C15,'Combine (不許動)'!P:P)</f>
        <v>16</v>
      </c>
      <c r="K15" s="560">
        <f t="shared" si="15"/>
        <v>1.5735047234942932E-2</v>
      </c>
      <c r="L15" s="566"/>
      <c r="M15" s="563">
        <f>SUMIF('Combine (不許動)'!D:D,$C15,'Combine (不許動)'!S:S)</f>
        <v>23</v>
      </c>
      <c r="N15" s="560">
        <f t="shared" si="16"/>
        <v>1.8042074402757419E-2</v>
      </c>
      <c r="O15" s="566"/>
      <c r="P15" s="563">
        <f>SUMIF('Combine (不許動)'!D:D,$C15,'Combine (不許動)'!V:V)</f>
        <v>29</v>
      </c>
      <c r="Q15" s="560">
        <f t="shared" si="17"/>
        <v>2.1871786081590679E-2</v>
      </c>
      <c r="R15" s="566"/>
      <c r="S15" s="563">
        <f t="shared" si="5"/>
        <v>131</v>
      </c>
      <c r="T15" s="559">
        <f t="shared" si="18"/>
        <v>1.602054543231014E-2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70"/>
      <c r="B16" s="632" t="s">
        <v>1447</v>
      </c>
      <c r="C16" s="633" t="s">
        <v>341</v>
      </c>
      <c r="D16" s="562">
        <f>SUMIF('Combine (不許動)'!D:D,$C16,'Combine (不許動)'!J:J)</f>
        <v>14</v>
      </c>
      <c r="E16" s="560">
        <f t="shared" si="13"/>
        <v>6.293163336193861E-3</v>
      </c>
      <c r="F16" s="566"/>
      <c r="G16" s="562">
        <f>SUMIF('Combine (不許動)'!D:D,$C16,'Combine (不許動)'!M:M)</f>
        <v>15</v>
      </c>
      <c r="H16" s="560">
        <f t="shared" si="14"/>
        <v>6.4244831211307096E-3</v>
      </c>
      <c r="I16" s="566"/>
      <c r="J16" s="563">
        <f>SUMIF('Combine (不許動)'!D:D,$C16,'Combine (不許動)'!P:P)</f>
        <v>7</v>
      </c>
      <c r="K16" s="560">
        <f t="shared" si="15"/>
        <v>6.884083165287532E-3</v>
      </c>
      <c r="L16" s="566"/>
      <c r="M16" s="563">
        <f>SUMIF('Combine (不許動)'!D:D,$C16,'Combine (不許動)'!S:S)</f>
        <v>11</v>
      </c>
      <c r="N16" s="560">
        <f t="shared" si="16"/>
        <v>8.6288181926231135E-3</v>
      </c>
      <c r="O16" s="566"/>
      <c r="P16" s="563">
        <f>SUMIF('Combine (不許動)'!D:D,$C16,'Combine (不許動)'!V:V)</f>
        <v>8</v>
      </c>
      <c r="Q16" s="560">
        <f t="shared" si="17"/>
        <v>6.0335961604388076E-3</v>
      </c>
      <c r="R16" s="566"/>
      <c r="S16" s="563">
        <f t="shared" si="5"/>
        <v>55</v>
      </c>
      <c r="T16" s="559">
        <f t="shared" si="18"/>
        <v>6.7261831967714318E-3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71"/>
      <c r="B17" s="693" t="s">
        <v>1466</v>
      </c>
      <c r="C17" s="694" t="s">
        <v>745</v>
      </c>
      <c r="D17" s="605">
        <f>SUMIF('Combine (不許動)'!D:D,$C17,'Combine (不許動)'!J:J)</f>
        <v>37.36363636363636</v>
      </c>
      <c r="E17" s="606">
        <f t="shared" si="13"/>
        <v>1.6795390462179718E-2</v>
      </c>
      <c r="F17" s="607"/>
      <c r="G17" s="605">
        <f>SUMIF('Combine (不許動)'!D:D,$C17,'Combine (不許動)'!M:M)</f>
        <v>37.181818181818187</v>
      </c>
      <c r="H17" s="606">
        <f t="shared" si="14"/>
        <v>1.5924930888136124E-2</v>
      </c>
      <c r="I17" s="607"/>
      <c r="J17" s="608">
        <f>SUMIF('Combine (不許動)'!D:D,$C17,'Combine (不許動)'!P:P)</f>
        <v>18.27272727272727</v>
      </c>
      <c r="K17" s="606">
        <f t="shared" si="15"/>
        <v>1.7970139171724592E-2</v>
      </c>
      <c r="L17" s="607"/>
      <c r="M17" s="608">
        <f>SUMIF('Combine (不許動)'!D:D,$C17,'Combine (不許動)'!S:S)</f>
        <v>24.090909090909093</v>
      </c>
      <c r="N17" s="606">
        <f t="shared" si="16"/>
        <v>1.8897824967315086E-2</v>
      </c>
      <c r="O17" s="607"/>
      <c r="P17" s="608">
        <f>SUMIF('Combine (不許動)'!D:D,$C17,'Combine (不許動)'!V:V)</f>
        <v>21.090909090909093</v>
      </c>
      <c r="Q17" s="606">
        <f t="shared" si="17"/>
        <v>1.5906753513884132E-2</v>
      </c>
      <c r="R17" s="607"/>
      <c r="S17" s="608">
        <f t="shared" si="5"/>
        <v>138</v>
      </c>
      <c r="T17" s="609">
        <f t="shared" si="18"/>
        <v>1.6876605111899229E-2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60" t="s">
        <v>746</v>
      </c>
      <c r="B18" s="961"/>
      <c r="C18" s="962"/>
      <c r="D18" s="611">
        <f>SUM(D3:D17)-D11</f>
        <v>2224.636363636364</v>
      </c>
      <c r="E18" s="596"/>
      <c r="F18" s="597"/>
      <c r="G18" s="611">
        <f>SUM(G3:G17)-G11</f>
        <v>2334.8181818181815</v>
      </c>
      <c r="H18" s="596"/>
      <c r="I18" s="597"/>
      <c r="J18" s="611">
        <f>SUM(J3:J17)-J11</f>
        <v>1016.8383838383838</v>
      </c>
      <c r="K18" s="596"/>
      <c r="L18" s="597"/>
      <c r="M18" s="611">
        <f>SUM(M3:M17)-M11</f>
        <v>1274.7979797979797</v>
      </c>
      <c r="N18" s="596"/>
      <c r="O18" s="597"/>
      <c r="P18" s="611">
        <f>SUM(P3:P17)-P11</f>
        <v>1325.9090909090908</v>
      </c>
      <c r="Q18" s="596"/>
      <c r="R18" s="597"/>
      <c r="S18" s="611">
        <f>SUM(S3:S17)-S11</f>
        <v>8177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57" t="s">
        <v>1441</v>
      </c>
      <c r="B20" s="958"/>
      <c r="C20" s="959"/>
      <c r="D20" s="968" t="s">
        <v>1499</v>
      </c>
      <c r="E20" s="967"/>
      <c r="F20" s="600"/>
      <c r="G20" s="949" t="s">
        <v>721</v>
      </c>
      <c r="H20" s="967"/>
      <c r="I20" s="600"/>
      <c r="J20" s="965" t="s">
        <v>724</v>
      </c>
      <c r="K20" s="967"/>
      <c r="L20" s="600"/>
      <c r="M20" s="965" t="s">
        <v>727</v>
      </c>
      <c r="N20" s="967"/>
      <c r="O20" s="600"/>
      <c r="P20" s="965" t="s">
        <v>482</v>
      </c>
      <c r="Q20" s="967"/>
      <c r="R20" s="600"/>
      <c r="S20" s="949" t="s">
        <v>1464</v>
      </c>
      <c r="T20" s="950"/>
      <c r="U20" s="531"/>
      <c r="V20" s="531"/>
      <c r="W20" s="531"/>
    </row>
    <row r="21" spans="1:30" s="496" customFormat="1" ht="21">
      <c r="A21" s="969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21</v>
      </c>
      <c r="H21" s="571">
        <f>G21/G$24</f>
        <v>8.9141004862236632E-3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21</v>
      </c>
      <c r="T21" s="569">
        <f>S21/S$24</f>
        <v>2.5491624180626364E-3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70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40</v>
      </c>
      <c r="Q22" s="571">
        <f t="shared" ref="Q22:Q23" si="24">P22/P$24</f>
        <v>2.928452579034942E-2</v>
      </c>
      <c r="R22" s="566"/>
      <c r="S22" s="642">
        <f t="shared" si="19"/>
        <v>40</v>
      </c>
      <c r="T22" s="569">
        <f t="shared" ref="T22:T23" si="25">S22/S$24</f>
        <v>4.8555474629764506E-3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71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73" t="s">
        <v>1501</v>
      </c>
      <c r="B24" s="974"/>
      <c r="C24" s="975"/>
      <c r="D24" s="611">
        <f>D18+SUM(D21:D23)</f>
        <v>2224.636363636364</v>
      </c>
      <c r="E24" s="596"/>
      <c r="F24" s="597"/>
      <c r="G24" s="611">
        <f>G18+SUM(G21:G23)</f>
        <v>2355.8181818181815</v>
      </c>
      <c r="H24" s="596"/>
      <c r="I24" s="597"/>
      <c r="J24" s="611">
        <f>J18+SUM(J21:J23)</f>
        <v>1016.8383838383838</v>
      </c>
      <c r="K24" s="596"/>
      <c r="L24" s="597"/>
      <c r="M24" s="611">
        <f>M18+SUM(M21:M23)</f>
        <v>1274.7979797979797</v>
      </c>
      <c r="N24" s="596"/>
      <c r="O24" s="597"/>
      <c r="P24" s="611">
        <f>P18+SUM(P21:P23)</f>
        <v>1365.9090909090908</v>
      </c>
      <c r="Q24" s="596"/>
      <c r="R24" s="597"/>
      <c r="S24" s="643">
        <f>S18+SUM(S21:S23)</f>
        <v>8238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M1:N1"/>
    <mergeCell ref="D1:E1"/>
    <mergeCell ref="D2:E2"/>
    <mergeCell ref="G2:H2"/>
    <mergeCell ref="G1:H1"/>
    <mergeCell ref="A21:A23"/>
    <mergeCell ref="A7:A17"/>
    <mergeCell ref="A3:A6"/>
    <mergeCell ref="A24:C24"/>
    <mergeCell ref="J2:K2"/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14" t="s">
        <v>0</v>
      </c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914"/>
      <c r="T1" s="914"/>
      <c r="U1" s="914"/>
      <c r="V1" s="914"/>
      <c r="W1" s="914"/>
      <c r="X1" s="914"/>
      <c r="Y1" s="914"/>
      <c r="Z1" s="914"/>
      <c r="AA1" s="914"/>
      <c r="AB1" s="914"/>
      <c r="AC1" s="914"/>
      <c r="AD1" s="914"/>
      <c r="AE1" s="914"/>
      <c r="AF1" s="914"/>
      <c r="AG1" s="914"/>
      <c r="AH1" s="914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14" t="s">
        <v>1</v>
      </c>
      <c r="C2" s="914"/>
      <c r="D2" s="914"/>
      <c r="E2" s="914"/>
      <c r="F2" s="914"/>
      <c r="G2" s="914"/>
      <c r="H2" s="914"/>
      <c r="I2" s="914"/>
      <c r="J2" s="914"/>
      <c r="K2" s="914"/>
      <c r="L2" s="914"/>
      <c r="M2" s="914"/>
      <c r="N2" s="914"/>
      <c r="O2" s="914"/>
      <c r="P2" s="914"/>
      <c r="Q2" s="914"/>
      <c r="R2" s="914"/>
      <c r="S2" s="914"/>
      <c r="T2" s="914"/>
      <c r="U2" s="914"/>
      <c r="V2" s="914"/>
      <c r="W2" s="914"/>
      <c r="X2" s="914"/>
      <c r="Y2" s="914"/>
      <c r="Z2" s="914"/>
      <c r="AA2" s="914"/>
      <c r="AB2" s="914"/>
      <c r="AC2" s="914"/>
      <c r="AD2" s="914"/>
      <c r="AE2" s="914"/>
      <c r="AF2" s="914"/>
      <c r="AG2" s="914"/>
      <c r="AH2" s="914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15"/>
      <c r="C5" s="916" t="s">
        <v>3</v>
      </c>
      <c r="D5" s="917" t="s">
        <v>4</v>
      </c>
      <c r="E5" s="918"/>
      <c r="F5" s="918"/>
      <c r="G5" s="919"/>
      <c r="H5" s="12" t="s">
        <v>5</v>
      </c>
      <c r="I5" s="923" t="s">
        <v>6</v>
      </c>
      <c r="J5" s="924"/>
      <c r="K5" s="924"/>
      <c r="L5" s="924"/>
      <c r="M5" s="924"/>
      <c r="N5" s="924"/>
      <c r="O5" s="924"/>
      <c r="P5" s="925"/>
      <c r="Q5" s="926" t="s">
        <v>7</v>
      </c>
      <c r="R5" s="927"/>
      <c r="S5" s="927"/>
      <c r="T5" s="927"/>
      <c r="U5" s="927"/>
      <c r="V5" s="927"/>
      <c r="W5" s="927"/>
      <c r="X5" s="928"/>
      <c r="Y5" s="13" t="s">
        <v>5</v>
      </c>
      <c r="Z5" s="929" t="s">
        <v>8</v>
      </c>
      <c r="AA5" s="930"/>
      <c r="AB5" s="930"/>
      <c r="AC5" s="930"/>
      <c r="AD5" s="930"/>
      <c r="AE5" s="930"/>
      <c r="AF5" s="930"/>
      <c r="AG5" s="930"/>
      <c r="AH5" s="930"/>
      <c r="AI5" s="930"/>
      <c r="AJ5" s="930"/>
      <c r="AK5" s="930"/>
      <c r="AL5" s="930"/>
      <c r="AM5" s="930"/>
      <c r="AN5" s="930"/>
      <c r="AO5" s="930"/>
      <c r="AP5" s="930"/>
      <c r="AQ5" s="930"/>
      <c r="AR5" s="930"/>
      <c r="AS5" s="930"/>
      <c r="AT5" s="930"/>
      <c r="AU5" s="930"/>
      <c r="AV5" s="930"/>
      <c r="AW5" s="931"/>
      <c r="AX5" s="917" t="s">
        <v>9</v>
      </c>
      <c r="AY5" s="919"/>
      <c r="AZ5" s="937" t="s">
        <v>10</v>
      </c>
      <c r="BA5" s="938"/>
      <c r="BB5" s="938"/>
      <c r="BC5" s="939"/>
      <c r="BD5" s="14" t="s">
        <v>5</v>
      </c>
      <c r="BE5" s="15" t="s">
        <v>11</v>
      </c>
      <c r="BF5" s="1"/>
    </row>
    <row r="6" spans="1:58" s="2" customFormat="1" ht="12.75">
      <c r="B6" s="915"/>
      <c r="C6" s="916"/>
      <c r="D6" s="920"/>
      <c r="E6" s="921"/>
      <c r="F6" s="921"/>
      <c r="G6" s="922"/>
      <c r="H6" s="16"/>
      <c r="I6" s="932" t="s">
        <v>12</v>
      </c>
      <c r="J6" s="933"/>
      <c r="K6" s="933"/>
      <c r="L6" s="934"/>
      <c r="M6" s="932" t="s">
        <v>13</v>
      </c>
      <c r="N6" s="933"/>
      <c r="O6" s="933"/>
      <c r="P6" s="934"/>
      <c r="Q6" s="943" t="s">
        <v>12</v>
      </c>
      <c r="R6" s="944"/>
      <c r="S6" s="944"/>
      <c r="T6" s="945"/>
      <c r="U6" s="943" t="s">
        <v>13</v>
      </c>
      <c r="V6" s="944"/>
      <c r="W6" s="944"/>
      <c r="X6" s="945"/>
      <c r="Y6" s="17"/>
      <c r="Z6" s="932" t="s">
        <v>14</v>
      </c>
      <c r="AA6" s="933"/>
      <c r="AB6" s="933"/>
      <c r="AC6" s="934"/>
      <c r="AD6" s="932" t="s">
        <v>15</v>
      </c>
      <c r="AE6" s="933"/>
      <c r="AF6" s="933"/>
      <c r="AG6" s="934"/>
      <c r="AH6" s="932" t="s">
        <v>16</v>
      </c>
      <c r="AI6" s="933"/>
      <c r="AJ6" s="933"/>
      <c r="AK6" s="934"/>
      <c r="AL6" s="932" t="s">
        <v>17</v>
      </c>
      <c r="AM6" s="933"/>
      <c r="AN6" s="933"/>
      <c r="AO6" s="934"/>
      <c r="AP6" s="932" t="s">
        <v>18</v>
      </c>
      <c r="AQ6" s="933"/>
      <c r="AR6" s="933"/>
      <c r="AS6" s="934"/>
      <c r="AT6" s="932" t="s">
        <v>19</v>
      </c>
      <c r="AU6" s="933"/>
      <c r="AV6" s="933"/>
      <c r="AW6" s="934"/>
      <c r="AX6" s="920"/>
      <c r="AY6" s="922"/>
      <c r="AZ6" s="940"/>
      <c r="BA6" s="941"/>
      <c r="BB6" s="941"/>
      <c r="BC6" s="942"/>
      <c r="BD6" s="18"/>
      <c r="BE6" s="19"/>
      <c r="BF6" s="1"/>
    </row>
    <row r="7" spans="1:58" s="2" customFormat="1" ht="12.75">
      <c r="B7" s="915"/>
      <c r="C7" s="916"/>
      <c r="D7" s="935" t="s">
        <v>20</v>
      </c>
      <c r="E7" s="936"/>
      <c r="F7" s="935" t="s">
        <v>21</v>
      </c>
      <c r="G7" s="936"/>
      <c r="H7" s="16"/>
      <c r="I7" s="932" t="s">
        <v>16</v>
      </c>
      <c r="J7" s="934"/>
      <c r="K7" s="932" t="s">
        <v>22</v>
      </c>
      <c r="L7" s="934"/>
      <c r="M7" s="932" t="s">
        <v>16</v>
      </c>
      <c r="N7" s="934"/>
      <c r="O7" s="932" t="s">
        <v>22</v>
      </c>
      <c r="P7" s="934"/>
      <c r="Q7" s="935" t="s">
        <v>16</v>
      </c>
      <c r="R7" s="936"/>
      <c r="S7" s="935" t="s">
        <v>22</v>
      </c>
      <c r="T7" s="936"/>
      <c r="U7" s="935" t="s">
        <v>16</v>
      </c>
      <c r="V7" s="936"/>
      <c r="W7" s="935" t="s">
        <v>22</v>
      </c>
      <c r="X7" s="936"/>
      <c r="Y7" s="17"/>
      <c r="Z7" s="932" t="s">
        <v>16</v>
      </c>
      <c r="AA7" s="934"/>
      <c r="AB7" s="932" t="s">
        <v>22</v>
      </c>
      <c r="AC7" s="934"/>
      <c r="AD7" s="932" t="s">
        <v>16</v>
      </c>
      <c r="AE7" s="934"/>
      <c r="AF7" s="932" t="s">
        <v>22</v>
      </c>
      <c r="AG7" s="934"/>
      <c r="AH7" s="932" t="s">
        <v>16</v>
      </c>
      <c r="AI7" s="934"/>
      <c r="AJ7" s="932" t="s">
        <v>22</v>
      </c>
      <c r="AK7" s="934"/>
      <c r="AL7" s="932" t="s">
        <v>16</v>
      </c>
      <c r="AM7" s="934"/>
      <c r="AN7" s="932" t="s">
        <v>22</v>
      </c>
      <c r="AO7" s="934"/>
      <c r="AP7" s="932" t="s">
        <v>16</v>
      </c>
      <c r="AQ7" s="934"/>
      <c r="AR7" s="932" t="s">
        <v>22</v>
      </c>
      <c r="AS7" s="934"/>
      <c r="AT7" s="932" t="s">
        <v>16</v>
      </c>
      <c r="AU7" s="934"/>
      <c r="AV7" s="932" t="s">
        <v>22</v>
      </c>
      <c r="AW7" s="934"/>
      <c r="AX7" s="20" t="s">
        <v>16</v>
      </c>
      <c r="AY7" s="21" t="s">
        <v>22</v>
      </c>
      <c r="AZ7" s="935" t="s">
        <v>20</v>
      </c>
      <c r="BA7" s="936"/>
      <c r="BB7" s="935" t="s">
        <v>21</v>
      </c>
      <c r="BC7" s="936"/>
      <c r="BD7" s="18"/>
      <c r="BE7" s="22"/>
      <c r="BF7" s="1"/>
    </row>
    <row r="8" spans="1:58" s="2" customFormat="1" ht="13.5" thickBot="1">
      <c r="B8" s="915"/>
      <c r="C8" s="916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  <mergeCell ref="O7:P7"/>
    <mergeCell ref="Q7:R7"/>
    <mergeCell ref="S7:T7"/>
    <mergeCell ref="U7:V7"/>
    <mergeCell ref="W7:X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46239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46239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46239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2026-08-05T04:14:44Z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