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(不許動)'!$S$1:$W$1013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I292" i="8" s="1"/>
  <c r="O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I297" i="8" s="1"/>
  <c r="X297" i="8" s="1"/>
  <c r="F297" i="8"/>
  <c r="G297" i="8"/>
  <c r="H297" i="8"/>
  <c r="A298" i="8"/>
  <c r="F298" i="8"/>
  <c r="G298" i="8"/>
  <c r="H298" i="8"/>
  <c r="A299" i="8"/>
  <c r="B299" i="8" s="1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D299" i="8" l="1"/>
  <c r="I299" i="8" s="1"/>
  <c r="C292" i="8"/>
  <c r="E288" i="8"/>
  <c r="N288" i="8" s="1"/>
  <c r="C287" i="8"/>
  <c r="B303" i="8"/>
  <c r="D302" i="8"/>
  <c r="I302" i="8" s="1"/>
  <c r="U302" i="8" s="1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D289" i="8"/>
  <c r="I289" i="8" s="1"/>
  <c r="L289" i="8" s="1"/>
  <c r="E287" i="8"/>
  <c r="T287" i="8" s="1"/>
  <c r="D314" i="8"/>
  <c r="I314" i="8" s="1"/>
  <c r="R314" i="8" s="1"/>
  <c r="B307" i="8"/>
  <c r="E305" i="8"/>
  <c r="S305" i="8" s="1"/>
  <c r="C303" i="8"/>
  <c r="L299" i="8"/>
  <c r="O299" i="8"/>
  <c r="O307" i="8"/>
  <c r="R307" i="8"/>
  <c r="C299" i="8"/>
  <c r="C295" i="8"/>
  <c r="B292" i="8"/>
  <c r="D291" i="8"/>
  <c r="I291" i="8" s="1"/>
  <c r="R291" i="8" s="1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M302" i="8" s="1"/>
  <c r="B301" i="8"/>
  <c r="E296" i="8"/>
  <c r="V296" i="8" s="1"/>
  <c r="E299" i="8"/>
  <c r="N299" i="8" s="1"/>
  <c r="B296" i="8"/>
  <c r="J292" i="8"/>
  <c r="C290" i="8"/>
  <c r="B286" i="8"/>
  <c r="D285" i="8"/>
  <c r="I285" i="8" s="1"/>
  <c r="L285" i="8" s="1"/>
  <c r="T312" i="8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O302" i="8"/>
  <c r="B313" i="8"/>
  <c r="W312" i="8"/>
  <c r="Q312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N312" i="8"/>
  <c r="R313" i="8"/>
  <c r="L305" i="8"/>
  <c r="X305" i="8"/>
  <c r="U305" i="8"/>
  <c r="R303" i="8"/>
  <c r="J303" i="8"/>
  <c r="D301" i="8"/>
  <c r="I301" i="8" s="1"/>
  <c r="Q303" i="8"/>
  <c r="L300" i="8"/>
  <c r="U300" i="8"/>
  <c r="O300" i="8"/>
  <c r="X300" i="8"/>
  <c r="D298" i="8"/>
  <c r="I298" i="8" s="1"/>
  <c r="E298" i="8"/>
  <c r="B298" i="8"/>
  <c r="R299" i="8"/>
  <c r="X299" i="8"/>
  <c r="U299" i="8"/>
  <c r="J299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O289" i="8"/>
  <c r="L286" i="8"/>
  <c r="X286" i="8"/>
  <c r="R286" i="8"/>
  <c r="O286" i="8"/>
  <c r="U286" i="8"/>
  <c r="V292" i="8"/>
  <c r="Q292" i="8"/>
  <c r="K292" i="8"/>
  <c r="L288" i="8"/>
  <c r="X288" i="8"/>
  <c r="C296" i="8"/>
  <c r="D295" i="8"/>
  <c r="I295" i="8" s="1"/>
  <c r="U292" i="8"/>
  <c r="B290" i="8"/>
  <c r="C289" i="8"/>
  <c r="R288" i="8"/>
  <c r="C288" i="8"/>
  <c r="D287" i="8"/>
  <c r="I287" i="8" s="1"/>
  <c r="P292" i="8"/>
  <c r="T292" i="8"/>
  <c r="S292" i="8"/>
  <c r="N292" i="8"/>
  <c r="L292" i="8"/>
  <c r="X292" i="8"/>
  <c r="W292" i="8"/>
  <c r="R292" i="8"/>
  <c r="M292" i="8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V288" i="8" l="1"/>
  <c r="W288" i="8"/>
  <c r="J314" i="8"/>
  <c r="S299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S291" i="8"/>
  <c r="K300" i="8"/>
  <c r="S300" i="8"/>
  <c r="O285" i="8"/>
  <c r="V314" i="8"/>
  <c r="S302" i="8"/>
  <c r="W295" i="8"/>
  <c r="T303" i="8"/>
  <c r="U289" i="8"/>
  <c r="T295" i="8"/>
  <c r="N295" i="8"/>
  <c r="T305" i="8"/>
  <c r="X302" i="8"/>
  <c r="T307" i="8"/>
  <c r="W291" i="8"/>
  <c r="P291" i="8"/>
  <c r="V287" i="8"/>
  <c r="M313" i="8"/>
  <c r="J313" i="8"/>
  <c r="K313" i="8"/>
  <c r="T313" i="8"/>
  <c r="V291" i="8"/>
  <c r="X289" i="8"/>
  <c r="R289" i="8"/>
  <c r="P299" i="8"/>
  <c r="V299" i="8"/>
  <c r="Q295" i="8"/>
  <c r="Q305" i="8"/>
  <c r="P305" i="8"/>
  <c r="Q313" i="8"/>
  <c r="R302" i="8"/>
  <c r="L302" i="8"/>
  <c r="P313" i="8"/>
  <c r="M299" i="8"/>
  <c r="M295" i="8"/>
  <c r="K299" i="8"/>
  <c r="P303" i="8"/>
  <c r="M303" i="8"/>
  <c r="W313" i="8"/>
  <c r="V313" i="8"/>
  <c r="S313" i="8"/>
  <c r="V305" i="8"/>
  <c r="P302" i="8"/>
  <c r="J291" i="8"/>
  <c r="M314" i="8"/>
  <c r="X291" i="8"/>
  <c r="J300" i="8"/>
  <c r="Y300" i="8" s="1"/>
  <c r="V302" i="8"/>
  <c r="M305" i="8"/>
  <c r="N314" i="8"/>
  <c r="J305" i="8"/>
  <c r="X314" i="8"/>
  <c r="O314" i="8"/>
  <c r="V303" i="8"/>
  <c r="T314" i="8"/>
  <c r="W314" i="8"/>
  <c r="J302" i="8"/>
  <c r="W300" i="8"/>
  <c r="P314" i="8"/>
  <c r="R285" i="8"/>
  <c r="W285" i="8"/>
  <c r="J285" i="8"/>
  <c r="X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M291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Y292" i="8"/>
  <c r="U285" i="8"/>
  <c r="U312" i="8"/>
  <c r="S312" i="8"/>
  <c r="W302" i="8"/>
  <c r="K302" i="8"/>
  <c r="Q302" i="8"/>
  <c r="T302" i="8"/>
  <c r="U291" i="8"/>
  <c r="L291" i="8"/>
  <c r="O291" i="8"/>
  <c r="Q285" i="8"/>
  <c r="T285" i="8"/>
  <c r="Q286" i="8"/>
  <c r="W286" i="8"/>
  <c r="K286" i="8"/>
  <c r="N286" i="8"/>
  <c r="P286" i="8"/>
  <c r="S286" i="8"/>
  <c r="Q296" i="8"/>
  <c r="P285" i="8"/>
  <c r="M301" i="8"/>
  <c r="X312" i="8"/>
  <c r="T296" i="8"/>
  <c r="N301" i="8"/>
  <c r="T301" i="8"/>
  <c r="J312" i="8"/>
  <c r="V285" i="8"/>
  <c r="S285" i="8"/>
  <c r="Z292" i="8"/>
  <c r="M286" i="8"/>
  <c r="M285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J289" i="8"/>
  <c r="N289" i="8"/>
  <c r="V289" i="8"/>
  <c r="T289" i="8"/>
  <c r="K289" i="8"/>
  <c r="P289" i="8"/>
  <c r="Q289" i="8"/>
  <c r="W289" i="8"/>
  <c r="M289" i="8"/>
  <c r="S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Y288" i="8" l="1"/>
  <c r="Z288" i="8"/>
  <c r="Y302" i="8"/>
  <c r="Z291" i="8"/>
  <c r="Y314" i="8"/>
  <c r="Y305" i="8"/>
  <c r="Y299" i="8"/>
  <c r="Y313" i="8"/>
  <c r="Z303" i="8"/>
  <c r="Z313" i="8"/>
  <c r="Y303" i="8"/>
  <c r="Z300" i="8"/>
  <c r="Z312" i="8"/>
  <c r="Y291" i="8"/>
  <c r="Z302" i="8"/>
  <c r="Z305" i="8"/>
  <c r="Y296" i="8"/>
  <c r="Z314" i="8"/>
  <c r="Z285" i="8"/>
  <c r="Y309" i="8"/>
  <c r="Y286" i="8"/>
  <c r="Y312" i="8"/>
  <c r="Y285" i="8"/>
  <c r="Z307" i="8"/>
  <c r="Y307" i="8"/>
  <c r="Y304" i="8"/>
  <c r="Z299" i="8"/>
  <c r="Z286" i="8"/>
  <c r="Y293" i="8"/>
  <c r="Y310" i="8"/>
  <c r="Y306" i="8"/>
  <c r="Z296" i="8"/>
  <c r="Z297" i="8"/>
  <c r="Y289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Z289" i="8"/>
  <c r="Y295" i="8"/>
  <c r="Z295" i="8"/>
  <c r="B315" i="8"/>
  <c r="H3" i="8" l="1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I206" i="8" s="1"/>
  <c r="V206" i="8" s="1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I195" i="8" s="1"/>
  <c r="S195" i="8" s="1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I175" i="8" s="1"/>
  <c r="S175" i="8" s="1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I169" i="8" s="1"/>
  <c r="M169" i="8" s="1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I19" i="8" s="1"/>
  <c r="P19" i="8" s="1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I138" i="8" s="1"/>
  <c r="J138" i="8" s="1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W362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I113" i="8" s="1"/>
  <c r="J113" i="8" s="1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I167" i="8" s="1"/>
  <c r="M167" i="8" s="1"/>
  <c r="C168" i="8"/>
  <c r="D180" i="8"/>
  <c r="I180" i="8" s="1"/>
  <c r="E180" i="8"/>
  <c r="B181" i="8"/>
  <c r="D181" i="8"/>
  <c r="I181" i="8" s="1"/>
  <c r="D182" i="8"/>
  <c r="I182" i="8" s="1"/>
  <c r="P182" i="8" s="1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I176" i="8" s="1"/>
  <c r="J176" i="8" s="1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I226" i="8" s="1"/>
  <c r="M226" i="8" s="1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I244" i="8" s="1"/>
  <c r="V244" i="8" s="1"/>
  <c r="B244" i="8"/>
  <c r="C244" i="8"/>
  <c r="D250" i="8"/>
  <c r="I250" i="8" s="1"/>
  <c r="C250" i="8"/>
  <c r="E250" i="8"/>
  <c r="B251" i="8"/>
  <c r="C251" i="8"/>
  <c r="D251" i="8"/>
  <c r="I251" i="8" s="1"/>
  <c r="V251" i="8" s="1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I235" i="8" s="1"/>
  <c r="J235" i="8" s="1"/>
  <c r="D236" i="8"/>
  <c r="I236" i="8" s="1"/>
  <c r="P236" i="8" s="1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I275" i="8" s="1"/>
  <c r="J275" i="8" s="1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I280" i="8" s="1"/>
  <c r="P280" i="8" s="1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U339" i="8" l="1"/>
  <c r="O339" i="8"/>
  <c r="L334" i="8"/>
  <c r="L339" i="8"/>
  <c r="X339" i="8"/>
  <c r="I3" i="8"/>
  <c r="J3" i="8" s="1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J19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9" i="8"/>
  <c r="L19" i="8"/>
  <c r="X19" i="8"/>
  <c r="U19" i="8"/>
  <c r="R19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V19" i="8"/>
  <c r="S19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M19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236" i="8"/>
  <c r="P175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P206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R175" i="8"/>
  <c r="O175" i="8"/>
  <c r="L175" i="8"/>
  <c r="U175" i="8"/>
  <c r="X175" i="8"/>
  <c r="V175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M176" i="8"/>
  <c r="S176" i="8"/>
  <c r="M175" i="8"/>
  <c r="S66" i="8"/>
  <c r="M333" i="8"/>
  <c r="V324" i="8"/>
  <c r="V257" i="8"/>
  <c r="P244" i="8"/>
  <c r="V182" i="8"/>
  <c r="M195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O236" i="8"/>
  <c r="L236" i="8"/>
  <c r="X236" i="8"/>
  <c r="U236" i="8"/>
  <c r="R236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L167" i="8"/>
  <c r="X167" i="8"/>
  <c r="U167" i="8"/>
  <c r="O167" i="8"/>
  <c r="R167" i="8"/>
  <c r="S167" i="8"/>
  <c r="P167" i="8"/>
  <c r="J167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R235" i="8"/>
  <c r="O235" i="8"/>
  <c r="L235" i="8"/>
  <c r="U235" i="8"/>
  <c r="X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S236" i="8"/>
  <c r="M235" i="8"/>
  <c r="V169" i="8"/>
  <c r="S168" i="8"/>
  <c r="V167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L275" i="8"/>
  <c r="X275" i="8"/>
  <c r="U275" i="8"/>
  <c r="O275" i="8"/>
  <c r="R275" i="8"/>
  <c r="P275" i="8"/>
  <c r="S275" i="8"/>
  <c r="V275" i="8"/>
  <c r="M275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X244" i="8"/>
  <c r="U244" i="8"/>
  <c r="R244" i="8"/>
  <c r="S244" i="8"/>
  <c r="M244" i="8"/>
  <c r="J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L226" i="8"/>
  <c r="U226" i="8"/>
  <c r="X226" i="8"/>
  <c r="J226" i="8"/>
  <c r="S226" i="8"/>
  <c r="P226" i="8"/>
  <c r="V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O176" i="8"/>
  <c r="L176" i="8"/>
  <c r="X176" i="8"/>
  <c r="U176" i="8"/>
  <c r="R176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L113" i="8"/>
  <c r="X113" i="8"/>
  <c r="U113" i="8"/>
  <c r="R113" i="8"/>
  <c r="S113" i="8"/>
  <c r="M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L138" i="8"/>
  <c r="X138" i="8"/>
  <c r="R138" i="8"/>
  <c r="U138" i="8"/>
  <c r="P138" i="8"/>
  <c r="V138" i="8"/>
  <c r="M138" i="8"/>
  <c r="S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L195" i="8"/>
  <c r="X195" i="8"/>
  <c r="U195" i="8"/>
  <c r="R195" i="8"/>
  <c r="O195" i="8"/>
  <c r="V195" i="8"/>
  <c r="P195" i="8"/>
  <c r="J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J236" i="8"/>
  <c r="V235" i="8"/>
  <c r="V176" i="8"/>
  <c r="P176" i="8"/>
  <c r="J17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D16" i="9" l="1"/>
  <c r="D14" i="9"/>
  <c r="D15" i="9"/>
  <c r="D17" i="9"/>
  <c r="D4" i="9"/>
  <c r="D11" i="9"/>
  <c r="Y334" i="8"/>
  <c r="Y358" i="8"/>
  <c r="Y236" i="8"/>
  <c r="Y346" i="8"/>
  <c r="Y343" i="8"/>
  <c r="Y40" i="8"/>
  <c r="Y9" i="8"/>
  <c r="Y44" i="8"/>
  <c r="Y198" i="8"/>
  <c r="Y146" i="8"/>
  <c r="Y266" i="8"/>
  <c r="Y175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244" i="8"/>
  <c r="Y275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138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195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176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167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13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235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26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9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P14" i="9"/>
  <c r="Z193" i="8"/>
  <c r="M10" i="9"/>
  <c r="J14" i="9"/>
  <c r="Z14" i="8"/>
  <c r="Z133" i="8"/>
  <c r="G14" i="9"/>
  <c r="G6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195" i="8"/>
  <c r="Z260" i="8"/>
  <c r="Z225" i="8"/>
  <c r="Z317" i="8"/>
  <c r="Z122" i="8"/>
  <c r="Z175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9" i="8"/>
  <c r="Z125" i="8"/>
  <c r="Z34" i="8"/>
  <c r="J5" i="9"/>
  <c r="Z42" i="8"/>
  <c r="Z183" i="8"/>
  <c r="Z146" i="8"/>
  <c r="Z203" i="8"/>
  <c r="Z79" i="8"/>
  <c r="Z246" i="8"/>
  <c r="P9" i="9"/>
  <c r="Z138" i="8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J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Z226" i="8"/>
  <c r="M15" i="9"/>
  <c r="P15" i="9"/>
  <c r="Z258" i="8"/>
  <c r="Z189" i="8"/>
  <c r="W390" i="8"/>
  <c r="Z191" i="8"/>
  <c r="N390" i="8"/>
  <c r="T390" i="8"/>
  <c r="Z137" i="8"/>
  <c r="Z167" i="8"/>
  <c r="Z280" i="8"/>
  <c r="P3" i="9"/>
  <c r="M12" i="9"/>
  <c r="P12" i="9"/>
  <c r="Z67" i="8"/>
  <c r="Z47" i="8"/>
  <c r="Z216" i="8"/>
  <c r="Z49" i="8"/>
  <c r="Z32" i="8"/>
  <c r="Z39" i="8"/>
  <c r="Z112" i="8"/>
  <c r="Z176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13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36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244" i="8"/>
  <c r="Z275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35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Y364" i="8" l="1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2" i="9"/>
  <c r="D18" i="9" s="1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E21" i="9"/>
  <c r="E22" i="9"/>
  <c r="E23" i="9"/>
  <c r="T6" i="9"/>
  <c r="T15" i="9"/>
  <c r="T16" i="9"/>
  <c r="T8" i="9"/>
  <c r="H1" i="8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cs=8 OP
CS STAFF =1 ORG
OP TELP =1 ORG
</t>
        </r>
      </text>
    </comment>
    <comment ref="O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HENY SILVIANA D</t>
        </r>
      </text>
    </comment>
    <comment ref="J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MUNTASIR</t>
        </r>
      </text>
    </comment>
    <comment ref="N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MIFTAH ZAMRONI</t>
        </r>
      </text>
    </comment>
    <comment ref="K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AINI ZAHRA A
SITI AHWALIL M</t>
        </r>
      </text>
    </comment>
    <comment ref="O7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SUWARNI</t>
        </r>
      </text>
    </comment>
    <comment ref="K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SETYANINGSIH</t>
        </r>
      </text>
    </comment>
    <comment ref="K9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ANAS TASYA PUTRI</t>
        </r>
      </text>
    </comment>
    <comment ref="J9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FIFIT ROBBY RIZKI</t>
        </r>
      </text>
    </comment>
    <comment ref="K9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IFA ZAKIYATUL</t>
        </r>
      </text>
    </comment>
    <comment ref="N9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RIFKI ULUM</t>
        </r>
      </text>
    </comment>
    <comment ref="O10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SHOFIATUN</t>
        </r>
      </text>
    </comment>
    <comment ref="K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MUNAZILAH</t>
        </r>
      </text>
    </comment>
    <comment ref="J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M.RIZKI</t>
        </r>
      </text>
    </comment>
    <comment ref="W1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SENIMAN WATI</t>
        </r>
      </text>
    </comment>
    <comment ref="O1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LULUK FARIKAH</t>
        </r>
      </text>
    </comment>
    <comment ref="S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SENIMAN WATI</t>
        </r>
      </text>
    </comment>
    <comment ref="O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NOVI AYOMA SARI</t>
        </r>
      </text>
    </comment>
    <comment ref="S1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SUPRIYANTI</t>
        </r>
      </text>
    </comment>
    <comment ref="W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SUPRIYANTI</t>
        </r>
      </text>
    </comment>
    <comment ref="O1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PERTIWI AFDILA</t>
        </r>
      </text>
    </comment>
    <comment ref="S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FINA NOVA MULYANI</t>
        </r>
      </text>
    </comment>
    <comment ref="W1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FINA NOVA MULYANI</t>
        </r>
      </text>
    </comment>
    <comment ref="O1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MUDRIKAH</t>
        </r>
      </text>
    </comment>
    <comment ref="K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HETY PURWANINGTYAS</t>
        </r>
      </text>
    </comment>
    <comment ref="K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DIANA FATMAWATI</t>
        </r>
      </text>
    </comment>
    <comment ref="O19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SOFIATUN</t>
        </r>
      </text>
    </comment>
    <comment ref="O19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FADILIA UNSA</t>
        </r>
      </text>
    </comment>
    <comment ref="K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DESY FITRIYANI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N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TUGIHARJO</t>
        </r>
      </text>
    </comment>
    <comment ref="O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 DIAN ARINI</t>
        </r>
      </text>
    </comment>
    <comment ref="K3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WAHIDAH</t>
        </r>
      </text>
    </comment>
    <comment ref="S3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MUZAROAH
LAELI SAADAH</t>
        </r>
      </text>
    </comment>
    <comment ref="W3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MUZAROAH</t>
        </r>
      </text>
    </comment>
    <comment ref="W3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 SAADAH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<sst xmlns="http://schemas.openxmlformats.org/spreadsheetml/2006/main" count="7297" uniqueCount="1702">
  <si>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</si>
  <si>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</si>
  <si>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</si>
  <si>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</si>
  <si>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</si>
  <si>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</si>
  <si>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</si>
  <si>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</si>
  <si>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</si>
  <si>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</si>
  <si>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</si>
  <si>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</si>
  <si>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</si>
  <si>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</si>
  <si>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</si>
  <si>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</si>
  <si>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</si>
  <si>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</si>
  <si>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</si>
  <si>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</si>
  <si>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</si>
  <si>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</si>
  <si>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</si>
  <si>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</si>
  <si>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</si>
  <si>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</si>
  <si>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</si>
  <si>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</si>
  <si>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</si>
  <si>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</si>
  <si>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</si>
  <si>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</si>
  <si>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</si>
  <si>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</si>
  <si>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</si>
  <si>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</si>
  <si>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</si>
  <si>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</si>
  <si>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</si>
  <si>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</si>
  <si>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</si>
  <si>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</si>
  <si>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</si>
  <si>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</si>
  <si>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</si>
  <si>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</si>
  <si>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</si>
  <si>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</si>
  <si>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</si>
  <si>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</si>
  <si>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</si>
  <si>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</si>
  <si>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</si>
  <si>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</si>
  <si>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</si>
  <si>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</si>
  <si>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</si>
  <si>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</si>
  <si>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</si>
  <si>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</si>
  <si>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</si>
  <si>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</si>
  <si>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</si>
  <si>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</si>
  <si>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</si>
  <si>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</si>
  <si>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</si>
  <si>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</si>
  <si>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</si>
  <si>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</si>
  <si>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</si>
  <si>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</si>
  <si>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</si>
  <si>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</si>
  <si>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</si>
  <si>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</si>
  <si>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</si>
  <si>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</si>
  <si>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</si>
  <si>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</si>
  <si>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</si>
  <si>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</si>
  <si>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</si>
  <si>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</si>
  <si>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</si>
  <si>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</si>
  <si>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</si>
  <si>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</si>
  <si>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</si>
  <si>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</si>
  <si>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</si>
  <si>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</si>
  <si>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</si>
  <si>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</si>
  <si>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</si>
  <si>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</si>
  <si>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</si>
  <si>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</si>
  <si>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</si>
  <si>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</si>
  <si>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</si>
  <si>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</si>
  <si>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</si>
  <si>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</si>
  <si>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</si>
  <si>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</si>
  <si>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</si>
  <si>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</si>
  <si>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</si>
  <si>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</si>
  <si>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</si>
  <si>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</si>
  <si>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</si>
  <si>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</si>
  <si>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</si>
  <si>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</si>
  <si>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</si>
  <si>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</si>
  <si>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</si>
  <si>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</si>
  <si>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</si>
  <si>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</si>
  <si>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</si>
  <si>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</si>
  <si>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</si>
  <si>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</si>
  <si>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</si>
  <si>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</si>
  <si>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</si>
  <si>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</si>
  <si>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</si>
  <si>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</si>
  <si>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</si>
  <si>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</si>
  <si>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</si>
  <si>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</si>
  <si>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</si>
  <si>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</si>
  <si>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</si>
  <si>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</si>
  <si>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</si>
  <si>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</si>
  <si>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</si>
  <si>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</si>
  <si>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</si>
  <si>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</si>
  <si>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</si>
  <si>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</si>
  <si>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</si>
  <si>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</si>
  <si>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</si>
  <si>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</si>
  <si>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</si>
  <si>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</si>
  <si>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</si>
  <si>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</si>
  <si>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</si>
  <si>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</si>
  <si>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</si>
  <si>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</si>
  <si>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</si>
  <si>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</si>
  <si>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</si>
  <si>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</si>
  <si>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</si>
  <si>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</si>
  <si>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</si>
  <si>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</si>
  <si>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</si>
  <si>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</si>
  <si>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</si>
  <si>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</si>
  <si>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</si>
  <si>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</si>
  <si>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</si>
  <si>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</si>
  <si>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</si>
  <si>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</si>
  <si>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</si>
  <si>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</si>
  <si>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</si>
  <si>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</si>
  <si>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</si>
  <si>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</si>
  <si>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</si>
  <si>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</si>
  <si>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</si>
  <si>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</si>
  <si>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</si>
  <si>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</si>
  <si>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</si>
  <si>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</si>
  <si>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</si>
  <si>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</si>
  <si>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</si>
  <si>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</si>
  <si>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</si>
  <si>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</si>
  <si>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</si>
  <si>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</si>
  <si>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</si>
  <si>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</si>
  <si>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</si>
  <si>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</si>
  <si>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</si>
  <si>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</si>
  <si>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</si>
  <si>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</si>
  <si>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</si>
  <si>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</si>
  <si>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</si>
  <si>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</si>
  <si>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</si>
  <si>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</si>
  <si>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</si>
  <si>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</si>
  <si>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</si>
  <si>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</si>
  <si>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</si>
  <si>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</si>
  <si>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</si>
  <si>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</si>
  <si>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</si>
  <si>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</si>
  <si>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</si>
  <si>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</si>
  <si>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</si>
  <si>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</si>
  <si>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</si>
  <si>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</si>
  <si>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</si>
  <si>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</si>
  <si>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</si>
  <si>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</si>
  <si>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</si>
  <si>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</si>
  <si>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</si>
  <si>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</si>
  <si>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</si>
  <si>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</si>
  <si>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</si>
  <si>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</si>
  <si>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</si>
  <si>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</si>
  <si>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</si>
  <si>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</si>
  <si>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</si>
  <si>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</si>
  <si>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</si>
  <si>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</si>
  <si>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</si>
  <si>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</si>
  <si>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</si>
  <si>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</si>
  <si>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</si>
  <si>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</si>
  <si>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</si>
  <si>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</si>
  <si>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</si>
  <si>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</si>
  <si>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</si>
  <si>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</si>
  <si>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</si>
  <si>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</si>
  <si>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</si>
  <si>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</si>
  <si>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</si>
  <si>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</si>
  <si>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</si>
  <si>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</si>
  <si>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</si>
  <si>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</si>
  <si>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</si>
  <si>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</si>
  <si>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</si>
  <si>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</si>
  <si>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</si>
  <si>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</si>
  <si>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</si>
  <si>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</si>
  <si>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</si>
  <si>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</si>
  <si>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</si>
  <si>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</si>
  <si>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</si>
  <si>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</si>
  <si>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</si>
  <si>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</si>
  <si>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</si>
  <si>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</si>
  <si>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</si>
  <si>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</si>
  <si>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</si>
  <si>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</si>
  <si>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</si>
  <si>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</si>
  <si>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</si>
  <si>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</si>
  <si>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</si>
  <si>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</si>
  <si>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</si>
  <si>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</si>
  <si>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</si>
  <si>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</si>
  <si>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</si>
  <si>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</si>
  <si>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</si>
  <si>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</si>
  <si>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</si>
  <si>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</si>
  <si>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</si>
  <si>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</si>
  <si>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</si>
  <si>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</si>
  <si>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</si>
  <si>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</si>
  <si>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</si>
  <si>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</si>
  <si>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</si>
  <si>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</si>
  <si>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</si>
  <si>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</si>
  <si>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</si>
  <si>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</si>
  <si>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</si>
  <si>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</si>
  <si>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</si>
  <si>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</si>
  <si>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</si>
  <si>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</si>
  <si>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</si>
  <si>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</si>
  <si>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</si>
  <si>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</si>
  <si>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</si>
  <si>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</si>
  <si>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</si>
  <si>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</si>
  <si>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</si>
  <si>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</si>
  <si>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</si>
  <si>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</si>
  <si>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</si>
  <si>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</si>
  <si>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</si>
  <si>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</si>
  <si>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</si>
  <si>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</si>
  <si>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</si>
  <si>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</si>
  <si>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</si>
  <si>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</si>
  <si>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</si>
  <si>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</si>
  <si>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</si>
  <si>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</si>
  <si>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</si>
  <si>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</si>
  <si>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</si>
  <si>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</si>
  <si>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</si>
  <si>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</si>
  <si>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</si>
  <si>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</si>
  <si>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</si>
  <si>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</si>
  <si>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</si>
  <si>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</si>
  <si>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</si>
  <si>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</si>
  <si>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</si>
  <si>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</si>
  <si>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</si>
  <si>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</si>
  <si>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</si>
  <si>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</si>
  <si>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</si>
  <si>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</si>
  <si>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</si>
  <si>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</si>
  <si>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</si>
  <si>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</si>
  <si>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</si>
  <si>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</si>
  <si>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</si>
  <si>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</si>
  <si>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</si>
  <si>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</si>
  <si>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</si>
  <si>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</si>
  <si>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</si>
  <si>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</si>
  <si>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</si>
  <si>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</si>
  <si>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</si>
  <si>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</si>
  <si>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</si>
  <si>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</si>
  <si>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</si>
  <si>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</si>
  <si>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</si>
  <si>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</si>
  <si>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</si>
  <si>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</si>
  <si>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</si>
  <si>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</si>
  <si>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</si>
  <si>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</si>
  <si>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</si>
  <si>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</si>
  <si>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</si>
  <si>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</si>
  <si>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</si>
  <si>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</si>
  <si>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</si>
  <si>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</si>
  <si>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</si>
  <si>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</si>
  <si>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</si>
  <si>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</si>
  <si>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</si>
  <si>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</si>
  <si>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</si>
  <si>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</si>
  <si>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</si>
  <si>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</si>
  <si>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</si>
  <si>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</si>
  <si>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</si>
  <si>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</si>
  <si>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</si>
  <si>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</si>
  <si>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</si>
  <si>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</si>
  <si>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</si>
  <si>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</si>
  <si>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</si>
  <si>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</si>
  <si>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</si>
  <si>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</si>
  <si>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</si>
  <si>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</si>
  <si>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</si>
  <si>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</si>
  <si>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</si>
  <si>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</si>
  <si>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</si>
  <si>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</si>
  <si>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</si>
  <si>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</si>
  <si>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</si>
  <si>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</si>
  <si>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</si>
  <si>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</si>
  <si>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</si>
  <si>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</si>
  <si>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</si>
  <si>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</si>
  <si>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</si>
  <si>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</si>
  <si>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</si>
  <si>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</si>
  <si>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</si>
  <si>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</si>
  <si>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</si>
  <si>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</si>
  <si>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</si>
  <si>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</si>
  <si>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</si>
  <si>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</si>
  <si>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</si>
  <si>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</si>
  <si>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</si>
  <si>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</si>
  <si>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</si>
  <si>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</si>
  <si>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</si>
  <si>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</si>
  <si>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</si>
  <si>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</si>
  <si>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</si>
  <si>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</si>
  <si>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</si>
  <si>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</si>
  <si>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</si>
  <si>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</si>
  <si>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</si>
  <si>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</si>
  <si>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</si>
  <si>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</si>
  <si>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</si>
  <si>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</si>
  <si>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</si>
  <si>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</si>
  <si>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</si>
  <si>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</si>
  <si>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</si>
  <si>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</si>
  <si>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</si>
  <si>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</si>
  <si>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</si>
  <si>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</si>
  <si>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</si>
  <si>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</si>
  <si>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</si>
  <si>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</si>
  <si>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</si>
  <si>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</si>
  <si>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</si>
  <si>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</si>
  <si>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</si>
  <si>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</si>
  <si>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</si>
  <si>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</si>
  <si>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</si>
  <si>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</si>
  <si>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</si>
  <si>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</si>
  <si>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</si>
  <si>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</si>
  <si>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</si>
  <si>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</si>
  <si>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</si>
  <si>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</si>
  <si>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</si>
  <si>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</si>
  <si>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</si>
  <si>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</si>
  <si>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</si>
  <si>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</si>
  <si>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</si>
  <si>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</si>
  <si>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</si>
  <si>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</si>
  <si>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</si>
  <si>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</si>
  <si>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</si>
  <si>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</si>
  <si>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</si>
  <si>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</si>
  <si>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</si>
  <si>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</si>
  <si>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</si>
  <si>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</si>
  <si>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</si>
  <si>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</si>
  <si>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</si>
  <si>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</si>
  <si>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</si>
  <si>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</si>
  <si>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</si>
  <si>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</si>
  <si>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</si>
  <si>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</si>
  <si>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</si>
  <si>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</si>
  <si>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</si>
  <si>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</si>
  <si>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</si>
  <si>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</si>
  <si>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</si>
  <si>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</si>
  <si>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</si>
  <si>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</si>
  <si>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</si>
  <si>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</si>
  <si>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</si>
  <si>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</si>
  <si>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</si>
  <si>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</si>
  <si>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</si>
  <si>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</si>
  <si>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</si>
  <si>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</si>
  <si>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</si>
  <si>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</si>
  <si>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</si>
  <si>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</si>
  <si>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</si>
  <si>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</si>
  <si>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</si>
  <si>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</si>
  <si>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</si>
  <si>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</si>
  <si>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</si>
  <si>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</si>
  <si>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</si>
  <si>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</si>
  <si>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</si>
  <si>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</si>
  <si>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</si>
  <si>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</si>
  <si>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</si>
  <si>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</si>
  <si>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</si>
  <si>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</si>
  <si>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</si>
  <si>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</si>
  <si>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</si>
  <si>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</si>
  <si>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</si>
  <si>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</si>
  <si>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</si>
  <si>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</si>
  <si>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</si>
  <si>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</si>
  <si>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</si>
  <si>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</si>
  <si>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</si>
  <si>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</si>
  <si>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</si>
  <si>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</si>
  <si>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</si>
  <si>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</si>
  <si>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</si>
  <si>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</si>
  <si>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</si>
  <si>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</si>
  <si>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</si>
  <si>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</si>
  <si>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</si>
  <si>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</si>
  <si>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</si>
  <si>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</si>
  <si>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</si>
  <si>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</si>
  <si>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</si>
  <si>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</si>
  <si>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</si>
  <si>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</si>
  <si>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</si>
  <si>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</si>
  <si>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</si>
  <si>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</si>
  <si>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</si>
  <si>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</si>
  <si>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</si>
  <si>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</si>
  <si>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</si>
  <si>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</si>
  <si>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</si>
  <si>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</si>
  <si>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</si>
  <si>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</si>
  <si>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</si>
  <si>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</si>
  <si>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</si>
  <si>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</si>
  <si>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</si>
  <si>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</si>
  <si>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</si>
  <si>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</si>
  <si>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</si>
  <si>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</si>
  <si>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</si>
  <si>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</si>
  <si>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</si>
  <si>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</si>
  <si>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</si>
  <si>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</si>
  <si>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</si>
  <si>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</si>
  <si>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</si>
  <si>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</si>
  <si>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</si>
  <si>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</si>
  <si>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</si>
  <si>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</si>
  <si>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</si>
  <si>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</si>
  <si>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</si>
  <si>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</si>
  <si>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</si>
  <si>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</si>
  <si>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</si>
  <si>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</si>
  <si>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</si>
  <si>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</si>
  <si>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</si>
  <si>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</si>
  <si>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</si>
  <si>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</si>
  <si>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</si>
  <si>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</si>
  <si>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</si>
  <si>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</si>
  <si>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</si>
  <si>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</si>
  <si>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</si>
  <si>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</si>
  <si>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</si>
  <si>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</si>
  <si>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</si>
  <si>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</si>
  <si>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</si>
  <si>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</si>
  <si>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</si>
  <si>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</si>
  <si>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</si>
  <si>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</si>
  <si>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</si>
  <si>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</si>
  <si>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</si>
  <si>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</si>
  <si>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</si>
  <si>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</si>
  <si>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</si>
  <si>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</si>
  <si>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</si>
  <si>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</si>
  <si>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</si>
  <si>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</si>
  <si>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</si>
  <si>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</si>
  <si>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</si>
  <si>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</si>
  <si>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</si>
  <si>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CM-C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</si>
  <si>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</si>
  <si>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</si>
  <si>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</si>
  <si>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</si>
  <si>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</si>
  <si>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</si>
  <si>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</si>
  <si>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</si>
  <si>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</si>
  <si>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</si>
  <si>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</si>
  <si>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</si>
  <si>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</si>
  <si>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</si>
  <si>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</si>
  <si>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</si>
  <si>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</si>
  <si>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</si>
  <si>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</si>
  <si>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</si>
  <si>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</si>
  <si>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</si>
  <si>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</si>
  <si>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</si>
  <si>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</si>
  <si>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</si>
  <si>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</si>
  <si>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</si>
  <si>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</si>
  <si>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</si>
  <si>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</si>
  <si>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</si>
  <si>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</si>
  <si>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</si>
  <si>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</si>
  <si>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</si>
  <si>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</si>
  <si>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</si>
  <si>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</si>
  <si>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</si>
  <si>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</si>
  <si>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</si>
  <si>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</si>
  <si>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</si>
  <si>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</si>
  <si>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</si>
  <si>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</si>
  <si>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</si>
  <si>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</si>
  <si>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</si>
  <si>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</si>
  <si>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</si>
  <si>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</si>
  <si>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</si>
  <si>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</si>
  <si>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</si>
  <si>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</si>
  <si>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</si>
  <si>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</si>
  <si>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</si>
  <si>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</si>
  <si>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</si>
  <si>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</si>
  <si>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</si>
  <si>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</si>
  <si>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</si>
  <si>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</si>
  <si>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</si>
  <si>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</si>
  <si>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</si>
  <si>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</si>
  <si>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</si>
  <si>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</si>
  <si>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</si>
  <si>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</si>
  <si>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</si>
  <si>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</si>
  <si>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</si>
  <si>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</si>
  <si>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</si>
  <si>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</si>
  <si>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</si>
  <si>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</si>
  <si>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</si>
  <si>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</si>
  <si>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</si>
  <si>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</si>
  <si>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</si>
  <si>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</si>
  <si>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</si>
  <si>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</si>
  <si>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</si>
  <si>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</si>
  <si>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</si>
  <si>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</si>
  <si>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</si>
  <si>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</si>
  <si>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</si>
  <si>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</si>
  <si>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</si>
  <si>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</si>
  <si>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</si>
  <si>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</si>
  <si>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</si>
  <si>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</si>
  <si>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</si>
  <si>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</si>
  <si>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</si>
  <si>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</si>
  <si>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</si>
  <si>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</si>
  <si>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</si>
  <si>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</si>
  <si>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</si>
  <si>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</si>
  <si>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</si>
  <si>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</si>
  <si>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</si>
  <si>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</si>
  <si>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</si>
  <si>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</si>
  <si>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</si>
  <si>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</si>
  <si>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</si>
  <si>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</si>
  <si>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</si>
  <si>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</si>
  <si>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</si>
  <si>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</si>
  <si>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</si>
  <si>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</si>
  <si>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</si>
  <si>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</si>
  <si>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</si>
  <si>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</si>
  <si>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</si>
  <si>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</si>
  <si>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</si>
  <si>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</si>
  <si>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</si>
  <si>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</si>
  <si>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</si>
  <si>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</si>
  <si>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</si>
  <si>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</si>
  <si>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</si>
  <si>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</si>
  <si>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</si>
  <si>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</si>
  <si>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</si>
  <si>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</si>
  <si>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</si>
  <si>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</si>
  <si>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</si>
  <si>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</si>
  <si>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</si>
  <si>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</si>
  <si>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</si>
  <si>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</si>
  <si>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</si>
  <si>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</si>
  <si>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</si>
  <si>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</si>
  <si>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</si>
  <si>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</si>
  <si>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</si>
  <si>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</si>
  <si>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</si>
  <si>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</si>
  <si>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</si>
  <si>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</si>
  <si>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</si>
  <si>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</si>
  <si>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</si>
  <si>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</si>
  <si>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</si>
  <si>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</si>
  <si>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</si>
  <si>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</si>
  <si>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</si>
  <si>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</si>
  <si>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</si>
  <si>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</si>
  <si>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</si>
  <si>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</si>
  <si>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</si>
  <si>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</si>
  <si>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</si>
  <si>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</si>
  <si>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</si>
  <si>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</si>
  <si>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</si>
  <si>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</si>
  <si>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</si>
  <si>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</si>
  <si>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</si>
  <si>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</si>
  <si>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</si>
  <si>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</si>
  <si>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</si>
  <si>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</si>
  <si>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</si>
  <si>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</si>
  <si>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</si>
  <si>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</si>
  <si>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</si>
  <si>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</si>
  <si>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</si>
  <si>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</si>
  <si>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</si>
  <si>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</si>
  <si>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</si>
  <si>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</si>
  <si>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</si>
  <si>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</si>
  <si>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</si>
  <si>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</si>
  <si>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</si>
  <si>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</si>
  <si>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</si>
  <si>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</si>
  <si>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</si>
  <si>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</si>
  <si>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Supervisor Ironing/ Staff (2)</t>
  </si>
  <si>
    <t>Supervisor Ironing/ Staff (3)</t>
  </si>
  <si>
    <t>Chief Mekanik (2)</t>
  </si>
  <si>
    <t>Chief Mekanik (3)</t>
  </si>
  <si>
    <t>Adm Jarum (2)</t>
  </si>
  <si>
    <t>Adm Jarum (3)</t>
  </si>
  <si>
    <t>HELPER MEKANIK (3)</t>
  </si>
  <si>
    <t>Mechanic Listrik (2)</t>
    <phoneticPr fontId="188" type="noConversion"/>
  </si>
  <si>
    <t>Mechanic Mesin (2)</t>
    <phoneticPr fontId="188" type="noConversion"/>
  </si>
  <si>
    <t>Mechanic Mesin (3)</t>
  </si>
  <si>
    <t>PPIC (2)</t>
  </si>
  <si>
    <t>PPIC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</si>
  <si>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</si>
  <si>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</si>
  <si>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</si>
  <si>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</si>
  <si>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</si>
  <si>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</si>
  <si>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</si>
  <si>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</si>
  <si>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</si>
  <si>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</si>
  <si>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</si>
  <si>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</si>
  <si>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</si>
  <si>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</si>
  <si>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</si>
  <si>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</si>
  <si>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</si>
  <si>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</si>
  <si>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</si>
  <si>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</si>
  <si>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</si>
  <si>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</si>
  <si>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</si>
  <si>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</si>
  <si>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</si>
  <si>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</si>
  <si>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</si>
  <si>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</si>
  <si>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</si>
  <si>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</si>
  <si>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</si>
  <si>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</si>
  <si>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</si>
  <si>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</si>
  <si>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</si>
  <si>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</si>
  <si>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</si>
  <si>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</si>
  <si>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</si>
  <si>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</si>
  <si>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</si>
  <si>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</si>
  <si>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</si>
  <si>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</si>
  <si>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</si>
  <si>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</si>
  <si>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</si>
  <si>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</si>
  <si>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</si>
  <si>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</si>
  <si>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</si>
  <si>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</si>
  <si>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</si>
  <si>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</si>
  <si>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</si>
  <si>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</si>
  <si>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</si>
  <si>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</si>
  <si>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Barcode (HO)</t>
    <phoneticPr fontId="188" type="noConversion"/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</si>
  <si>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</si>
  <si>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</si>
  <si>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</si>
  <si>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</si>
  <si>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</si>
  <si>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</si>
  <si>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</si>
  <si>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</si>
  <si>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</si>
  <si>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</si>
  <si>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</si>
  <si>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</si>
  <si>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</si>
  <si>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</si>
  <si>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</si>
  <si>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</si>
  <si>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</si>
  <si>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</si>
  <si>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</si>
  <si>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</si>
  <si>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</si>
  <si>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</si>
  <si>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</si>
  <si>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</si>
  <si>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</si>
  <si>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</si>
  <si>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</si>
  <si>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</si>
  <si>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</si>
  <si>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</si>
  <si>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</si>
  <si>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</si>
  <si>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</si>
  <si>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</si>
  <si>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</si>
  <si>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</si>
  <si>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</si>
  <si>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</si>
  <si>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</si>
  <si>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</si>
  <si>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</si>
  <si>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</si>
  <si>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</si>
  <si>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</si>
  <si>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</si>
  <si>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</si>
  <si>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</si>
  <si>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</si>
  <si>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</si>
  <si>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</si>
  <si>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</si>
  <si>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</si>
  <si>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</si>
  <si>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</si>
  <si>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</si>
  <si>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</si>
  <si>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</si>
  <si>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</si>
  <si>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</si>
  <si>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</si>
  <si>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Chief Sewing (2)</t>
  </si>
  <si>
    <t>Chief Sewing (3)</t>
    <phoneticPr fontId="188" type="noConversion"/>
  </si>
  <si>
    <t>Supervisor Sewing (2)</t>
    <phoneticPr fontId="188" type="noConversion"/>
  </si>
  <si>
    <t>Supervisor Sewing (3)</t>
  </si>
  <si>
    <t>Cutting(HL)-3</t>
  </si>
  <si>
    <t>Finishing/staff (2)</t>
  </si>
  <si>
    <t>Finishing/staff (3)</t>
  </si>
  <si>
    <t xml:space="preserve">Sewing (Adm Produksi) /staff </t>
  </si>
  <si>
    <t>Sewing (Adm Produksi)/staff (2)</t>
    <phoneticPr fontId="188" type="noConversion"/>
  </si>
  <si>
    <t>Sewing (Adm Produksi)/staff (3)</t>
  </si>
  <si>
    <t>QC-HL 3</t>
  </si>
  <si>
    <t>Sewing Line -93</t>
  </si>
  <si>
    <t>Sewing (Training) / Training Line-93</t>
  </si>
  <si>
    <t>QC-QA 3</t>
  </si>
  <si>
    <t>Sewing Line -94</t>
  </si>
  <si>
    <t>Chief Sewing (5)</t>
  </si>
  <si>
    <t>Supervisor Sewing (5)</t>
  </si>
  <si>
    <t>Mechanic Mesin (5)</t>
    <phoneticPr fontId="188" type="noConversion"/>
  </si>
  <si>
    <t>BOILER (5)</t>
  </si>
  <si>
    <t>QC-End Line 5</t>
    <phoneticPr fontId="188" type="noConversion"/>
  </si>
  <si>
    <t>Warehouse/Staff 3</t>
    <phoneticPr fontId="188" type="noConversion"/>
  </si>
  <si>
    <t>Packing</t>
    <phoneticPr fontId="188" type="noConversion"/>
  </si>
  <si>
    <t>Cutting (HL) -5</t>
  </si>
  <si>
    <t>Cutting/staff -2</t>
    <phoneticPr fontId="188" type="noConversion"/>
  </si>
  <si>
    <t>Cutting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</si>
  <si>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</si>
  <si>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</si>
  <si>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</si>
  <si>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</si>
  <si>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</si>
  <si>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</si>
  <si>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</si>
  <si>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</si>
  <si>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</si>
  <si>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</si>
  <si>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</si>
  <si>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</si>
  <si>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</si>
  <si>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</si>
  <si>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</si>
  <si>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</si>
  <si>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</si>
  <si>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</si>
  <si>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</si>
  <si>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</si>
  <si>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</si>
  <si>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</si>
  <si>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</si>
  <si>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</si>
  <si>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</si>
  <si>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</si>
  <si>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</si>
  <si>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</si>
  <si>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</si>
  <si>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</si>
  <si>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</si>
  <si>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</si>
  <si>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</si>
  <si>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</si>
  <si>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</si>
  <si>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</si>
  <si>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</si>
  <si>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</si>
  <si>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</si>
  <si>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</si>
  <si>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</si>
  <si>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</si>
  <si>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</si>
  <si>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</si>
  <si>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</si>
  <si>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</si>
  <si>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</si>
  <si>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</si>
  <si>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</si>
  <si>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</si>
  <si>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</si>
  <si>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</si>
  <si>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</si>
  <si>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</si>
  <si>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</si>
  <si>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</si>
  <si>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</si>
  <si>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</si>
  <si>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</si>
  <si>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</si>
  <si>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</si>
  <si>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</si>
  <si>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</si>
  <si>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</si>
  <si>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</si>
  <si>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</si>
  <si>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</si>
  <si>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</si>
  <si>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</si>
  <si>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</si>
  <si>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</si>
  <si>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</si>
  <si>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</si>
  <si>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</si>
  <si>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</si>
  <si>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</si>
  <si>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</si>
  <si>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</si>
  <si>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</si>
  <si>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</si>
  <si>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</si>
  <si>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</si>
  <si>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</si>
  <si>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</si>
  <si>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</si>
  <si>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</si>
  <si>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</si>
  <si>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</si>
  <si>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</si>
  <si>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</si>
  <si>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</si>
  <si>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</si>
  <si>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</si>
  <si>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</si>
  <si>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</si>
  <si>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</si>
  <si>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</si>
  <si>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</si>
  <si>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</si>
  <si>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</si>
  <si>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</si>
  <si>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</si>
  <si>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</si>
  <si>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</si>
  <si>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</si>
  <si>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</si>
  <si>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</si>
  <si>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</si>
  <si>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</si>
  <si>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</si>
  <si>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</si>
  <si>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</si>
  <si>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</si>
  <si>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</si>
  <si>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</si>
  <si>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</si>
  <si>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</si>
  <si>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</si>
  <si>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</si>
  <si>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</si>
  <si>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</si>
  <si>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</si>
  <si>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</si>
  <si>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</si>
  <si>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</si>
  <si>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</si>
  <si>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</si>
  <si>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</si>
  <si>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</si>
  <si>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</si>
  <si>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</si>
  <si>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</si>
  <si>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</si>
  <si>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</si>
  <si>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</si>
  <si>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</si>
  <si>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</si>
  <si>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</si>
  <si>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</si>
  <si>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</si>
  <si>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</si>
  <si>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</si>
  <si>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</si>
  <si>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</si>
  <si>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</si>
  <si>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</si>
  <si>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</si>
  <si>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</si>
  <si>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</si>
  <si>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</si>
  <si>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</si>
  <si>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</si>
  <si>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</si>
  <si>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</si>
  <si>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</si>
  <si>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</si>
  <si>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</si>
  <si>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</si>
  <si>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</si>
  <si>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</si>
  <si>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</si>
  <si>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</si>
  <si>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</si>
  <si>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</si>
  <si>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</si>
  <si>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</si>
  <si>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</si>
  <si>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</si>
  <si>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</si>
  <si>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</si>
  <si>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</si>
  <si>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</si>
  <si>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</si>
  <si>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</si>
  <si>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</si>
  <si>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</si>
  <si>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</si>
  <si>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</si>
  <si>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</si>
  <si>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</si>
  <si>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</si>
  <si>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</si>
  <si>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</si>
  <si>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</si>
  <si>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</si>
  <si>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</si>
  <si>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</si>
  <si>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</si>
  <si>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</si>
  <si>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</si>
  <si>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</si>
  <si>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</si>
  <si>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</si>
  <si>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</si>
  <si>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</si>
  <si>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</si>
  <si>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</si>
  <si>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</si>
  <si>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</si>
  <si>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</si>
  <si>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</si>
  <si>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</si>
  <si>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</si>
  <si>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</si>
  <si>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</si>
  <si>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</si>
  <si>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</si>
  <si>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</si>
  <si>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</si>
  <si>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</si>
  <si>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</si>
  <si>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</si>
  <si>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</si>
  <si>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</si>
  <si>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</si>
  <si>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</si>
  <si>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</si>
  <si>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</si>
  <si>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</si>
  <si>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</si>
  <si>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</si>
  <si>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</si>
  <si>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</si>
  <si>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</si>
  <si>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</si>
  <si>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</si>
  <si>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</si>
  <si>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</si>
  <si>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</si>
  <si>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</si>
  <si>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</si>
  <si>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</si>
  <si>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</si>
  <si>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</si>
  <si>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</si>
  <si>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</si>
  <si>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</si>
  <si>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</si>
  <si>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</si>
  <si>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</si>
  <si>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</si>
  <si>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</si>
  <si>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</si>
  <si>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</si>
  <si>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</si>
  <si>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</si>
  <si>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</si>
  <si>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</si>
  <si>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</si>
  <si>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</si>
  <si>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</si>
  <si>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</si>
  <si>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</si>
  <si>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</si>
  <si>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</si>
  <si>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Cutting/staff -2</t>
    <phoneticPr fontId="172" type="noConversion"/>
  </si>
  <si>
    <t>Supervisor Sewing (5)</t>
    <phoneticPr fontId="172" type="noConversion"/>
  </si>
  <si>
    <t>Supervisor Ironing/ Staff (2)</t>
    <phoneticPr fontId="172" type="noConversion"/>
  </si>
  <si>
    <t>Mechanic Mesin (3)</t>
    <phoneticPr fontId="172" type="noConversion"/>
  </si>
  <si>
    <t>Mechanic Mesin (5)</t>
    <phoneticPr fontId="172" type="noConversion"/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</si>
  <si>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</si>
  <si>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</si>
  <si>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</si>
  <si>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</si>
  <si>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</si>
  <si>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</si>
  <si>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Cutting -5</t>
    <phoneticPr fontId="172" type="noConversion"/>
  </si>
  <si>
    <t xml:space="preserve">Sewing (Adm Produksi) /staff </t>
    <phoneticPr fontId="172" type="noConversion"/>
  </si>
  <si>
    <t>Chief Sewing (2)</t>
    <phoneticPr fontId="172" type="noConversion"/>
  </si>
  <si>
    <t>Supervisor Sewing (2)</t>
    <phoneticPr fontId="172" type="noConversion"/>
  </si>
  <si>
    <t>Chief Sewing (3)</t>
    <phoneticPr fontId="172" type="noConversion"/>
  </si>
  <si>
    <t>Supervisor Sewing (3)</t>
    <phoneticPr fontId="172" type="noConversion"/>
  </si>
  <si>
    <t>Sewing (Adm Produksi)/staff (3)</t>
    <phoneticPr fontId="172" type="noConversion"/>
  </si>
  <si>
    <t>Chief Sewing (5)</t>
    <phoneticPr fontId="172" type="noConversion"/>
  </si>
  <si>
    <t>車工人數</t>
    <phoneticPr fontId="190" type="noConversion"/>
  </si>
  <si>
    <t>GLD2</t>
    <phoneticPr fontId="190" type="noConversion"/>
  </si>
  <si>
    <t>Finishing/staff (2)</t>
    <phoneticPr fontId="172" type="noConversion"/>
  </si>
  <si>
    <t>Supervisor Ironing/ Staff (3)</t>
    <phoneticPr fontId="172" type="noConversion"/>
  </si>
  <si>
    <t>Finishing/staff (3)</t>
    <phoneticPr fontId="172" type="noConversion"/>
  </si>
  <si>
    <t>GLD5</t>
    <phoneticPr fontId="190" type="noConversion"/>
  </si>
  <si>
    <t>Chief Mekanik (2)</t>
    <phoneticPr fontId="172" type="noConversion"/>
  </si>
  <si>
    <t>Adm Jarum (2)</t>
    <phoneticPr fontId="172" type="noConversion"/>
  </si>
  <si>
    <t>Mechanic Mesin (2)</t>
    <phoneticPr fontId="172" type="noConversion"/>
  </si>
  <si>
    <t>Mechanic Listrik (2)</t>
    <phoneticPr fontId="172" type="noConversion"/>
  </si>
  <si>
    <t>Chief Mekanik (3)</t>
    <phoneticPr fontId="172" type="noConversion"/>
  </si>
  <si>
    <t>Adm Jarum (3)</t>
    <phoneticPr fontId="172" type="noConversion"/>
  </si>
  <si>
    <t>BOILER (5)</t>
    <phoneticPr fontId="172" type="noConversion"/>
  </si>
  <si>
    <t>PPIC (2)</t>
    <phoneticPr fontId="172" type="noConversion"/>
  </si>
  <si>
    <t>PPIC (3)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</si>
  <si>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</si>
  <si>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</si>
  <si>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</si>
  <si>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</si>
  <si>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</si>
  <si>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</si>
  <si>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</si>
  <si>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</si>
  <si>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</si>
  <si>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</si>
  <si>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</si>
  <si>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Cutting/piping 3</t>
  </si>
  <si>
    <t>Cutting/piping 3 (Staff)</t>
  </si>
  <si>
    <t>Cutting-6 (HL)</t>
  </si>
  <si>
    <t>Chief Mekanik (5)</t>
  </si>
  <si>
    <t>Cutting/piping 2</t>
  </si>
  <si>
    <t>Cutting/piping (Staff) 2</t>
  </si>
  <si>
    <t>QC-Sewing 2</t>
  </si>
  <si>
    <t>QC-Finishing 2</t>
  </si>
  <si>
    <t>QC-Others 2</t>
  </si>
  <si>
    <t>QA 3</t>
  </si>
  <si>
    <t>QC-Sewing 3</t>
  </si>
  <si>
    <t>QC-Finishing 3</t>
  </si>
  <si>
    <t>QC-Others 3</t>
  </si>
  <si>
    <t>QC-Sewing 5</t>
  </si>
  <si>
    <t>QC-Finishing 5</t>
  </si>
  <si>
    <t>QC-Others 5</t>
  </si>
  <si>
    <t>QC-Sewing 6</t>
  </si>
  <si>
    <t>QC-Finishing 6</t>
  </si>
  <si>
    <t>QC-Others 6</t>
  </si>
  <si>
    <t>-</t>
  </si>
  <si>
    <t>QC-QA</t>
  </si>
  <si>
    <t>QC-QA 2</t>
  </si>
  <si>
    <t>QC-QA 5</t>
  </si>
  <si>
    <t>QC-QA 6</t>
  </si>
  <si>
    <t>QC-HL</t>
  </si>
  <si>
    <t>Finishing/Packing (3)/ HL</t>
  </si>
  <si>
    <t>Warehouse/Fabric 2</t>
  </si>
  <si>
    <t>Warehouse/Sewing Accessories 2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</si>
  <si>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</si>
  <si>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</si>
  <si>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</si>
  <si>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</si>
  <si>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</si>
  <si>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</si>
  <si>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</si>
  <si>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</si>
  <si>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</si>
  <si>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INDUSTRIAL ENGINEERING 3</t>
  </si>
  <si>
    <t>INDUSTRIAL ENGINEERING 5</t>
  </si>
  <si>
    <t>Warehouse/Sewing Accessories 6 HL</t>
  </si>
  <si>
    <t>Warehouse/Fabric -6 HL</t>
  </si>
  <si>
    <t>INDUSTRIAL ENGINEERING 1</t>
  </si>
  <si>
    <t>Finishing/Packing HL</t>
  </si>
  <si>
    <t>INDUSTRIAL ENGINEERING 6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</si>
  <si>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</si>
  <si>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</si>
  <si>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</si>
  <si>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</si>
  <si>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</si>
  <si>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</si>
  <si>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</si>
  <si>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</si>
  <si>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</si>
  <si>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</si>
  <si>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</si>
  <si>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</si>
  <si>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</si>
  <si>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</si>
  <si>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</si>
  <si>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</si>
  <si>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</si>
  <si>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</si>
  <si>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INDUSTRIAL ENGINEERING 2</t>
  </si>
  <si>
    <t>Warehouse/Staff 2</t>
  </si>
  <si>
    <t>Compliant/EDP/IE (HO)</t>
  </si>
  <si>
    <t>TOTAL</t>
  </si>
  <si>
    <t>Mekanik Sample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</si>
  <si>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</si>
  <si>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</si>
  <si>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</si>
  <si>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</si>
  <si>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</si>
  <si>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</si>
  <si>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</si>
  <si>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</si>
  <si>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Chief Mekanik (6)</t>
  </si>
  <si>
    <t>GLD1-Rimbas</t>
  </si>
  <si>
    <t>GLD1-Jarum Tangan  (Hand Needle)</t>
  </si>
  <si>
    <t>Persons</t>
  </si>
  <si>
    <t>GLD1-Sewing Line -Rimbas</t>
  </si>
  <si>
    <t>Cutting/staff- 6</t>
  </si>
  <si>
    <t>Cutting (Bordir)- 6</t>
  </si>
  <si>
    <t>Bordir/Staff- 6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</si>
  <si>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</si>
  <si>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</si>
  <si>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</si>
  <si>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</si>
  <si>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</si>
  <si>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</si>
  <si>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</si>
  <si>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</si>
  <si>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</si>
  <si>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</si>
  <si>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</si>
  <si>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</si>
  <si>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</si>
  <si>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</si>
  <si>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</si>
  <si>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</si>
  <si>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</si>
  <si>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</si>
  <si>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</si>
  <si>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</si>
  <si>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</si>
  <si>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</si>
  <si>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</si>
  <si>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</si>
  <si>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</si>
  <si>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</si>
  <si>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</si>
  <si>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</si>
  <si>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Cutting/piping 6</t>
  </si>
  <si>
    <t>Cleaning Cervice</t>
  </si>
  <si>
    <t>Cleaning Cervice - 2</t>
  </si>
  <si>
    <t>Cleaning Cervice - 3</t>
  </si>
  <si>
    <t>Cleaning Cervice - 5</t>
  </si>
  <si>
    <t>Cleaning Cervice - 6</t>
  </si>
  <si>
    <t>17/10/2024</t>
  </si>
  <si>
    <t>04/12/2024</t>
  </si>
  <si>
    <t>Compliant (HO)</t>
  </si>
  <si>
    <t>EDP (HO)</t>
  </si>
  <si>
    <t>QC- GU</t>
  </si>
  <si>
    <t>Internal Auditor (HO)</t>
  </si>
  <si>
    <t>Washing/Operator (2)</t>
  </si>
  <si>
    <t>Bordir- 6</t>
  </si>
  <si>
    <t>Advisor/Manager QA</t>
  </si>
  <si>
    <t>QA Team (HO)</t>
  </si>
  <si>
    <t>Manager  QA 2</t>
  </si>
  <si>
    <t>Manager QA 3</t>
  </si>
  <si>
    <t>Manager QA 5</t>
  </si>
  <si>
    <t>Manager QA 6</t>
  </si>
  <si>
    <t>Cutting/staff -2</t>
    <phoneticPr fontId="3" type="noConversion"/>
  </si>
  <si>
    <t>Cutting -5</t>
    <phoneticPr fontId="3" type="noConversion"/>
  </si>
  <si>
    <t xml:space="preserve">Sewing (Adm Produksi) /staff </t>
    <phoneticPr fontId="3" type="noConversion"/>
  </si>
  <si>
    <t>Chief Sewing (2)</t>
    <phoneticPr fontId="3" type="noConversion"/>
  </si>
  <si>
    <t>Supervisor Sewing (2)</t>
    <phoneticPr fontId="3" type="noConversion"/>
  </si>
  <si>
    <t>Chief Sewing (3)</t>
    <phoneticPr fontId="3" type="noConversion"/>
  </si>
  <si>
    <t>Supervisor Sewing (3)</t>
    <phoneticPr fontId="3" type="noConversion"/>
  </si>
  <si>
    <t>Sewing (Adm Produksi)/staff (3)</t>
    <phoneticPr fontId="3" type="noConversion"/>
  </si>
  <si>
    <t>Chief Sewing (5)</t>
    <phoneticPr fontId="3" type="noConversion"/>
  </si>
  <si>
    <t>Supervisor Sewing (5)</t>
    <phoneticPr fontId="3" type="noConversion"/>
  </si>
  <si>
    <t>Supervisor Ironing/ Staff (2)</t>
    <phoneticPr fontId="3" type="noConversion"/>
  </si>
  <si>
    <t>Finishing/staff (2)</t>
    <phoneticPr fontId="3" type="noConversion"/>
  </si>
  <si>
    <t>Supervisor Ironing/ Staff (3)</t>
    <phoneticPr fontId="3" type="noConversion"/>
  </si>
  <si>
    <t>Finishing/staff (3)</t>
    <phoneticPr fontId="3" type="noConversion"/>
  </si>
  <si>
    <t>Chief Mekanik (2)</t>
    <phoneticPr fontId="3" type="noConversion"/>
  </si>
  <si>
    <t>Mechanic Mesin (2)</t>
    <phoneticPr fontId="3" type="noConversion"/>
  </si>
  <si>
    <t>Mechanic Listrik (2)</t>
    <phoneticPr fontId="3" type="noConversion"/>
  </si>
  <si>
    <t>Chief Mekanik (3)</t>
    <phoneticPr fontId="3" type="noConversion"/>
  </si>
  <si>
    <t>Adm Jarum (3)</t>
    <phoneticPr fontId="3" type="noConversion"/>
  </si>
  <si>
    <t>Mechanic Mesin (3)</t>
    <phoneticPr fontId="3" type="noConversion"/>
  </si>
  <si>
    <t>Mechanic Mesin (5)</t>
    <phoneticPr fontId="3" type="noConversion"/>
  </si>
  <si>
    <t>PPIC (2)</t>
    <phoneticPr fontId="3" type="noConversion"/>
  </si>
  <si>
    <t>PPIC (3)</t>
    <phoneticPr fontId="3" type="noConversion"/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</si>
  <si>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</si>
  <si>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</si>
  <si>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</si>
  <si>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</si>
  <si>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</si>
  <si>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</si>
  <si>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</si>
  <si>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</si>
  <si>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</si>
  <si>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</si>
  <si>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</si>
  <si>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</si>
  <si>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</si>
  <si>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</si>
  <si>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</si>
  <si>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</si>
  <si>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Pleating-5</t>
  </si>
  <si>
    <t>Mr. Lan you zhang. .Mr.Zhong daizhou</t>
  </si>
  <si>
    <t>QC-Auditor Benang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</si>
  <si>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</si>
  <si>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</si>
  <si>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</si>
  <si>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</si>
  <si>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</si>
  <si>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</si>
  <si>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</si>
  <si>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QC-Special Washing Team 2</t>
  </si>
  <si>
    <t>6/6/2026</t>
  </si>
  <si>
    <t xml:space="preserve">DEWI PUJI ASTUTI (CM), </t>
  </si>
  <si>
    <t>MISKHUT TOYIBAH (CM)</t>
  </si>
  <si>
    <t xml:space="preserve">NUR ANISAH (CM), </t>
  </si>
  <si>
    <t xml:space="preserve">MUSODATUL LIFAAH. NUR EVIYANA  (CM), </t>
  </si>
  <si>
    <t>FIKRI NUR NOVI AYU,SITI MAROH (CM)</t>
  </si>
  <si>
    <t xml:space="preserve">NOVI ISMA, ZULFA HIMMATUL (CM), </t>
  </si>
  <si>
    <t>NADA SILVIA (CM),</t>
  </si>
  <si>
    <t>LAILATUN NISHFAH (CM),</t>
  </si>
  <si>
    <t>NUR (WN)</t>
  </si>
  <si>
    <t>NUR KHASANAH. LULUK CHOIRIYAH (CM)</t>
  </si>
  <si>
    <t>SITI IDAYAH (CM),</t>
  </si>
  <si>
    <t>YATUL M (CM)</t>
  </si>
  <si>
    <t>FATIKATUL (WN)</t>
  </si>
  <si>
    <t xml:space="preserve">FAJAR ANDRI (CM), </t>
  </si>
  <si>
    <t>TORIKUL (CN)</t>
  </si>
  <si>
    <t xml:space="preserve">UUN  (CM), </t>
  </si>
  <si>
    <t>VISCA (S)</t>
  </si>
  <si>
    <t>SITI MASLULAH (CM)</t>
  </si>
  <si>
    <t>MURNIWATI (WN)</t>
  </si>
  <si>
    <t xml:space="preserve">SEPTI MALA AMELIA (CM) </t>
  </si>
  <si>
    <t>SITI(WN)</t>
  </si>
  <si>
    <t xml:space="preserve">SITI KHUSNIATI(CM), </t>
  </si>
  <si>
    <t>ADY (WN)</t>
  </si>
  <si>
    <t>MUTMAINAH (CM)</t>
  </si>
  <si>
    <t>PUJI ASTUTI (CM)</t>
  </si>
  <si>
    <t>LYA (WN)</t>
  </si>
  <si>
    <t>ANA (WN)</t>
  </si>
  <si>
    <t>SELVIASARI (WN)</t>
  </si>
  <si>
    <t xml:space="preserve">SITI DAMILIA (CM), </t>
  </si>
  <si>
    <t>TURADI (WN)</t>
  </si>
  <si>
    <t>DINA PUJI LESTARI(CM)</t>
  </si>
  <si>
    <t>NURUL (WN)</t>
  </si>
  <si>
    <t>BAGAS (WN)</t>
  </si>
  <si>
    <t>LISTARI (WN)</t>
  </si>
  <si>
    <t>KUSMIATI(WN)</t>
  </si>
  <si>
    <t>ZULFA NUR AINI , FITRI SUSIANINGSIH, HANI PRAMUDITA SARI(CM)</t>
  </si>
  <si>
    <t>FARA (WN)</t>
  </si>
  <si>
    <t>NUR ALIFAH (CM),</t>
  </si>
  <si>
    <t>DATE : August 05, 2026</t>
  </si>
  <si>
    <t>RIZKI (S)</t>
  </si>
  <si>
    <t xml:space="preserve">RINI OKTAFIYAH (CM), </t>
  </si>
  <si>
    <t>ENDAH (OL)</t>
  </si>
  <si>
    <t>SITI ROIFAH (CM), NADIA, SUBCHAN (WN)</t>
  </si>
  <si>
    <t>KHAIRIN KURNIAWATI (CM), ABDUL, ZAENURI (WN)</t>
  </si>
  <si>
    <t>KHASAN, TIARA (WN)</t>
  </si>
  <si>
    <t>FEBI, LISTIANA (WN)</t>
  </si>
  <si>
    <t>HESTI (S), TRIA (WN)</t>
  </si>
  <si>
    <t>ZUBAIDAH  (OL)</t>
  </si>
  <si>
    <t>NUR (S)</t>
  </si>
  <si>
    <t>SITIWN)</t>
  </si>
  <si>
    <t>WIDURI, SUSI ROFIYANTI, SRI HANDAYANI. IKA SAFITRI  (CM), JARIYAH  (WN), NUR (S)</t>
  </si>
  <si>
    <t xml:space="preserve">DEWI ERNAWATI, ANIS CHOLIFAH (CM), </t>
  </si>
  <si>
    <t>NAFIS, YULIANA (WN)</t>
  </si>
  <si>
    <t>DEVI, MOCHLASIN (WN)</t>
  </si>
  <si>
    <t>BAMBANG, CINDI, KUSMIYATI, MASROAH (WN)</t>
  </si>
  <si>
    <t>MAULAYA (WN)</t>
  </si>
  <si>
    <t>SURYANINGSIH (CM), NUR (S)</t>
  </si>
  <si>
    <t xml:space="preserve">RIBUT WINARTI (CM), </t>
  </si>
  <si>
    <t>ARYA (S), KUNJARNI (WN)</t>
  </si>
  <si>
    <t>ZOLA (WN)</t>
  </si>
  <si>
    <t>SUHARTATIK, NUR (WN)</t>
  </si>
  <si>
    <t>NOR (WN)</t>
  </si>
  <si>
    <t>MUNIAH (CM), MUJAHID (WN)</t>
  </si>
  <si>
    <t>SRI EKO SUSILOWATI (CM), SAFITRI (CN)</t>
  </si>
  <si>
    <t>KHUMAIROH (S)</t>
  </si>
  <si>
    <t>MUAKHIROH (CM),</t>
  </si>
  <si>
    <t>UMI KHOLISOH, SUSANTI (CM), MEGA (WN)</t>
  </si>
  <si>
    <t>LULUK (WN)</t>
  </si>
  <si>
    <t xml:space="preserve">ISTIQOMAH (CM),  </t>
  </si>
  <si>
    <t>KARIMATUT (WN)</t>
  </si>
  <si>
    <t>SITI WAHYUNI (CM),</t>
  </si>
  <si>
    <t>EDI (WN)</t>
  </si>
  <si>
    <t>DIMAS RAHAYU KRISTIYANI (CM), SAKBANIYA (WN)</t>
  </si>
  <si>
    <t>TITIK (WN)</t>
  </si>
  <si>
    <t>WINDA ZHAPUTRI (CM), ARIF (WN)</t>
  </si>
  <si>
    <t>DUL (WN)</t>
  </si>
  <si>
    <t>ZULFATUL UMAYAH (CM), LUTFIAH (CN)</t>
  </si>
  <si>
    <t>NUR CHASANAH (CM), SELDA (S), SITI(WN)</t>
  </si>
  <si>
    <t>SYAIFUL (WN)</t>
  </si>
  <si>
    <t>ANJAR FITRIANA (CM), FATYA, IFA, LINDHA, ROCHMAWATUN, ROHMIYATI, SITI (WN)</t>
  </si>
  <si>
    <t>NUR,KHANIF (WN)</t>
  </si>
  <si>
    <t>JARWANTI(WN)</t>
  </si>
  <si>
    <t>MUHIBIDIN (WN)</t>
  </si>
  <si>
    <t>AGUSTINA DEWI (CM), ISMIATI (WN)</t>
  </si>
  <si>
    <t>IIS (WN)</t>
  </si>
  <si>
    <t>RITA (WN)</t>
  </si>
  <si>
    <t>SHOLEHAH, MAHMUDI (WN)</t>
  </si>
  <si>
    <t>ROMAWATI (WN)</t>
  </si>
  <si>
    <t>PAIMAN (WN)</t>
  </si>
  <si>
    <t>NELI (P)</t>
  </si>
  <si>
    <t>LUSI (S), SOFIYAN (WN)</t>
  </si>
  <si>
    <t xml:space="preserve">TUTIK WIDYANINGSIH (CM), </t>
  </si>
  <si>
    <t>LISA (WN), SUYATI (P)</t>
  </si>
  <si>
    <t>NISYA (WN)</t>
  </si>
  <si>
    <t>REVI, ZAKARIA (OL), APREH, FIORINA, ISNU (WN), ZAKARIA, REVI (OL)</t>
  </si>
  <si>
    <t>IKFA, SUTIANAH, YULIATI (WN)</t>
  </si>
  <si>
    <t>AFRIAH (WN), AGUS (OL)</t>
  </si>
  <si>
    <t>MUSMIATUN (WN)</t>
  </si>
  <si>
    <t>MARYA (OL)</t>
  </si>
  <si>
    <t>ROFIK (WN)</t>
  </si>
  <si>
    <t>RIZKI (OL)</t>
  </si>
  <si>
    <t>WAHYUDI (OL)</t>
  </si>
  <si>
    <t xml:space="preserve">SITI TRISNOWATI(CM), </t>
  </si>
  <si>
    <t>UMI (WN)</t>
  </si>
  <si>
    <t>ROHMATUL (OL), ANNAS, LAILATUL, NOVI, PUTRI, SILVIA (WN)</t>
  </si>
  <si>
    <t>FAJRIYATUN (OL)</t>
  </si>
  <si>
    <t>WAHYU, RIAN, SUMARTI (WN)</t>
  </si>
  <si>
    <t>ISRI NASIFAH. LEILA WAHYU TRIYANTI , SAPUTRI HANDAYANI  (CM), DURROTUN (WN), FIRAA, TITIK (S)</t>
  </si>
  <si>
    <t xml:space="preserve"> NOVIA DITA W (CM), CHOMARIYAH (OL)</t>
  </si>
  <si>
    <t>NAELI (OL), NAZWA, NUR (WN)</t>
  </si>
  <si>
    <t>KHOIRIYATI (WN)</t>
  </si>
  <si>
    <t>ENDANG SETYOWATI, CIKITA MEISA. UMI KULSU  (CM), ARIEL (OL), KIKI, SITI (S)</t>
  </si>
  <si>
    <t>Total Absence = 34 Persons</t>
  </si>
  <si>
    <t>Total In =  13 Persons</t>
  </si>
  <si>
    <r>
      <t xml:space="preserve">2026/08/05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</si>
  <si>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3 Persons</t>
  </si>
  <si>
    <t>Total Absence = 163 Persons</t>
  </si>
  <si>
    <t>Total Out = 13 Persons</t>
  </si>
  <si>
    <t>Total Persen Absence = 2.3 %</t>
  </si>
  <si>
    <t>Total Absence = 200 Persons</t>
  </si>
  <si>
    <t>Total Persen Hadir = 97.7 %</t>
  </si>
  <si>
    <t>Total Permanent Employee =17.3%</t>
  </si>
  <si>
    <t>Total Contract Employee=82.7%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</si>
</sst>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84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17" borderId="0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97" fillId="29" borderId="70" xfId="4" applyFont="1" applyFill="1" applyBorder="1" applyAlignment="1">
      <alignment horizontal="center" vertical="center" wrapText="1"/>
    </xf>
    <xf numFmtId="0" fontId="197" fillId="29" borderId="95" xfId="4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6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  <xf numFmtId="0" fontId="172" fillId="2" borderId="24" xfId="1" applyFont="1" applyFill="1" applyBorder="1" applyAlignment="1">
      <alignment horizontal="center" vertical="center"/>
    </xf>
    <xf numFmtId="0" fontId="172" fillId="2" borderId="14" xfId="1" applyFont="1" applyFill="1" applyBorder="1" applyAlignment="1">
      <alignment horizontal="center" vertical="center"/>
    </xf>
    <xf numFmtId="0" fontId="172" fillId="2" borderId="22" xfId="1" applyFont="1" applyFill="1" applyBorder="1" applyAlignment="1">
      <alignment horizontal="center" vertical="center"/>
    </xf>
    <xf numFmtId="0" fontId="172" fillId="0" borderId="24" xfId="1" applyFont="1" applyFill="1" applyBorder="1" applyAlignment="1">
      <alignment horizontal="center" vertical="center"/>
    </xf>
    <xf numFmtId="0" fontId="172" fillId="0" borderId="14" xfId="1" applyFont="1" applyFill="1" applyBorder="1" applyAlignment="1">
      <alignment horizontal="center" vertical="center"/>
    </xf>
    <xf numFmtId="0" fontId="172" fillId="0" borderId="22" xfId="1" applyFont="1" applyFill="1" applyBorder="1" applyAlignment="1">
      <alignment horizontal="center" vertic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197769"/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4"/>
  <sheetViews>
    <sheetView zoomScaleNormal="100" workbookViewId="0">
      <pane xSplit="1" ySplit="1" topLeftCell="K1017" activePane="bottomRight" state="frozen"/>
      <selection activeCell="U968" sqref="U968"/>
      <selection pane="topRight" activeCell="U968" sqref="U968"/>
      <selection pane="bottomLeft" activeCell="U968" sqref="U968"/>
      <selection pane="bottomRight" activeCell="T1028" sqref="T1028:U1031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3.25" style="240" customWidth="1"/>
    <col min="14" max="14" width="14" style="240" customWidth="1"/>
    <col min="15" max="15" width="3.25" style="240" bestFit="1" customWidth="1"/>
    <col min="16" max="16" width="15" style="240" customWidth="1"/>
    <col min="17" max="17" width="3.625" style="240" customWidth="1"/>
    <col min="18" max="18" width="2.875" style="240" customWidth="1"/>
    <col min="19" max="19" width="34.5" style="646" customWidth="1"/>
    <col min="20" max="20" width="9" style="646"/>
    <col min="21" max="21" width="15" style="646" customWidth="1"/>
    <col min="22" max="22" width="10.125" style="646" customWidth="1"/>
    <col min="23" max="23" width="9" style="646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747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5" t="s">
        <v>748</v>
      </c>
      <c r="T1" s="645" t="s">
        <v>749</v>
      </c>
      <c r="U1" s="645" t="s">
        <v>750</v>
      </c>
      <c r="V1" s="645" t="s">
        <v>751</v>
      </c>
    </row>
    <row r="2" spans="2:27">
      <c r="B2" s="263" t="s">
        <v>49</v>
      </c>
      <c r="C2" s="263"/>
      <c r="D2" s="263" t="s">
        <v>49</v>
      </c>
      <c r="E2" s="264"/>
      <c r="F2" s="265" t="s">
        <v>752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7" t="s">
        <v>49</v>
      </c>
      <c r="X2" s="241"/>
      <c r="Y2" s="241"/>
      <c r="Z2" s="241"/>
      <c r="AA2" s="268" t="s">
        <v>753</v>
      </c>
    </row>
    <row r="3" spans="2:27">
      <c r="B3" s="269" t="s">
        <v>59</v>
      </c>
      <c r="C3" s="269"/>
      <c r="D3" s="269" t="s">
        <v>59</v>
      </c>
      <c r="E3" s="270">
        <f t="shared" ref="E3:E13" si="0">MATCH(D3,$S$3:$S$15,0)</f>
        <v>7</v>
      </c>
      <c r="F3" s="271" t="s">
        <v>754</v>
      </c>
      <c r="G3" s="270">
        <f t="shared" ref="G3:G11" si="1">MATCH(F3,$S$3:$S$16,0)</f>
        <v>11</v>
      </c>
      <c r="H3" s="269" t="s">
        <v>59</v>
      </c>
      <c r="I3" s="270">
        <f t="shared" ref="I3:I12" si="2">MATCH(H3,$S$3:$S$16,0)</f>
        <v>7</v>
      </c>
      <c r="J3" s="269" t="s">
        <v>60</v>
      </c>
      <c r="K3" s="270">
        <f t="shared" ref="K3:K11" si="3">MATCH(J3,$S$3:$S$17,0)</f>
        <v>11</v>
      </c>
      <c r="L3" s="32" t="s">
        <v>60</v>
      </c>
      <c r="M3" s="270">
        <f t="shared" ref="M3:M11" si="4">MATCH(L3,$S$3:$S$17,0)</f>
        <v>11</v>
      </c>
      <c r="N3" s="32" t="s">
        <v>60</v>
      </c>
      <c r="O3" s="270">
        <f t="shared" ref="O3:O11" si="5">MATCH(N3,$S$3:$S$20,0)</f>
        <v>11</v>
      </c>
      <c r="P3" s="32" t="s">
        <v>60</v>
      </c>
      <c r="Q3" s="270">
        <f>MATCH(P3,$S$3:$S$20,0)</f>
        <v>11</v>
      </c>
      <c r="S3" s="648" t="s">
        <v>755</v>
      </c>
      <c r="T3" s="646" t="s">
        <v>756</v>
      </c>
      <c r="U3" s="646" t="s">
        <v>757</v>
      </c>
      <c r="X3" s="241"/>
      <c r="Y3" s="241"/>
      <c r="Z3" s="241"/>
      <c r="AA3" s="268" t="s">
        <v>758</v>
      </c>
    </row>
    <row r="4" spans="2:27">
      <c r="B4" s="269" t="s">
        <v>345</v>
      </c>
      <c r="C4" s="269"/>
      <c r="D4" s="269" t="s">
        <v>345</v>
      </c>
      <c r="E4" s="270">
        <f t="shared" si="0"/>
        <v>9</v>
      </c>
      <c r="F4" s="271" t="s">
        <v>755</v>
      </c>
      <c r="G4" s="270">
        <f t="shared" si="1"/>
        <v>1</v>
      </c>
      <c r="H4" s="269" t="s">
        <v>345</v>
      </c>
      <c r="I4" s="270">
        <f t="shared" si="2"/>
        <v>9</v>
      </c>
      <c r="J4" s="272" t="s">
        <v>755</v>
      </c>
      <c r="K4" s="270">
        <f t="shared" si="3"/>
        <v>1</v>
      </c>
      <c r="L4" s="32" t="s">
        <v>755</v>
      </c>
      <c r="M4" s="270">
        <f t="shared" si="4"/>
        <v>1</v>
      </c>
      <c r="N4" s="32" t="s">
        <v>755</v>
      </c>
      <c r="O4" s="270">
        <f t="shared" si="5"/>
        <v>1</v>
      </c>
      <c r="P4" s="32" t="s">
        <v>755</v>
      </c>
      <c r="Q4" s="270">
        <f t="shared" ref="Q4:Q11" si="6">MATCH(P4,$S$3:$S$20,0)</f>
        <v>1</v>
      </c>
      <c r="S4" s="648" t="s">
        <v>759</v>
      </c>
      <c r="T4" s="646" t="s">
        <v>756</v>
      </c>
      <c r="U4" s="646" t="s">
        <v>757</v>
      </c>
      <c r="X4" s="241"/>
      <c r="Y4" s="241"/>
      <c r="Z4" s="241"/>
      <c r="AA4" s="268" t="s">
        <v>736</v>
      </c>
    </row>
    <row r="5" spans="2:27">
      <c r="B5" s="273" t="s">
        <v>50</v>
      </c>
      <c r="C5" s="273"/>
      <c r="D5" s="273" t="s">
        <v>50</v>
      </c>
      <c r="E5" s="270">
        <f t="shared" si="0"/>
        <v>4</v>
      </c>
      <c r="F5" s="274" t="s">
        <v>50</v>
      </c>
      <c r="G5" s="270">
        <f t="shared" si="1"/>
        <v>4</v>
      </c>
      <c r="H5" s="275" t="s">
        <v>29</v>
      </c>
      <c r="I5" s="270">
        <f t="shared" si="2"/>
        <v>3</v>
      </c>
      <c r="J5" s="273" t="s">
        <v>50</v>
      </c>
      <c r="K5" s="270">
        <f t="shared" si="3"/>
        <v>4</v>
      </c>
      <c r="L5" s="273" t="s">
        <v>50</v>
      </c>
      <c r="M5" s="270">
        <f t="shared" si="4"/>
        <v>4</v>
      </c>
      <c r="N5" s="273" t="s">
        <v>50</v>
      </c>
      <c r="O5" s="270">
        <f t="shared" si="5"/>
        <v>4</v>
      </c>
      <c r="P5" s="273" t="s">
        <v>50</v>
      </c>
      <c r="Q5" s="270">
        <f t="shared" si="6"/>
        <v>4</v>
      </c>
      <c r="S5" s="649" t="s">
        <v>29</v>
      </c>
      <c r="T5" s="646" t="s">
        <v>756</v>
      </c>
      <c r="U5" s="646" t="s">
        <v>757</v>
      </c>
      <c r="X5" s="241"/>
      <c r="Y5" s="241"/>
      <c r="Z5" s="241"/>
      <c r="AA5" s="268" t="s">
        <v>760</v>
      </c>
    </row>
    <row r="6" spans="2:27">
      <c r="B6" s="269" t="s">
        <v>53</v>
      </c>
      <c r="C6" s="269"/>
      <c r="D6" s="269" t="s">
        <v>53</v>
      </c>
      <c r="E6" s="270">
        <f t="shared" si="0"/>
        <v>5</v>
      </c>
      <c r="F6" s="274" t="s">
        <v>53</v>
      </c>
      <c r="G6" s="270">
        <f t="shared" si="1"/>
        <v>5</v>
      </c>
      <c r="H6" s="273" t="s">
        <v>50</v>
      </c>
      <c r="I6" s="270">
        <f t="shared" si="2"/>
        <v>4</v>
      </c>
      <c r="J6" s="273" t="s">
        <v>53</v>
      </c>
      <c r="K6" s="270">
        <f t="shared" si="3"/>
        <v>5</v>
      </c>
      <c r="L6" s="273" t="s">
        <v>53</v>
      </c>
      <c r="M6" s="270">
        <f t="shared" si="4"/>
        <v>5</v>
      </c>
      <c r="N6" s="273" t="s">
        <v>53</v>
      </c>
      <c r="O6" s="270">
        <f t="shared" si="5"/>
        <v>5</v>
      </c>
      <c r="P6" s="273" t="s">
        <v>53</v>
      </c>
      <c r="Q6" s="270">
        <f t="shared" si="6"/>
        <v>5</v>
      </c>
      <c r="S6" s="648" t="s">
        <v>50</v>
      </c>
      <c r="T6" s="646" t="s">
        <v>756</v>
      </c>
      <c r="U6" s="646" t="s">
        <v>757</v>
      </c>
      <c r="X6" s="241"/>
      <c r="Y6" s="241"/>
      <c r="Z6" s="241"/>
      <c r="AA6" s="268" t="s">
        <v>761</v>
      </c>
    </row>
    <row r="7" spans="2:27">
      <c r="B7" s="273" t="s">
        <v>762</v>
      </c>
      <c r="C7" s="273"/>
      <c r="D7" s="272" t="s">
        <v>762</v>
      </c>
      <c r="E7" s="270">
        <f t="shared" si="0"/>
        <v>6</v>
      </c>
      <c r="F7" s="271" t="s">
        <v>54</v>
      </c>
      <c r="G7" s="270">
        <f t="shared" si="1"/>
        <v>8</v>
      </c>
      <c r="H7" s="269" t="s">
        <v>53</v>
      </c>
      <c r="I7" s="270">
        <f t="shared" si="2"/>
        <v>5</v>
      </c>
      <c r="J7" s="269" t="s">
        <v>54</v>
      </c>
      <c r="K7" s="270">
        <f t="shared" si="3"/>
        <v>8</v>
      </c>
      <c r="L7" s="32" t="s">
        <v>54</v>
      </c>
      <c r="M7" s="270">
        <f t="shared" si="4"/>
        <v>8</v>
      </c>
      <c r="N7" s="32" t="s">
        <v>54</v>
      </c>
      <c r="O7" s="270">
        <f t="shared" si="5"/>
        <v>8</v>
      </c>
      <c r="P7" s="32" t="s">
        <v>54</v>
      </c>
      <c r="Q7" s="270">
        <f t="shared" si="6"/>
        <v>8</v>
      </c>
      <c r="S7" s="648" t="s">
        <v>53</v>
      </c>
      <c r="T7" s="646" t="s">
        <v>756</v>
      </c>
      <c r="U7" s="646" t="s">
        <v>757</v>
      </c>
      <c r="X7" s="241"/>
      <c r="Y7" s="241"/>
      <c r="Z7" s="241"/>
      <c r="AA7" s="268" t="s">
        <v>763</v>
      </c>
    </row>
    <row r="8" spans="2:27">
      <c r="B8" s="269" t="s">
        <v>54</v>
      </c>
      <c r="C8" s="269"/>
      <c r="D8" s="269" t="s">
        <v>54</v>
      </c>
      <c r="E8" s="270">
        <f t="shared" si="0"/>
        <v>8</v>
      </c>
      <c r="F8" s="276" t="s">
        <v>764</v>
      </c>
      <c r="G8" s="270">
        <f t="shared" si="1"/>
        <v>14</v>
      </c>
      <c r="H8" s="269" t="s">
        <v>54</v>
      </c>
      <c r="I8" s="270">
        <f t="shared" si="2"/>
        <v>8</v>
      </c>
      <c r="J8" s="277" t="s">
        <v>764</v>
      </c>
      <c r="K8" s="270">
        <f t="shared" si="3"/>
        <v>14</v>
      </c>
      <c r="L8" s="32" t="s">
        <v>764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50" t="s">
        <v>762</v>
      </c>
      <c r="T8" s="651" t="s">
        <v>756</v>
      </c>
      <c r="U8" s="651" t="s">
        <v>757</v>
      </c>
      <c r="V8" s="651" t="s">
        <v>751</v>
      </c>
      <c r="X8" s="241"/>
      <c r="Y8" s="241"/>
      <c r="Z8" s="241"/>
      <c r="AA8" s="268" t="s">
        <v>765</v>
      </c>
    </row>
    <row r="9" spans="2:27">
      <c r="B9" s="269" t="s">
        <v>60</v>
      </c>
      <c r="C9" s="269"/>
      <c r="D9" s="269" t="s">
        <v>60</v>
      </c>
      <c r="E9" s="270">
        <f t="shared" si="0"/>
        <v>11</v>
      </c>
      <c r="F9" s="278" t="s">
        <v>766</v>
      </c>
      <c r="G9" s="270">
        <f t="shared" si="1"/>
        <v>13</v>
      </c>
      <c r="H9" s="269" t="s">
        <v>60</v>
      </c>
      <c r="I9" s="270">
        <f t="shared" si="2"/>
        <v>11</v>
      </c>
      <c r="J9" s="272" t="s">
        <v>767</v>
      </c>
      <c r="K9" s="270">
        <f t="shared" si="3"/>
        <v>15</v>
      </c>
      <c r="L9" s="32" t="s">
        <v>766</v>
      </c>
      <c r="M9" s="270">
        <f t="shared" si="4"/>
        <v>13</v>
      </c>
      <c r="N9" s="272" t="s">
        <v>768</v>
      </c>
      <c r="O9" s="270">
        <f t="shared" si="5"/>
        <v>18</v>
      </c>
      <c r="P9" s="273" t="s">
        <v>768</v>
      </c>
      <c r="Q9" s="270">
        <f t="shared" si="6"/>
        <v>18</v>
      </c>
      <c r="S9" s="648" t="s">
        <v>59</v>
      </c>
      <c r="T9" s="646" t="s">
        <v>756</v>
      </c>
      <c r="U9" s="646" t="s">
        <v>757</v>
      </c>
      <c r="X9" s="241"/>
      <c r="Y9" s="241"/>
      <c r="Z9" s="241"/>
      <c r="AA9" s="268" t="s">
        <v>769</v>
      </c>
    </row>
    <row r="10" spans="2:27">
      <c r="B10" s="32" t="s">
        <v>759</v>
      </c>
      <c r="C10" s="32"/>
      <c r="D10" s="32" t="s">
        <v>759</v>
      </c>
      <c r="E10" s="270">
        <f t="shared" si="0"/>
        <v>2</v>
      </c>
      <c r="F10" s="271" t="s">
        <v>345</v>
      </c>
      <c r="G10" s="270">
        <f t="shared" si="1"/>
        <v>9</v>
      </c>
      <c r="H10" s="279" t="s">
        <v>764</v>
      </c>
      <c r="I10" s="270">
        <f t="shared" si="2"/>
        <v>14</v>
      </c>
      <c r="J10" s="269" t="s">
        <v>345</v>
      </c>
      <c r="K10" s="270">
        <f t="shared" si="3"/>
        <v>9</v>
      </c>
      <c r="L10" s="32" t="s">
        <v>345</v>
      </c>
      <c r="M10" s="270">
        <f t="shared" si="4"/>
        <v>9</v>
      </c>
      <c r="N10" s="32" t="s">
        <v>58</v>
      </c>
      <c r="O10" s="270">
        <f t="shared" si="5"/>
        <v>17</v>
      </c>
      <c r="P10" s="32" t="s">
        <v>58</v>
      </c>
      <c r="Q10" s="270">
        <f t="shared" si="6"/>
        <v>17</v>
      </c>
      <c r="S10" s="648" t="s">
        <v>54</v>
      </c>
      <c r="T10" s="646" t="s">
        <v>756</v>
      </c>
      <c r="U10" s="646" t="s">
        <v>757</v>
      </c>
      <c r="X10" s="241"/>
      <c r="Y10" s="241"/>
      <c r="Z10" s="241"/>
      <c r="AA10" s="268" t="s">
        <v>770</v>
      </c>
    </row>
    <row r="11" spans="2:27">
      <c r="B11" s="269" t="s">
        <v>755</v>
      </c>
      <c r="C11" s="269"/>
      <c r="D11" s="269" t="s">
        <v>755</v>
      </c>
      <c r="E11" s="270">
        <f t="shared" si="0"/>
        <v>1</v>
      </c>
      <c r="F11" s="271" t="s">
        <v>59</v>
      </c>
      <c r="G11" s="270">
        <f t="shared" si="1"/>
        <v>7</v>
      </c>
      <c r="H11" s="269" t="s">
        <v>755</v>
      </c>
      <c r="I11" s="270">
        <f t="shared" si="2"/>
        <v>1</v>
      </c>
      <c r="J11" s="280" t="s">
        <v>59</v>
      </c>
      <c r="K11" s="270">
        <f t="shared" si="3"/>
        <v>7</v>
      </c>
      <c r="L11" s="281" t="s">
        <v>59</v>
      </c>
      <c r="M11" s="270">
        <f t="shared" si="4"/>
        <v>7</v>
      </c>
      <c r="N11" s="281" t="s">
        <v>59</v>
      </c>
      <c r="O11" s="270">
        <f t="shared" si="5"/>
        <v>7</v>
      </c>
      <c r="P11" s="281" t="s">
        <v>59</v>
      </c>
      <c r="Q11" s="270">
        <f t="shared" si="6"/>
        <v>7</v>
      </c>
      <c r="S11" s="648" t="s">
        <v>345</v>
      </c>
      <c r="T11" s="646" t="s">
        <v>756</v>
      </c>
      <c r="U11" s="646" t="s">
        <v>757</v>
      </c>
      <c r="X11" s="241"/>
      <c r="Y11" s="241"/>
      <c r="Z11" s="241"/>
      <c r="AA11" s="268" t="s">
        <v>771</v>
      </c>
    </row>
    <row r="12" spans="2:27">
      <c r="B12" s="282" t="s">
        <v>772</v>
      </c>
      <c r="C12" s="282"/>
      <c r="D12" s="282" t="s">
        <v>772</v>
      </c>
      <c r="E12" s="270">
        <f t="shared" si="0"/>
        <v>12</v>
      </c>
      <c r="H12" s="283" t="s">
        <v>766</v>
      </c>
      <c r="I12" s="270">
        <f t="shared" si="2"/>
        <v>13</v>
      </c>
      <c r="S12" s="648" t="s">
        <v>773</v>
      </c>
      <c r="T12" s="646" t="s">
        <v>756</v>
      </c>
      <c r="U12" s="646" t="s">
        <v>757</v>
      </c>
      <c r="X12" s="241"/>
      <c r="Y12" s="241"/>
      <c r="Z12" s="241"/>
      <c r="AA12" s="268" t="s">
        <v>774</v>
      </c>
    </row>
    <row r="13" spans="2:27">
      <c r="B13" s="283" t="s">
        <v>766</v>
      </c>
      <c r="C13" s="283"/>
      <c r="D13" s="283" t="s">
        <v>766</v>
      </c>
      <c r="E13" s="270">
        <f t="shared" si="0"/>
        <v>13</v>
      </c>
      <c r="S13" s="648" t="s">
        <v>60</v>
      </c>
      <c r="T13" s="646" t="s">
        <v>756</v>
      </c>
      <c r="U13" s="646" t="s">
        <v>757</v>
      </c>
      <c r="X13" s="241"/>
      <c r="Y13" s="241"/>
      <c r="Z13" s="241"/>
      <c r="AA13" s="268" t="s">
        <v>775</v>
      </c>
    </row>
    <row r="14" spans="2:27">
      <c r="S14" s="648" t="s">
        <v>772</v>
      </c>
      <c r="T14" s="646" t="s">
        <v>756</v>
      </c>
      <c r="U14" s="646" t="s">
        <v>757</v>
      </c>
      <c r="X14" s="241"/>
      <c r="Y14" s="241"/>
      <c r="Z14" s="241"/>
      <c r="AA14" s="268" t="s">
        <v>776</v>
      </c>
    </row>
    <row r="15" spans="2:27">
      <c r="B15" s="284" t="s">
        <v>64</v>
      </c>
      <c r="C15" s="284"/>
      <c r="D15" s="284" t="s">
        <v>64</v>
      </c>
      <c r="E15" s="264"/>
      <c r="F15" s="285" t="s">
        <v>777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50" t="s">
        <v>766</v>
      </c>
      <c r="T15" s="651" t="s">
        <v>756</v>
      </c>
      <c r="U15" s="651" t="s">
        <v>757</v>
      </c>
      <c r="V15" s="651" t="s">
        <v>751</v>
      </c>
      <c r="X15" s="241"/>
      <c r="Y15" s="241"/>
      <c r="Z15" s="241"/>
      <c r="AA15" s="268" t="s">
        <v>740</v>
      </c>
    </row>
    <row r="16" spans="2:27">
      <c r="B16" s="269" t="s">
        <v>778</v>
      </c>
      <c r="C16" s="270">
        <f t="shared" ref="C16:C47" si="7">MATCH(B16,$S$22:$S$288,0)</f>
        <v>2</v>
      </c>
      <c r="D16" s="269" t="s">
        <v>778</v>
      </c>
      <c r="E16" s="270">
        <f t="shared" ref="E16:E59" si="8">MATCH(D16,$S$22:$S$288,0)</f>
        <v>2</v>
      </c>
      <c r="F16" s="271" t="s">
        <v>65</v>
      </c>
      <c r="G16" s="270">
        <f t="shared" ref="G16:G56" si="9">MATCH(F16,$S$22:$S$288,0)</f>
        <v>1</v>
      </c>
      <c r="H16" s="269" t="s">
        <v>65</v>
      </c>
      <c r="I16" s="270">
        <f t="shared" ref="I16:I48" si="10">MATCH(H16,$S$22:$S$288,0)</f>
        <v>1</v>
      </c>
      <c r="J16" s="269" t="s">
        <v>65</v>
      </c>
      <c r="K16" s="270">
        <f t="shared" ref="K16:K47" si="11">MATCH(J16,$S$22:$S$288,0)</f>
        <v>1</v>
      </c>
      <c r="L16" s="32" t="s">
        <v>65</v>
      </c>
      <c r="M16" s="270">
        <f t="shared" ref="M16:M58" si="12">MATCH(L16,$S$22:$S$288,0)</f>
        <v>1</v>
      </c>
      <c r="N16" s="32" t="s">
        <v>65</v>
      </c>
      <c r="O16" s="270">
        <f t="shared" ref="O16:O59" si="13">MATCH(N16,$S$22:$S$288,0)</f>
        <v>1</v>
      </c>
      <c r="P16" s="32" t="s">
        <v>65</v>
      </c>
      <c r="Q16" s="76"/>
      <c r="S16" s="648" t="s">
        <v>764</v>
      </c>
      <c r="T16" s="646" t="s">
        <v>756</v>
      </c>
      <c r="U16" s="646" t="s">
        <v>757</v>
      </c>
      <c r="X16" s="241"/>
      <c r="Y16" s="241"/>
      <c r="Z16" s="241"/>
      <c r="AA16" s="268" t="s">
        <v>741</v>
      </c>
    </row>
    <row r="17" spans="2:27">
      <c r="B17" s="269" t="s">
        <v>72</v>
      </c>
      <c r="C17" s="270">
        <f t="shared" si="7"/>
        <v>3</v>
      </c>
      <c r="D17" s="269" t="s">
        <v>72</v>
      </c>
      <c r="E17" s="270">
        <f t="shared" si="8"/>
        <v>3</v>
      </c>
      <c r="F17" s="271" t="s">
        <v>72</v>
      </c>
      <c r="G17" s="270">
        <f t="shared" si="9"/>
        <v>3</v>
      </c>
      <c r="H17" s="269" t="s">
        <v>72</v>
      </c>
      <c r="I17" s="270">
        <f t="shared" si="10"/>
        <v>3</v>
      </c>
      <c r="J17" s="269" t="s">
        <v>72</v>
      </c>
      <c r="K17" s="270">
        <f t="shared" si="11"/>
        <v>3</v>
      </c>
      <c r="L17" s="32" t="s">
        <v>72</v>
      </c>
      <c r="M17" s="270">
        <f t="shared" si="12"/>
        <v>3</v>
      </c>
      <c r="N17" s="32" t="s">
        <v>72</v>
      </c>
      <c r="O17" s="270">
        <f t="shared" si="13"/>
        <v>3</v>
      </c>
      <c r="P17" s="32" t="s">
        <v>72</v>
      </c>
      <c r="Q17" s="76"/>
      <c r="S17" s="650" t="s">
        <v>767</v>
      </c>
      <c r="T17" s="651" t="s">
        <v>756</v>
      </c>
      <c r="U17" s="651" t="s">
        <v>757</v>
      </c>
      <c r="V17" s="651" t="s">
        <v>751</v>
      </c>
      <c r="X17" s="241"/>
      <c r="Y17" s="241"/>
      <c r="Z17" s="241"/>
      <c r="AA17" s="268" t="s">
        <v>779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780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781</v>
      </c>
      <c r="Q18" s="287"/>
      <c r="S18" s="652" t="s">
        <v>57</v>
      </c>
      <c r="T18" s="646" t="s">
        <v>756</v>
      </c>
      <c r="U18" s="646" t="s">
        <v>757</v>
      </c>
      <c r="X18" s="241"/>
      <c r="Y18" s="241"/>
      <c r="Z18" s="241"/>
      <c r="AA18" s="268" t="s">
        <v>742</v>
      </c>
    </row>
    <row r="19" spans="2:27">
      <c r="B19" s="269" t="s">
        <v>66</v>
      </c>
      <c r="C19" s="270">
        <f t="shared" si="7"/>
        <v>6</v>
      </c>
      <c r="D19" s="269" t="s">
        <v>66</v>
      </c>
      <c r="E19" s="270">
        <f t="shared" si="8"/>
        <v>6</v>
      </c>
      <c r="F19" s="271" t="s">
        <v>782</v>
      </c>
      <c r="G19" s="270">
        <f t="shared" si="9"/>
        <v>6</v>
      </c>
      <c r="H19" s="269" t="s">
        <v>66</v>
      </c>
      <c r="I19" s="270">
        <f t="shared" si="10"/>
        <v>6</v>
      </c>
      <c r="J19" s="269" t="s">
        <v>66</v>
      </c>
      <c r="K19" s="270">
        <f t="shared" si="11"/>
        <v>6</v>
      </c>
      <c r="L19" s="32" t="s">
        <v>66</v>
      </c>
      <c r="M19" s="270">
        <f t="shared" si="12"/>
        <v>6</v>
      </c>
      <c r="N19" s="32" t="s">
        <v>66</v>
      </c>
      <c r="O19" s="270">
        <f t="shared" si="13"/>
        <v>6</v>
      </c>
      <c r="P19" s="32" t="s">
        <v>75</v>
      </c>
      <c r="Q19" s="76"/>
      <c r="S19" s="652" t="s">
        <v>58</v>
      </c>
      <c r="T19" s="646" t="s">
        <v>756</v>
      </c>
      <c r="U19" s="646" t="s">
        <v>757</v>
      </c>
      <c r="X19" s="241"/>
      <c r="Y19" s="241"/>
      <c r="Z19" s="241"/>
      <c r="AA19" s="268" t="s">
        <v>783</v>
      </c>
    </row>
    <row r="20" spans="2:27">
      <c r="B20" s="272" t="s">
        <v>784</v>
      </c>
      <c r="C20" s="270">
        <f t="shared" si="7"/>
        <v>12</v>
      </c>
      <c r="D20" s="272" t="s">
        <v>784</v>
      </c>
      <c r="E20" s="270">
        <f t="shared" si="8"/>
        <v>12</v>
      </c>
      <c r="F20" s="278" t="s">
        <v>784</v>
      </c>
      <c r="G20" s="270">
        <f t="shared" si="9"/>
        <v>12</v>
      </c>
      <c r="H20" s="272" t="s">
        <v>784</v>
      </c>
      <c r="I20" s="270">
        <f t="shared" si="10"/>
        <v>12</v>
      </c>
      <c r="J20" s="272" t="s">
        <v>784</v>
      </c>
      <c r="K20" s="270">
        <f t="shared" si="11"/>
        <v>12</v>
      </c>
      <c r="L20" s="32" t="s">
        <v>784</v>
      </c>
      <c r="M20" s="270">
        <f t="shared" si="12"/>
        <v>12</v>
      </c>
      <c r="N20" s="272" t="s">
        <v>784</v>
      </c>
      <c r="O20" s="270">
        <f t="shared" si="13"/>
        <v>12</v>
      </c>
      <c r="P20" s="32" t="s">
        <v>66</v>
      </c>
      <c r="Q20" s="76"/>
      <c r="S20" s="650" t="s">
        <v>768</v>
      </c>
      <c r="T20" s="651" t="s">
        <v>756</v>
      </c>
      <c r="U20" s="651" t="s">
        <v>757</v>
      </c>
      <c r="V20" s="651" t="s">
        <v>751</v>
      </c>
      <c r="X20" s="241"/>
      <c r="Y20" s="241"/>
      <c r="Z20" s="241"/>
      <c r="AA20" s="268" t="s">
        <v>785</v>
      </c>
    </row>
    <row r="21" spans="2:27">
      <c r="B21" s="269" t="s">
        <v>87</v>
      </c>
      <c r="C21" s="270">
        <f t="shared" si="7"/>
        <v>20</v>
      </c>
      <c r="D21" s="32" t="s">
        <v>786</v>
      </c>
      <c r="E21" s="270">
        <f t="shared" si="8"/>
        <v>13</v>
      </c>
      <c r="F21" s="289" t="s">
        <v>786</v>
      </c>
      <c r="G21" s="270">
        <f t="shared" si="9"/>
        <v>13</v>
      </c>
      <c r="H21" s="32" t="s">
        <v>786</v>
      </c>
      <c r="I21" s="270">
        <f t="shared" si="10"/>
        <v>13</v>
      </c>
      <c r="J21" s="32" t="s">
        <v>786</v>
      </c>
      <c r="K21" s="270">
        <f t="shared" si="11"/>
        <v>13</v>
      </c>
      <c r="L21" s="32" t="s">
        <v>786</v>
      </c>
      <c r="M21" s="270">
        <f t="shared" si="12"/>
        <v>13</v>
      </c>
      <c r="N21" s="32" t="s">
        <v>786</v>
      </c>
      <c r="O21" s="270">
        <f t="shared" si="13"/>
        <v>13</v>
      </c>
      <c r="P21" s="32" t="s">
        <v>787</v>
      </c>
      <c r="Q21" s="76"/>
      <c r="S21" s="653" t="s">
        <v>64</v>
      </c>
      <c r="X21" s="241"/>
      <c r="Y21" s="241"/>
      <c r="Z21" s="241"/>
      <c r="AA21" s="268" t="s">
        <v>788</v>
      </c>
    </row>
    <row r="22" spans="2:27">
      <c r="B22" s="269" t="s">
        <v>789</v>
      </c>
      <c r="C22" s="270">
        <f t="shared" si="7"/>
        <v>123</v>
      </c>
      <c r="D22" s="272" t="s">
        <v>790</v>
      </c>
      <c r="E22" s="270">
        <f t="shared" si="8"/>
        <v>14</v>
      </c>
      <c r="F22" s="290" t="s">
        <v>791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792</v>
      </c>
      <c r="Q22" s="76"/>
      <c r="S22" s="652" t="s">
        <v>65</v>
      </c>
      <c r="T22" s="646" t="s">
        <v>756</v>
      </c>
      <c r="U22" s="646" t="s">
        <v>793</v>
      </c>
      <c r="X22" s="241"/>
      <c r="Y22" s="241"/>
      <c r="Z22" s="241"/>
      <c r="AA22" s="291" t="s">
        <v>794</v>
      </c>
    </row>
    <row r="23" spans="2:27" ht="16.5" thickBot="1">
      <c r="B23" s="269" t="s">
        <v>795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796</v>
      </c>
      <c r="G23" s="270">
        <f t="shared" si="9"/>
        <v>20</v>
      </c>
      <c r="H23" s="269" t="s">
        <v>797</v>
      </c>
      <c r="I23" s="270">
        <f t="shared" si="10"/>
        <v>124</v>
      </c>
      <c r="J23" s="269" t="s">
        <v>789</v>
      </c>
      <c r="K23" s="270">
        <f t="shared" si="11"/>
        <v>123</v>
      </c>
      <c r="L23" s="32" t="s">
        <v>789</v>
      </c>
      <c r="M23" s="270">
        <f t="shared" si="12"/>
        <v>123</v>
      </c>
      <c r="N23" s="32" t="s">
        <v>789</v>
      </c>
      <c r="O23" s="270">
        <f t="shared" si="13"/>
        <v>123</v>
      </c>
      <c r="P23" s="32" t="s">
        <v>85</v>
      </c>
      <c r="Q23" s="76"/>
      <c r="S23" s="648" t="s">
        <v>778</v>
      </c>
      <c r="T23" s="646" t="s">
        <v>756</v>
      </c>
      <c r="U23" s="646" t="s">
        <v>793</v>
      </c>
      <c r="X23" s="241"/>
      <c r="Y23" s="241"/>
      <c r="Z23" s="241"/>
      <c r="AA23" s="291" t="s">
        <v>798</v>
      </c>
    </row>
    <row r="24" spans="2:27">
      <c r="B24" s="269" t="s">
        <v>799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789</v>
      </c>
      <c r="G24" s="270">
        <f t="shared" si="9"/>
        <v>123</v>
      </c>
      <c r="H24" s="269" t="s">
        <v>800</v>
      </c>
      <c r="I24" s="270">
        <f t="shared" si="10"/>
        <v>126</v>
      </c>
      <c r="J24" s="269" t="s">
        <v>795</v>
      </c>
      <c r="K24" s="270">
        <f t="shared" si="11"/>
        <v>125</v>
      </c>
      <c r="L24" s="32" t="s">
        <v>795</v>
      </c>
      <c r="M24" s="270">
        <f t="shared" si="12"/>
        <v>125</v>
      </c>
      <c r="N24" s="32" t="s">
        <v>795</v>
      </c>
      <c r="O24" s="270">
        <f t="shared" si="13"/>
        <v>125</v>
      </c>
      <c r="P24" s="32" t="s">
        <v>86</v>
      </c>
      <c r="Q24" s="76"/>
      <c r="S24" s="652" t="s">
        <v>72</v>
      </c>
      <c r="T24" s="646" t="s">
        <v>801</v>
      </c>
      <c r="U24" s="646" t="s">
        <v>72</v>
      </c>
      <c r="X24" s="241"/>
      <c r="Y24" s="241"/>
      <c r="Z24" s="241"/>
      <c r="AA24" s="241" t="s">
        <v>1495</v>
      </c>
    </row>
    <row r="25" spans="2:27">
      <c r="B25" s="269" t="s">
        <v>802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795</v>
      </c>
      <c r="G25" s="270">
        <f t="shared" si="9"/>
        <v>125</v>
      </c>
      <c r="H25" s="269" t="s">
        <v>803</v>
      </c>
      <c r="I25" s="270">
        <f t="shared" si="10"/>
        <v>128</v>
      </c>
      <c r="J25" s="32" t="s">
        <v>804</v>
      </c>
      <c r="K25" s="270">
        <f t="shared" si="11"/>
        <v>129</v>
      </c>
      <c r="L25" s="32" t="s">
        <v>799</v>
      </c>
      <c r="M25" s="270">
        <f t="shared" si="12"/>
        <v>127</v>
      </c>
      <c r="N25" s="32" t="s">
        <v>799</v>
      </c>
      <c r="O25" s="270">
        <f t="shared" si="13"/>
        <v>127</v>
      </c>
      <c r="P25" s="32" t="s">
        <v>87</v>
      </c>
      <c r="Q25" s="76"/>
      <c r="S25" s="652" t="s">
        <v>781</v>
      </c>
      <c r="T25" s="646" t="s">
        <v>801</v>
      </c>
      <c r="U25" s="646" t="s">
        <v>72</v>
      </c>
      <c r="X25" s="241"/>
      <c r="Y25" s="241"/>
      <c r="Z25" s="241"/>
      <c r="AA25" s="241"/>
    </row>
    <row r="26" spans="2:27">
      <c r="B26" s="269" t="s">
        <v>805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799</v>
      </c>
      <c r="G26" s="270">
        <f t="shared" si="9"/>
        <v>127</v>
      </c>
      <c r="H26" s="269" t="s">
        <v>806</v>
      </c>
      <c r="I26" s="270">
        <f t="shared" si="10"/>
        <v>132</v>
      </c>
      <c r="J26" s="32" t="s">
        <v>802</v>
      </c>
      <c r="K26" s="270">
        <f t="shared" si="11"/>
        <v>131</v>
      </c>
      <c r="L26" s="32" t="s">
        <v>802</v>
      </c>
      <c r="M26" s="270">
        <f t="shared" si="12"/>
        <v>131</v>
      </c>
      <c r="N26" s="32" t="s">
        <v>802</v>
      </c>
      <c r="O26" s="270">
        <f t="shared" si="13"/>
        <v>131</v>
      </c>
      <c r="P26" s="32" t="s">
        <v>789</v>
      </c>
      <c r="Q26" s="76"/>
      <c r="S26" s="652" t="s">
        <v>75</v>
      </c>
      <c r="T26" s="646" t="s">
        <v>807</v>
      </c>
      <c r="U26" s="646" t="s">
        <v>808</v>
      </c>
      <c r="X26" s="241"/>
      <c r="Y26" s="241"/>
      <c r="Z26" s="241"/>
      <c r="AA26" s="241"/>
    </row>
    <row r="27" spans="2:27">
      <c r="B27" s="269" t="s">
        <v>809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802</v>
      </c>
      <c r="G27" s="270">
        <f t="shared" si="9"/>
        <v>131</v>
      </c>
      <c r="H27" s="269" t="s">
        <v>810</v>
      </c>
      <c r="I27" s="270">
        <f t="shared" si="10"/>
        <v>134</v>
      </c>
      <c r="J27" s="269" t="s">
        <v>805</v>
      </c>
      <c r="K27" s="270">
        <f t="shared" si="11"/>
        <v>133</v>
      </c>
      <c r="L27" s="32" t="s">
        <v>805</v>
      </c>
      <c r="M27" s="270">
        <f t="shared" si="12"/>
        <v>133</v>
      </c>
      <c r="N27" s="32" t="s">
        <v>805</v>
      </c>
      <c r="O27" s="270">
        <f t="shared" si="13"/>
        <v>133</v>
      </c>
      <c r="P27" s="32" t="s">
        <v>795</v>
      </c>
      <c r="Q27" s="76"/>
      <c r="S27" s="663" t="s">
        <v>66</v>
      </c>
      <c r="T27" s="655" t="s">
        <v>801</v>
      </c>
      <c r="U27" s="655" t="s">
        <v>72</v>
      </c>
      <c r="X27" s="241"/>
      <c r="Y27" s="241"/>
      <c r="Z27" s="241"/>
      <c r="AA27" s="241"/>
    </row>
    <row r="28" spans="2:27">
      <c r="B28" s="269" t="s">
        <v>811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805</v>
      </c>
      <c r="G28" s="270">
        <f t="shared" si="9"/>
        <v>133</v>
      </c>
      <c r="H28" s="269" t="s">
        <v>812</v>
      </c>
      <c r="I28" s="270">
        <f t="shared" si="10"/>
        <v>136</v>
      </c>
      <c r="J28" s="269" t="s">
        <v>809</v>
      </c>
      <c r="K28" s="270">
        <f t="shared" si="11"/>
        <v>135</v>
      </c>
      <c r="L28" s="32" t="s">
        <v>809</v>
      </c>
      <c r="M28" s="270">
        <f t="shared" si="12"/>
        <v>135</v>
      </c>
      <c r="N28" s="32" t="s">
        <v>809</v>
      </c>
      <c r="O28" s="270">
        <f t="shared" si="13"/>
        <v>135</v>
      </c>
      <c r="P28" s="32" t="s">
        <v>799</v>
      </c>
      <c r="Q28" s="76"/>
      <c r="S28" s="652" t="s">
        <v>813</v>
      </c>
      <c r="T28" s="646" t="s">
        <v>807</v>
      </c>
      <c r="U28" s="646" t="s">
        <v>808</v>
      </c>
      <c r="X28" s="241"/>
      <c r="Y28" s="241"/>
      <c r="Z28" s="241"/>
      <c r="AA28" s="241"/>
    </row>
    <row r="29" spans="2:27">
      <c r="B29" s="269" t="s">
        <v>814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809</v>
      </c>
      <c r="G29" s="270">
        <f t="shared" si="9"/>
        <v>135</v>
      </c>
      <c r="H29" s="269" t="s">
        <v>815</v>
      </c>
      <c r="I29" s="270">
        <f t="shared" si="10"/>
        <v>138</v>
      </c>
      <c r="J29" s="269" t="s">
        <v>811</v>
      </c>
      <c r="K29" s="270">
        <f t="shared" si="11"/>
        <v>137</v>
      </c>
      <c r="L29" s="32" t="s">
        <v>811</v>
      </c>
      <c r="M29" s="270">
        <f t="shared" si="12"/>
        <v>137</v>
      </c>
      <c r="N29" s="32" t="s">
        <v>811</v>
      </c>
      <c r="O29" s="270">
        <f t="shared" si="13"/>
        <v>137</v>
      </c>
      <c r="P29" s="286" t="s">
        <v>816</v>
      </c>
      <c r="Q29" s="287"/>
      <c r="S29" s="654" t="s">
        <v>1099</v>
      </c>
      <c r="T29" s="646" t="s">
        <v>756</v>
      </c>
      <c r="U29" s="646" t="s">
        <v>1097</v>
      </c>
      <c r="X29" s="241"/>
      <c r="Y29" s="241"/>
      <c r="Z29" s="241"/>
      <c r="AA29" s="241"/>
    </row>
    <row r="30" spans="2:27" ht="16.5" thickBot="1">
      <c r="B30" s="269" t="s">
        <v>817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811</v>
      </c>
      <c r="G30" s="270">
        <f t="shared" si="9"/>
        <v>137</v>
      </c>
      <c r="H30" s="269" t="s">
        <v>818</v>
      </c>
      <c r="I30" s="270">
        <f t="shared" si="10"/>
        <v>140</v>
      </c>
      <c r="J30" s="269" t="s">
        <v>814</v>
      </c>
      <c r="K30" s="270">
        <f t="shared" si="11"/>
        <v>139</v>
      </c>
      <c r="L30" s="32" t="s">
        <v>814</v>
      </c>
      <c r="M30" s="270">
        <f t="shared" si="12"/>
        <v>139</v>
      </c>
      <c r="N30" s="32" t="s">
        <v>814</v>
      </c>
      <c r="O30" s="270">
        <f t="shared" si="13"/>
        <v>139</v>
      </c>
      <c r="P30" s="32" t="s">
        <v>802</v>
      </c>
      <c r="Q30" s="76"/>
      <c r="S30" s="655" t="s">
        <v>1425</v>
      </c>
      <c r="T30" s="655" t="s">
        <v>756</v>
      </c>
      <c r="U30" s="655" t="s">
        <v>1097</v>
      </c>
      <c r="V30" s="655" t="s">
        <v>751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814</v>
      </c>
      <c r="G31" s="270">
        <f t="shared" si="9"/>
        <v>139</v>
      </c>
      <c r="H31" s="269" t="s">
        <v>819</v>
      </c>
      <c r="I31" s="270">
        <f t="shared" si="10"/>
        <v>142</v>
      </c>
      <c r="J31" s="269" t="s">
        <v>817</v>
      </c>
      <c r="K31" s="270">
        <f t="shared" si="11"/>
        <v>141</v>
      </c>
      <c r="L31" s="32" t="s">
        <v>817</v>
      </c>
      <c r="M31" s="270">
        <f t="shared" si="12"/>
        <v>141</v>
      </c>
      <c r="N31" s="32" t="s">
        <v>817</v>
      </c>
      <c r="O31" s="270">
        <f t="shared" si="13"/>
        <v>141</v>
      </c>
      <c r="P31" s="32" t="s">
        <v>805</v>
      </c>
      <c r="Q31" s="76"/>
      <c r="S31" s="650" t="s">
        <v>787</v>
      </c>
      <c r="T31" s="651" t="s">
        <v>801</v>
      </c>
      <c r="U31" s="651" t="s">
        <v>72</v>
      </c>
      <c r="V31" s="651" t="s">
        <v>751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820</v>
      </c>
      <c r="E32" s="270">
        <f t="shared" si="8"/>
        <v>183</v>
      </c>
      <c r="F32" s="271" t="s">
        <v>817</v>
      </c>
      <c r="G32" s="270">
        <f t="shared" si="9"/>
        <v>141</v>
      </c>
      <c r="H32" s="269" t="s">
        <v>821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809</v>
      </c>
      <c r="Q32" s="76"/>
      <c r="S32" s="652" t="s">
        <v>792</v>
      </c>
      <c r="T32" s="646" t="s">
        <v>801</v>
      </c>
      <c r="U32" s="646" t="s">
        <v>72</v>
      </c>
      <c r="V32" s="646" t="s">
        <v>751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823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824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811</v>
      </c>
      <c r="Q33" s="76"/>
      <c r="S33" s="650" t="s">
        <v>784</v>
      </c>
      <c r="T33" s="651" t="s">
        <v>801</v>
      </c>
      <c r="U33" s="651" t="s">
        <v>72</v>
      </c>
      <c r="V33" s="651" t="s">
        <v>751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825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826</v>
      </c>
      <c r="I34" s="270">
        <f t="shared" si="10"/>
        <v>149</v>
      </c>
      <c r="J34" s="277" t="s">
        <v>827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814</v>
      </c>
      <c r="Q34" s="76"/>
      <c r="S34" s="652" t="s">
        <v>786</v>
      </c>
      <c r="T34" s="654" t="s">
        <v>801</v>
      </c>
      <c r="U34" s="654" t="s">
        <v>822</v>
      </c>
      <c r="V34" s="654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829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830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817</v>
      </c>
      <c r="Q35" s="76"/>
      <c r="S35" s="650" t="s">
        <v>790</v>
      </c>
      <c r="T35" s="651" t="s">
        <v>801</v>
      </c>
      <c r="U35" s="651" t="s">
        <v>822</v>
      </c>
      <c r="V35" s="651" t="s">
        <v>751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831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832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833</v>
      </c>
      <c r="Q36" s="287"/>
      <c r="S36" s="650" t="s">
        <v>828</v>
      </c>
      <c r="T36" s="651" t="s">
        <v>801</v>
      </c>
      <c r="U36" s="651" t="s">
        <v>822</v>
      </c>
      <c r="V36" s="651" t="s">
        <v>751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835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836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50" t="s">
        <v>791</v>
      </c>
      <c r="T37" s="651" t="s">
        <v>801</v>
      </c>
      <c r="U37" s="651" t="s">
        <v>822</v>
      </c>
      <c r="V37" s="651" t="s">
        <v>751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837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838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2" t="s">
        <v>834</v>
      </c>
      <c r="T38" s="654" t="s">
        <v>801</v>
      </c>
      <c r="U38" s="654" t="s">
        <v>72</v>
      </c>
      <c r="V38" s="654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839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840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2" t="s">
        <v>85</v>
      </c>
      <c r="T39" s="646" t="s">
        <v>756</v>
      </c>
      <c r="U39" s="646" t="s">
        <v>738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841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842</v>
      </c>
      <c r="I40" s="270">
        <f t="shared" si="10"/>
        <v>219</v>
      </c>
      <c r="J40" s="32" t="s">
        <v>843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844</v>
      </c>
      <c r="Q40" s="287"/>
      <c r="S40" s="652" t="s">
        <v>86</v>
      </c>
      <c r="T40" s="646" t="s">
        <v>756</v>
      </c>
      <c r="U40" s="646" t="s">
        <v>738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845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846</v>
      </c>
      <c r="O41" s="270">
        <f t="shared" si="13"/>
        <v>207</v>
      </c>
      <c r="P41" s="32" t="s">
        <v>120</v>
      </c>
      <c r="Q41" s="76"/>
      <c r="S41" s="652" t="s">
        <v>87</v>
      </c>
      <c r="T41" s="646" t="s">
        <v>756</v>
      </c>
      <c r="U41" s="646" t="s">
        <v>738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847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848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842</v>
      </c>
      <c r="O42" s="270">
        <f t="shared" si="13"/>
        <v>219</v>
      </c>
      <c r="P42" s="32" t="s">
        <v>183</v>
      </c>
      <c r="Q42" s="76"/>
      <c r="S42" s="652" t="s">
        <v>94</v>
      </c>
      <c r="T42" s="646" t="s">
        <v>801</v>
      </c>
      <c r="U42" s="646" t="s">
        <v>822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849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>
        <f t="shared" si="10"/>
        <v>234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832</v>
      </c>
      <c r="O43" s="270">
        <f t="shared" si="13"/>
        <v>204</v>
      </c>
      <c r="P43" s="32" t="s">
        <v>123</v>
      </c>
      <c r="Q43" s="76"/>
      <c r="S43" s="648" t="s">
        <v>96</v>
      </c>
      <c r="T43" s="646" t="s">
        <v>801</v>
      </c>
      <c r="U43" s="646" t="s">
        <v>822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850</v>
      </c>
      <c r="E44" s="270">
        <f t="shared" si="8"/>
        <v>195</v>
      </c>
      <c r="F44" s="296" t="s">
        <v>851</v>
      </c>
      <c r="G44" s="270" t="e">
        <f t="shared" si="9"/>
        <v>#N/A</v>
      </c>
      <c r="H44" s="272" t="s">
        <v>852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853</v>
      </c>
      <c r="O44" s="270">
        <f t="shared" si="13"/>
        <v>209</v>
      </c>
      <c r="P44" s="32" t="s">
        <v>125</v>
      </c>
      <c r="Q44" s="76"/>
      <c r="S44" s="652" t="s">
        <v>98</v>
      </c>
      <c r="T44" s="646" t="s">
        <v>801</v>
      </c>
      <c r="U44" s="646" t="s">
        <v>822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854</v>
      </c>
      <c r="E45" s="270">
        <f t="shared" si="8"/>
        <v>196</v>
      </c>
      <c r="F45" s="278" t="s">
        <v>855</v>
      </c>
      <c r="G45" s="270">
        <f t="shared" si="9"/>
        <v>213</v>
      </c>
      <c r="H45" s="32" t="s">
        <v>856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832</v>
      </c>
      <c r="M45" s="270">
        <f t="shared" si="12"/>
        <v>204</v>
      </c>
      <c r="N45" s="32" t="s">
        <v>838</v>
      </c>
      <c r="O45" s="270">
        <f t="shared" si="13"/>
        <v>206</v>
      </c>
      <c r="P45" s="32" t="s">
        <v>128</v>
      </c>
      <c r="Q45" s="76"/>
      <c r="S45" s="648" t="s">
        <v>100</v>
      </c>
      <c r="T45" s="646" t="s">
        <v>801</v>
      </c>
      <c r="U45" s="646" t="s">
        <v>822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857</v>
      </c>
      <c r="E46" s="270">
        <f t="shared" si="8"/>
        <v>197</v>
      </c>
      <c r="F46" s="271" t="s">
        <v>858</v>
      </c>
      <c r="G46" s="270">
        <f t="shared" si="9"/>
        <v>206</v>
      </c>
      <c r="H46" s="32" t="s">
        <v>859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860</v>
      </c>
      <c r="M46" s="270">
        <f t="shared" si="12"/>
        <v>225</v>
      </c>
      <c r="N46" s="272" t="s">
        <v>861</v>
      </c>
      <c r="O46" s="270">
        <f t="shared" si="13"/>
        <v>211</v>
      </c>
      <c r="P46" s="32" t="s">
        <v>130</v>
      </c>
      <c r="Q46" s="76"/>
      <c r="S46" s="652" t="s">
        <v>102</v>
      </c>
      <c r="T46" s="646" t="s">
        <v>801</v>
      </c>
      <c r="U46" s="646" t="s">
        <v>822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862</v>
      </c>
      <c r="E47" s="270">
        <f t="shared" si="8"/>
        <v>198</v>
      </c>
      <c r="F47" s="271" t="s">
        <v>840</v>
      </c>
      <c r="G47" s="270">
        <f t="shared" si="9"/>
        <v>215</v>
      </c>
      <c r="H47" s="32" t="s">
        <v>863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838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8" t="s">
        <v>104</v>
      </c>
      <c r="T47" s="646" t="s">
        <v>801</v>
      </c>
      <c r="U47" s="646" t="s">
        <v>822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832</v>
      </c>
      <c r="E48" s="270">
        <f t="shared" si="8"/>
        <v>204</v>
      </c>
      <c r="F48" s="271" t="s">
        <v>842</v>
      </c>
      <c r="G48" s="270">
        <f t="shared" si="9"/>
        <v>219</v>
      </c>
      <c r="H48" s="272" t="s">
        <v>864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840</v>
      </c>
      <c r="M48" s="270">
        <f t="shared" si="12"/>
        <v>215</v>
      </c>
      <c r="N48" s="297" t="s">
        <v>848</v>
      </c>
      <c r="O48" s="270">
        <f t="shared" si="13"/>
        <v>235</v>
      </c>
      <c r="P48" s="32" t="s">
        <v>134</v>
      </c>
      <c r="Q48" s="76"/>
      <c r="S48" s="652" t="s">
        <v>106</v>
      </c>
      <c r="T48" s="646" t="s">
        <v>801</v>
      </c>
      <c r="U48" s="646" t="s">
        <v>822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838</v>
      </c>
      <c r="E49" s="270">
        <f t="shared" si="8"/>
        <v>206</v>
      </c>
      <c r="F49" s="271" t="s">
        <v>865</v>
      </c>
      <c r="G49" s="270" t="e">
        <f t="shared" si="9"/>
        <v>#N/A</v>
      </c>
      <c r="J49" s="32" t="s">
        <v>866</v>
      </c>
      <c r="K49" s="270">
        <f t="shared" si="15"/>
        <v>168</v>
      </c>
      <c r="L49" s="32" t="s">
        <v>842</v>
      </c>
      <c r="M49" s="270">
        <f t="shared" si="12"/>
        <v>219</v>
      </c>
      <c r="N49" s="298" t="s">
        <v>297</v>
      </c>
      <c r="O49" s="270">
        <f t="shared" si="13"/>
        <v>234</v>
      </c>
      <c r="P49" s="32" t="s">
        <v>136</v>
      </c>
      <c r="Q49" s="76"/>
      <c r="S49" s="652" t="s">
        <v>108</v>
      </c>
      <c r="T49" s="646" t="s">
        <v>801</v>
      </c>
      <c r="U49" s="646" t="s">
        <v>822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840</v>
      </c>
      <c r="E50" s="270">
        <f t="shared" si="8"/>
        <v>215</v>
      </c>
      <c r="F50" s="271" t="s">
        <v>848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852</v>
      </c>
      <c r="O50" s="270">
        <f t="shared" si="13"/>
        <v>236</v>
      </c>
      <c r="P50" s="32" t="s">
        <v>138</v>
      </c>
      <c r="Q50" s="76"/>
      <c r="S50" s="652" t="s">
        <v>110</v>
      </c>
      <c r="T50" s="646" t="s">
        <v>801</v>
      </c>
      <c r="U50" s="646" t="s">
        <v>822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842</v>
      </c>
      <c r="E51" s="270">
        <f t="shared" si="8"/>
        <v>219</v>
      </c>
      <c r="F51" s="289" t="s">
        <v>297</v>
      </c>
      <c r="G51" s="270">
        <f t="shared" si="9"/>
        <v>234</v>
      </c>
      <c r="J51" s="269" t="s">
        <v>867</v>
      </c>
      <c r="K51" s="270">
        <f t="shared" si="15"/>
        <v>216</v>
      </c>
      <c r="L51" s="297" t="s">
        <v>848</v>
      </c>
      <c r="M51" s="270">
        <f t="shared" si="12"/>
        <v>235</v>
      </c>
      <c r="N51" s="32" t="s">
        <v>336</v>
      </c>
      <c r="O51" s="270">
        <f t="shared" si="13"/>
        <v>231</v>
      </c>
      <c r="P51" s="32" t="s">
        <v>140</v>
      </c>
      <c r="Q51" s="76"/>
      <c r="S51" s="648" t="s">
        <v>112</v>
      </c>
      <c r="T51" s="646" t="s">
        <v>801</v>
      </c>
      <c r="U51" s="646" t="s">
        <v>822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868</v>
      </c>
      <c r="G52" s="270">
        <f t="shared" si="9"/>
        <v>237</v>
      </c>
      <c r="J52" s="269" t="s">
        <v>869</v>
      </c>
      <c r="K52" s="270">
        <f t="shared" si="15"/>
        <v>217</v>
      </c>
      <c r="L52" s="32" t="s">
        <v>297</v>
      </c>
      <c r="M52" s="270">
        <f t="shared" si="12"/>
        <v>234</v>
      </c>
      <c r="N52" s="32" t="s">
        <v>324</v>
      </c>
      <c r="O52" s="270">
        <f t="shared" si="13"/>
        <v>251</v>
      </c>
      <c r="P52" s="32" t="s">
        <v>142</v>
      </c>
      <c r="Q52" s="76"/>
      <c r="S52" s="652" t="s">
        <v>115</v>
      </c>
      <c r="T52" s="646" t="s">
        <v>801</v>
      </c>
      <c r="U52" s="646" t="s">
        <v>822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848</v>
      </c>
      <c r="E53" s="270">
        <f t="shared" si="8"/>
        <v>235</v>
      </c>
      <c r="F53" s="289" t="s">
        <v>856</v>
      </c>
      <c r="G53" s="270">
        <f t="shared" si="9"/>
        <v>262</v>
      </c>
      <c r="J53" s="272" t="s">
        <v>870</v>
      </c>
      <c r="K53" s="270">
        <f t="shared" si="15"/>
        <v>218</v>
      </c>
      <c r="L53" s="32" t="s">
        <v>852</v>
      </c>
      <c r="M53" s="270">
        <f t="shared" si="12"/>
        <v>236</v>
      </c>
      <c r="N53" s="32" t="s">
        <v>323</v>
      </c>
      <c r="O53" s="270">
        <f t="shared" si="13"/>
        <v>253</v>
      </c>
      <c r="P53" s="32" t="s">
        <v>144</v>
      </c>
      <c r="Q53" s="76"/>
      <c r="S53" s="648" t="s">
        <v>117</v>
      </c>
      <c r="T53" s="646" t="s">
        <v>801</v>
      </c>
      <c r="U53" s="646" t="s">
        <v>822</v>
      </c>
      <c r="X53" s="241"/>
      <c r="Y53" s="241"/>
      <c r="Z53" s="241"/>
      <c r="AA53" s="241"/>
    </row>
    <row r="54" spans="2:27">
      <c r="B54" s="272" t="s">
        <v>832</v>
      </c>
      <c r="C54" s="270">
        <f t="shared" si="14"/>
        <v>204</v>
      </c>
      <c r="D54" s="32" t="s">
        <v>297</v>
      </c>
      <c r="E54" s="270">
        <f t="shared" si="8"/>
        <v>234</v>
      </c>
      <c r="F54" s="289" t="s">
        <v>871</v>
      </c>
      <c r="G54" s="270">
        <f t="shared" si="9"/>
        <v>258</v>
      </c>
      <c r="J54" s="272" t="s">
        <v>832</v>
      </c>
      <c r="K54" s="270">
        <f t="shared" si="15"/>
        <v>204</v>
      </c>
      <c r="L54" s="32" t="s">
        <v>856</v>
      </c>
      <c r="M54" s="270">
        <f t="shared" si="12"/>
        <v>262</v>
      </c>
      <c r="N54" s="272" t="s">
        <v>872</v>
      </c>
      <c r="O54" s="270">
        <f t="shared" si="13"/>
        <v>256</v>
      </c>
      <c r="P54" s="32" t="s">
        <v>146</v>
      </c>
      <c r="Q54" s="76"/>
      <c r="S54" s="652" t="s">
        <v>119</v>
      </c>
      <c r="T54" s="646" t="s">
        <v>801</v>
      </c>
      <c r="U54" s="646" t="s">
        <v>822</v>
      </c>
      <c r="X54" s="241"/>
      <c r="Y54" s="241"/>
      <c r="Z54" s="241"/>
      <c r="AA54" s="241"/>
    </row>
    <row r="55" spans="2:27">
      <c r="B55" s="272" t="s">
        <v>873</v>
      </c>
      <c r="C55" s="270">
        <f t="shared" si="14"/>
        <v>205</v>
      </c>
      <c r="D55" s="272" t="s">
        <v>852</v>
      </c>
      <c r="E55" s="270">
        <f t="shared" si="8"/>
        <v>236</v>
      </c>
      <c r="F55" s="289" t="s">
        <v>863</v>
      </c>
      <c r="G55" s="270">
        <f t="shared" si="9"/>
        <v>257</v>
      </c>
      <c r="J55" s="272" t="s">
        <v>855</v>
      </c>
      <c r="K55" s="270">
        <f t="shared" si="15"/>
        <v>213</v>
      </c>
      <c r="L55" s="32" t="s">
        <v>859</v>
      </c>
      <c r="M55" s="270">
        <f t="shared" si="12"/>
        <v>258</v>
      </c>
      <c r="N55" s="32" t="s">
        <v>859</v>
      </c>
      <c r="O55" s="270">
        <f t="shared" si="13"/>
        <v>258</v>
      </c>
      <c r="P55" s="32" t="s">
        <v>148</v>
      </c>
      <c r="Q55" s="76"/>
      <c r="S55" s="648" t="s">
        <v>121</v>
      </c>
      <c r="T55" s="646" t="s">
        <v>801</v>
      </c>
      <c r="U55" s="646" t="s">
        <v>822</v>
      </c>
      <c r="X55" s="241"/>
      <c r="Y55" s="241"/>
      <c r="Z55" s="241"/>
      <c r="AA55" s="241"/>
    </row>
    <row r="56" spans="2:27">
      <c r="B56" s="269" t="s">
        <v>838</v>
      </c>
      <c r="C56" s="270">
        <f t="shared" si="14"/>
        <v>206</v>
      </c>
      <c r="D56" s="32" t="s">
        <v>856</v>
      </c>
      <c r="E56" s="270">
        <f t="shared" si="8"/>
        <v>262</v>
      </c>
      <c r="F56" s="278" t="s">
        <v>874</v>
      </c>
      <c r="G56" s="270">
        <f t="shared" si="9"/>
        <v>261</v>
      </c>
      <c r="J56" s="277" t="s">
        <v>875</v>
      </c>
      <c r="K56" s="270">
        <f t="shared" si="15"/>
        <v>209</v>
      </c>
      <c r="L56" s="32" t="s">
        <v>876</v>
      </c>
      <c r="M56" s="270">
        <f t="shared" si="12"/>
        <v>227</v>
      </c>
      <c r="N56" s="32" t="s">
        <v>877</v>
      </c>
      <c r="O56" s="270">
        <f t="shared" si="13"/>
        <v>259</v>
      </c>
      <c r="P56" s="32" t="s">
        <v>150</v>
      </c>
      <c r="Q56" s="76"/>
      <c r="S56" s="652" t="s">
        <v>122</v>
      </c>
      <c r="T56" s="646" t="s">
        <v>801</v>
      </c>
      <c r="U56" s="646" t="s">
        <v>822</v>
      </c>
      <c r="X56" s="241"/>
      <c r="Y56" s="241"/>
      <c r="Z56" s="241"/>
      <c r="AA56" s="241"/>
    </row>
    <row r="57" spans="2:27">
      <c r="B57" s="269" t="s">
        <v>840</v>
      </c>
      <c r="C57" s="270">
        <f t="shared" si="14"/>
        <v>215</v>
      </c>
      <c r="D57" s="32" t="s">
        <v>859</v>
      </c>
      <c r="E57" s="270">
        <f t="shared" si="8"/>
        <v>258</v>
      </c>
      <c r="G57" s="270"/>
      <c r="J57" s="269" t="s">
        <v>838</v>
      </c>
      <c r="K57" s="270">
        <f t="shared" si="15"/>
        <v>206</v>
      </c>
      <c r="L57" s="32" t="s">
        <v>864</v>
      </c>
      <c r="M57" s="270">
        <f t="shared" si="12"/>
        <v>260</v>
      </c>
      <c r="N57" s="32" t="s">
        <v>878</v>
      </c>
      <c r="O57" s="270">
        <f t="shared" si="13"/>
        <v>263</v>
      </c>
      <c r="P57" s="32" t="s">
        <v>152</v>
      </c>
      <c r="Q57" s="76"/>
      <c r="S57" s="648" t="s">
        <v>124</v>
      </c>
      <c r="T57" s="646" t="s">
        <v>801</v>
      </c>
      <c r="U57" s="646" t="s">
        <v>822</v>
      </c>
      <c r="X57" s="241"/>
      <c r="Y57" s="241"/>
      <c r="Z57" s="241"/>
      <c r="AA57" s="241"/>
    </row>
    <row r="58" spans="2:27">
      <c r="B58" s="269" t="s">
        <v>842</v>
      </c>
      <c r="C58" s="270">
        <f t="shared" si="14"/>
        <v>219</v>
      </c>
      <c r="D58" s="32" t="s">
        <v>863</v>
      </c>
      <c r="E58" s="270">
        <f t="shared" si="8"/>
        <v>257</v>
      </c>
      <c r="G58" s="270"/>
      <c r="J58" s="272" t="s">
        <v>879</v>
      </c>
      <c r="K58" s="270">
        <f t="shared" si="15"/>
        <v>210</v>
      </c>
      <c r="L58" s="281" t="s">
        <v>880</v>
      </c>
      <c r="M58" s="270">
        <f t="shared" si="12"/>
        <v>212</v>
      </c>
      <c r="N58" s="32" t="s">
        <v>881</v>
      </c>
      <c r="O58" s="270">
        <f t="shared" si="13"/>
        <v>265</v>
      </c>
      <c r="P58" s="286" t="s">
        <v>882</v>
      </c>
      <c r="Q58" s="287"/>
      <c r="S58" s="652" t="s">
        <v>126</v>
      </c>
      <c r="T58" s="646" t="s">
        <v>801</v>
      </c>
      <c r="U58" s="646" t="s">
        <v>822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864</v>
      </c>
      <c r="E59" s="270">
        <f t="shared" si="8"/>
        <v>260</v>
      </c>
      <c r="J59" s="269" t="s">
        <v>840</v>
      </c>
      <c r="K59" s="270">
        <f t="shared" si="15"/>
        <v>215</v>
      </c>
      <c r="N59" s="272" t="s">
        <v>883</v>
      </c>
      <c r="O59" s="270">
        <f t="shared" si="13"/>
        <v>267</v>
      </c>
      <c r="P59" s="32" t="s">
        <v>154</v>
      </c>
      <c r="Q59" s="76"/>
      <c r="S59" s="648" t="s">
        <v>129</v>
      </c>
      <c r="T59" s="646" t="s">
        <v>801</v>
      </c>
      <c r="U59" s="646" t="s">
        <v>822</v>
      </c>
      <c r="X59" s="241"/>
      <c r="Y59" s="241"/>
      <c r="Z59" s="241"/>
      <c r="AA59" s="241"/>
    </row>
    <row r="60" spans="2:27">
      <c r="B60" s="294" t="s">
        <v>848</v>
      </c>
      <c r="C60" s="270">
        <f t="shared" si="14"/>
        <v>235</v>
      </c>
      <c r="D60" s="242"/>
      <c r="E60" s="270"/>
      <c r="J60" s="269" t="s">
        <v>884</v>
      </c>
      <c r="K60" s="270">
        <f t="shared" si="15"/>
        <v>220</v>
      </c>
      <c r="N60" s="242"/>
      <c r="P60" s="32" t="s">
        <v>156</v>
      </c>
      <c r="Q60" s="76"/>
      <c r="S60" s="652" t="s">
        <v>131</v>
      </c>
      <c r="T60" s="646" t="s">
        <v>801</v>
      </c>
      <c r="U60" s="646" t="s">
        <v>822</v>
      </c>
      <c r="X60" s="241"/>
      <c r="Y60" s="241"/>
      <c r="Z60" s="241"/>
      <c r="AA60" s="241"/>
    </row>
    <row r="61" spans="2:27">
      <c r="B61" s="32" t="s">
        <v>297</v>
      </c>
      <c r="C61" s="270">
        <f t="shared" si="14"/>
        <v>234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8" t="s">
        <v>133</v>
      </c>
      <c r="T61" s="646" t="s">
        <v>801</v>
      </c>
      <c r="U61" s="646" t="s">
        <v>822</v>
      </c>
      <c r="X61" s="241"/>
      <c r="Y61" s="241"/>
      <c r="Z61" s="241"/>
      <c r="AA61" s="241"/>
    </row>
    <row r="62" spans="2:27">
      <c r="B62" s="272" t="s">
        <v>852</v>
      </c>
      <c r="C62" s="270">
        <f t="shared" si="14"/>
        <v>236</v>
      </c>
      <c r="J62" s="294" t="s">
        <v>848</v>
      </c>
      <c r="K62" s="270">
        <f t="shared" si="15"/>
        <v>235</v>
      </c>
      <c r="P62" s="32" t="s">
        <v>160</v>
      </c>
      <c r="Q62" s="76"/>
      <c r="S62" s="652" t="s">
        <v>135</v>
      </c>
      <c r="T62" s="646" t="s">
        <v>801</v>
      </c>
      <c r="U62" s="646" t="s">
        <v>822</v>
      </c>
      <c r="X62" s="241"/>
      <c r="Y62" s="241"/>
      <c r="Z62" s="241"/>
      <c r="AA62" s="241"/>
    </row>
    <row r="63" spans="2:27">
      <c r="B63" s="32" t="s">
        <v>856</v>
      </c>
      <c r="C63" s="270">
        <f t="shared" si="14"/>
        <v>262</v>
      </c>
      <c r="J63" s="277" t="s">
        <v>297</v>
      </c>
      <c r="K63" s="270">
        <f t="shared" si="15"/>
        <v>234</v>
      </c>
      <c r="P63" s="32" t="s">
        <v>162</v>
      </c>
      <c r="Q63" s="76"/>
      <c r="S63" s="652" t="s">
        <v>137</v>
      </c>
      <c r="T63" s="646" t="s">
        <v>801</v>
      </c>
      <c r="U63" s="646" t="s">
        <v>822</v>
      </c>
      <c r="X63" s="241"/>
      <c r="Y63" s="241"/>
      <c r="Z63" s="241"/>
      <c r="AA63" s="241"/>
    </row>
    <row r="64" spans="2:27">
      <c r="B64" s="32" t="s">
        <v>859</v>
      </c>
      <c r="C64" s="270">
        <f t="shared" si="14"/>
        <v>258</v>
      </c>
      <c r="J64" s="272" t="s">
        <v>852</v>
      </c>
      <c r="K64" s="270">
        <f t="shared" si="15"/>
        <v>236</v>
      </c>
      <c r="P64" s="32" t="s">
        <v>164</v>
      </c>
      <c r="Q64" s="76"/>
      <c r="S64" s="648" t="s">
        <v>139</v>
      </c>
      <c r="T64" s="646" t="s">
        <v>801</v>
      </c>
      <c r="U64" s="646" t="s">
        <v>822</v>
      </c>
      <c r="X64" s="241"/>
      <c r="Y64" s="241"/>
      <c r="Z64" s="241"/>
      <c r="AA64" s="241"/>
    </row>
    <row r="65" spans="2:27">
      <c r="B65" s="32" t="s">
        <v>863</v>
      </c>
      <c r="C65" s="270">
        <f t="shared" si="14"/>
        <v>257</v>
      </c>
      <c r="J65" s="272" t="s">
        <v>885</v>
      </c>
      <c r="K65" s="270">
        <f t="shared" si="15"/>
        <v>266</v>
      </c>
      <c r="P65" s="32" t="s">
        <v>166</v>
      </c>
      <c r="Q65" s="76"/>
      <c r="S65" s="652" t="s">
        <v>141</v>
      </c>
      <c r="T65" s="646" t="s">
        <v>801</v>
      </c>
      <c r="U65" s="646" t="s">
        <v>822</v>
      </c>
      <c r="X65" s="241"/>
      <c r="Y65" s="241"/>
      <c r="Z65" s="241"/>
      <c r="AA65" s="241"/>
    </row>
    <row r="66" spans="2:27">
      <c r="B66" s="272" t="s">
        <v>864</v>
      </c>
      <c r="C66" s="270">
        <f t="shared" si="14"/>
        <v>260</v>
      </c>
      <c r="J66" s="32" t="s">
        <v>856</v>
      </c>
      <c r="K66" s="270">
        <f t="shared" si="15"/>
        <v>262</v>
      </c>
      <c r="P66" s="32" t="s">
        <v>211</v>
      </c>
      <c r="Q66" s="76"/>
      <c r="S66" s="648" t="s">
        <v>143</v>
      </c>
      <c r="T66" s="646" t="s">
        <v>801</v>
      </c>
      <c r="U66" s="646" t="s">
        <v>822</v>
      </c>
      <c r="X66" s="241"/>
      <c r="Y66" s="241"/>
      <c r="Z66" s="241"/>
      <c r="AA66" s="241"/>
    </row>
    <row r="67" spans="2:27">
      <c r="J67" s="272" t="s">
        <v>872</v>
      </c>
      <c r="K67" s="270">
        <f t="shared" si="15"/>
        <v>256</v>
      </c>
      <c r="P67" s="32" t="s">
        <v>213</v>
      </c>
      <c r="Q67" s="76"/>
      <c r="S67" s="652" t="s">
        <v>145</v>
      </c>
      <c r="T67" s="646" t="s">
        <v>801</v>
      </c>
      <c r="U67" s="646" t="s">
        <v>822</v>
      </c>
      <c r="X67" s="241"/>
      <c r="Y67" s="241"/>
      <c r="Z67" s="241"/>
      <c r="AA67" s="241"/>
    </row>
    <row r="68" spans="2:27">
      <c r="J68" s="32" t="s">
        <v>859</v>
      </c>
      <c r="K68" s="270">
        <f t="shared" si="15"/>
        <v>258</v>
      </c>
      <c r="P68" s="32" t="s">
        <v>215</v>
      </c>
      <c r="Q68" s="76"/>
      <c r="S68" s="648" t="s">
        <v>147</v>
      </c>
      <c r="T68" s="646" t="s">
        <v>801</v>
      </c>
      <c r="U68" s="646" t="s">
        <v>822</v>
      </c>
      <c r="X68" s="241"/>
      <c r="Y68" s="241"/>
      <c r="Z68" s="241"/>
      <c r="AA68" s="241"/>
    </row>
    <row r="69" spans="2:27">
      <c r="J69" s="32" t="s">
        <v>863</v>
      </c>
      <c r="K69" s="270">
        <f t="shared" si="15"/>
        <v>257</v>
      </c>
      <c r="P69" s="32" t="s">
        <v>217</v>
      </c>
      <c r="Q69" s="76"/>
      <c r="S69" s="656" t="s">
        <v>149</v>
      </c>
      <c r="T69" s="646" t="s">
        <v>801</v>
      </c>
      <c r="U69" s="646" t="s">
        <v>822</v>
      </c>
      <c r="X69" s="241"/>
      <c r="Y69" s="241"/>
      <c r="Z69" s="241"/>
      <c r="AA69" s="241"/>
    </row>
    <row r="70" spans="2:27">
      <c r="J70" s="272" t="s">
        <v>864</v>
      </c>
      <c r="K70" s="270">
        <f t="shared" si="15"/>
        <v>260</v>
      </c>
      <c r="P70" s="299" t="s">
        <v>886</v>
      </c>
      <c r="Q70" s="300"/>
      <c r="S70" s="652" t="s">
        <v>151</v>
      </c>
      <c r="T70" s="646" t="s">
        <v>801</v>
      </c>
      <c r="U70" s="646" t="s">
        <v>822</v>
      </c>
      <c r="X70" s="241"/>
      <c r="Y70" s="241"/>
      <c r="Z70" s="241"/>
      <c r="AA70" s="241"/>
    </row>
    <row r="71" spans="2:27">
      <c r="P71" s="301" t="s">
        <v>887</v>
      </c>
      <c r="Q71" s="302"/>
      <c r="S71" s="652" t="s">
        <v>153</v>
      </c>
      <c r="T71" s="646" t="s">
        <v>801</v>
      </c>
      <c r="U71" s="646" t="s">
        <v>822</v>
      </c>
      <c r="X71" s="241"/>
      <c r="Y71" s="241"/>
      <c r="Z71" s="241"/>
      <c r="AA71" s="241"/>
    </row>
    <row r="72" spans="2:27">
      <c r="P72" s="301" t="s">
        <v>888</v>
      </c>
      <c r="Q72" s="302"/>
      <c r="S72" s="652" t="s">
        <v>155</v>
      </c>
      <c r="T72" s="646" t="s">
        <v>801</v>
      </c>
      <c r="U72" s="646" t="s">
        <v>822</v>
      </c>
      <c r="X72" s="241"/>
      <c r="Y72" s="241"/>
      <c r="Z72" s="241"/>
      <c r="AA72" s="241"/>
    </row>
    <row r="73" spans="2:27">
      <c r="P73" s="32" t="s">
        <v>295</v>
      </c>
      <c r="Q73" s="76"/>
      <c r="S73" s="652" t="s">
        <v>157</v>
      </c>
      <c r="T73" s="646" t="s">
        <v>801</v>
      </c>
      <c r="U73" s="646" t="s">
        <v>822</v>
      </c>
      <c r="X73" s="241"/>
      <c r="Y73" s="241"/>
      <c r="Z73" s="241"/>
      <c r="AA73" s="241"/>
    </row>
    <row r="74" spans="2:27">
      <c r="P74" s="32" t="s">
        <v>294</v>
      </c>
      <c r="Q74" s="76"/>
      <c r="S74" s="652" t="s">
        <v>159</v>
      </c>
      <c r="T74" s="646" t="s">
        <v>801</v>
      </c>
      <c r="U74" s="646" t="s">
        <v>822</v>
      </c>
      <c r="X74" s="241"/>
      <c r="Y74" s="241"/>
      <c r="Z74" s="241"/>
      <c r="AA74" s="241"/>
    </row>
    <row r="75" spans="2:27">
      <c r="P75" s="297" t="s">
        <v>296</v>
      </c>
      <c r="Q75" s="76"/>
      <c r="S75" s="652" t="s">
        <v>161</v>
      </c>
      <c r="T75" s="646" t="s">
        <v>801</v>
      </c>
      <c r="U75" s="646" t="s">
        <v>822</v>
      </c>
      <c r="X75" s="241"/>
      <c r="Y75" s="241"/>
      <c r="Z75" s="241"/>
      <c r="AA75" s="241"/>
    </row>
    <row r="76" spans="2:27">
      <c r="P76" s="298" t="s">
        <v>297</v>
      </c>
      <c r="Q76" s="303"/>
      <c r="S76" s="652" t="s">
        <v>163</v>
      </c>
      <c r="T76" s="646" t="s">
        <v>801</v>
      </c>
      <c r="U76" s="646" t="s">
        <v>822</v>
      </c>
      <c r="X76" s="241"/>
      <c r="Y76" s="241"/>
      <c r="Z76" s="241"/>
      <c r="AA76" s="241"/>
    </row>
    <row r="77" spans="2:27">
      <c r="P77" s="32" t="s">
        <v>852</v>
      </c>
      <c r="Q77" s="76"/>
      <c r="S77" s="652" t="s">
        <v>165</v>
      </c>
      <c r="T77" s="646" t="s">
        <v>801</v>
      </c>
      <c r="U77" s="646" t="s">
        <v>822</v>
      </c>
      <c r="X77" s="241"/>
      <c r="Y77" s="241"/>
      <c r="Z77" s="241"/>
      <c r="AA77" s="241"/>
    </row>
    <row r="78" spans="2:27">
      <c r="P78" s="32" t="s">
        <v>320</v>
      </c>
      <c r="Q78" s="76"/>
      <c r="S78" s="652" t="s">
        <v>168</v>
      </c>
      <c r="T78" s="646" t="s">
        <v>801</v>
      </c>
      <c r="U78" s="646" t="s">
        <v>822</v>
      </c>
      <c r="X78" s="241"/>
      <c r="Y78" s="241"/>
      <c r="Z78" s="241"/>
      <c r="AA78" s="241"/>
    </row>
    <row r="79" spans="2:27">
      <c r="P79" s="32" t="s">
        <v>889</v>
      </c>
      <c r="Q79" s="76"/>
      <c r="S79" s="652" t="s">
        <v>169</v>
      </c>
      <c r="T79" s="646" t="s">
        <v>801</v>
      </c>
      <c r="U79" s="646" t="s">
        <v>822</v>
      </c>
      <c r="X79" s="241"/>
      <c r="Y79" s="241"/>
      <c r="Z79" s="241"/>
      <c r="AA79" s="241"/>
    </row>
    <row r="80" spans="2:27">
      <c r="P80" s="32" t="s">
        <v>321</v>
      </c>
      <c r="Q80" s="76"/>
      <c r="S80" s="652" t="s">
        <v>170</v>
      </c>
      <c r="T80" s="646" t="s">
        <v>801</v>
      </c>
      <c r="U80" s="646" t="s">
        <v>822</v>
      </c>
      <c r="X80" s="241"/>
      <c r="Y80" s="241"/>
      <c r="Z80" s="241"/>
      <c r="AA80" s="241"/>
    </row>
    <row r="81" spans="2:27">
      <c r="P81" s="32" t="s">
        <v>322</v>
      </c>
      <c r="Q81" s="76"/>
      <c r="S81" s="652" t="s">
        <v>171</v>
      </c>
      <c r="T81" s="646" t="s">
        <v>801</v>
      </c>
      <c r="U81" s="646" t="s">
        <v>822</v>
      </c>
      <c r="X81" s="241"/>
      <c r="Y81" s="241"/>
      <c r="Z81" s="241"/>
      <c r="AA81" s="241"/>
    </row>
    <row r="82" spans="2:27">
      <c r="P82" s="32" t="s">
        <v>890</v>
      </c>
      <c r="Q82" s="76"/>
      <c r="S82" s="652" t="s">
        <v>172</v>
      </c>
      <c r="T82" s="646" t="s">
        <v>801</v>
      </c>
      <c r="U82" s="646" t="s">
        <v>822</v>
      </c>
      <c r="X82" s="241"/>
      <c r="Y82" s="241"/>
      <c r="Z82" s="241"/>
      <c r="AA82" s="241"/>
    </row>
    <row r="83" spans="2:27">
      <c r="P83" s="32" t="s">
        <v>326</v>
      </c>
      <c r="Q83" s="76"/>
      <c r="S83" s="652" t="s">
        <v>173</v>
      </c>
      <c r="T83" s="646" t="s">
        <v>801</v>
      </c>
      <c r="U83" s="646" t="s">
        <v>822</v>
      </c>
      <c r="X83" s="241"/>
      <c r="Y83" s="241"/>
      <c r="Z83" s="241"/>
      <c r="AA83" s="241"/>
    </row>
    <row r="84" spans="2:27">
      <c r="P84" s="32" t="s">
        <v>325</v>
      </c>
      <c r="Q84" s="76"/>
      <c r="S84" s="652" t="s">
        <v>174</v>
      </c>
      <c r="T84" s="646" t="s">
        <v>801</v>
      </c>
      <c r="U84" s="646" t="s">
        <v>822</v>
      </c>
      <c r="X84" s="241"/>
      <c r="Y84" s="241"/>
      <c r="Z84" s="241"/>
      <c r="AA84" s="241"/>
    </row>
    <row r="85" spans="2:27">
      <c r="P85" s="32" t="s">
        <v>324</v>
      </c>
      <c r="Q85" s="76"/>
      <c r="S85" s="652" t="s">
        <v>175</v>
      </c>
      <c r="T85" s="646" t="s">
        <v>801</v>
      </c>
      <c r="U85" s="646" t="s">
        <v>822</v>
      </c>
      <c r="X85" s="241"/>
      <c r="Y85" s="241"/>
      <c r="Z85" s="241"/>
      <c r="AA85" s="241"/>
    </row>
    <row r="86" spans="2:27">
      <c r="P86" s="32" t="s">
        <v>323</v>
      </c>
      <c r="Q86" s="76"/>
      <c r="S86" s="652" t="s">
        <v>176</v>
      </c>
      <c r="T86" s="646" t="s">
        <v>801</v>
      </c>
      <c r="U86" s="646" t="s">
        <v>822</v>
      </c>
      <c r="X86" s="241"/>
      <c r="Y86" s="241"/>
      <c r="Z86" s="241"/>
      <c r="AA86" s="241"/>
    </row>
    <row r="87" spans="2:27">
      <c r="P87" s="32" t="s">
        <v>872</v>
      </c>
      <c r="Q87" s="76"/>
      <c r="S87" s="652" t="s">
        <v>177</v>
      </c>
      <c r="T87" s="646" t="s">
        <v>801</v>
      </c>
      <c r="U87" s="646" t="s">
        <v>822</v>
      </c>
      <c r="X87" s="241"/>
      <c r="Y87" s="241"/>
      <c r="Z87" s="241"/>
      <c r="AA87" s="241"/>
    </row>
    <row r="88" spans="2:27">
      <c r="P88" s="32" t="s">
        <v>859</v>
      </c>
      <c r="Q88" s="76"/>
      <c r="S88" s="652" t="s">
        <v>179</v>
      </c>
      <c r="T88" s="646" t="s">
        <v>801</v>
      </c>
      <c r="U88" s="646" t="s">
        <v>822</v>
      </c>
      <c r="X88" s="241"/>
      <c r="Y88" s="241"/>
      <c r="Z88" s="241"/>
      <c r="AA88" s="241"/>
    </row>
    <row r="89" spans="2:27">
      <c r="P89" s="32" t="s">
        <v>877</v>
      </c>
      <c r="Q89" s="76"/>
      <c r="S89" s="652" t="s">
        <v>180</v>
      </c>
      <c r="T89" s="646" t="s">
        <v>801</v>
      </c>
      <c r="U89" s="646" t="s">
        <v>822</v>
      </c>
      <c r="X89" s="241"/>
      <c r="Y89" s="241"/>
      <c r="Z89" s="241"/>
      <c r="AA89" s="241"/>
    </row>
    <row r="90" spans="2:27">
      <c r="P90" s="32" t="s">
        <v>878</v>
      </c>
      <c r="Q90" s="76"/>
      <c r="S90" s="652" t="s">
        <v>181</v>
      </c>
      <c r="T90" s="646" t="s">
        <v>801</v>
      </c>
      <c r="U90" s="646" t="s">
        <v>822</v>
      </c>
      <c r="X90" s="241"/>
      <c r="Y90" s="241"/>
      <c r="Z90" s="241"/>
      <c r="AA90" s="241"/>
    </row>
    <row r="91" spans="2:27">
      <c r="P91" s="32" t="s">
        <v>891</v>
      </c>
      <c r="Q91" s="76"/>
      <c r="S91" s="652" t="s">
        <v>182</v>
      </c>
      <c r="T91" s="646" t="s">
        <v>801</v>
      </c>
      <c r="U91" s="646" t="s">
        <v>822</v>
      </c>
      <c r="X91" s="241"/>
      <c r="Y91" s="241"/>
      <c r="Z91" s="241"/>
      <c r="AA91" s="241"/>
    </row>
    <row r="92" spans="2:27">
      <c r="P92" s="32" t="s">
        <v>883</v>
      </c>
      <c r="Q92" s="76"/>
      <c r="S92" s="652" t="s">
        <v>184</v>
      </c>
      <c r="T92" s="646" t="s">
        <v>801</v>
      </c>
      <c r="U92" s="646" t="s">
        <v>822</v>
      </c>
      <c r="X92" s="241"/>
      <c r="Y92" s="241"/>
      <c r="Z92" s="241"/>
      <c r="AA92" s="241"/>
    </row>
    <row r="93" spans="2:27">
      <c r="P93" s="240" t="s">
        <v>892</v>
      </c>
      <c r="S93" s="652" t="s">
        <v>185</v>
      </c>
      <c r="T93" s="646" t="s">
        <v>801</v>
      </c>
      <c r="U93" s="646" t="s">
        <v>822</v>
      </c>
      <c r="X93" s="241"/>
      <c r="Y93" s="241"/>
      <c r="Z93" s="241"/>
      <c r="AA93" s="241"/>
    </row>
    <row r="94" spans="2:27">
      <c r="P94" s="298" t="s">
        <v>893</v>
      </c>
      <c r="Q94" s="267"/>
      <c r="S94" s="652" t="s">
        <v>186</v>
      </c>
      <c r="T94" s="646" t="s">
        <v>801</v>
      </c>
      <c r="U94" s="646" t="s">
        <v>822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894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2" t="s">
        <v>188</v>
      </c>
      <c r="T95" s="646" t="s">
        <v>801</v>
      </c>
      <c r="U95" s="646" t="s">
        <v>822</v>
      </c>
      <c r="X95" s="241"/>
      <c r="Y95" s="241"/>
      <c r="Z95" s="241"/>
      <c r="AA95" s="241"/>
    </row>
    <row r="96" spans="2:27">
      <c r="B96" s="269" t="s">
        <v>341</v>
      </c>
      <c r="C96" s="270">
        <f t="shared" ref="C96:C111" si="16">MATCH(B96,$S$290:$S$341,0)</f>
        <v>2</v>
      </c>
      <c r="D96" s="269" t="s">
        <v>341</v>
      </c>
      <c r="E96" s="270">
        <f t="shared" ref="E96:E111" si="17">MATCH(D96,$S$290:$S$341,0)</f>
        <v>2</v>
      </c>
      <c r="F96" s="271" t="s">
        <v>895</v>
      </c>
      <c r="G96" s="270">
        <f t="shared" ref="G96:G112" si="18">MATCH(F96,$S$290:$S$340,0)</f>
        <v>1</v>
      </c>
      <c r="H96" s="269" t="s">
        <v>341</v>
      </c>
      <c r="I96" s="270">
        <f t="shared" ref="I96:I108" si="19">MATCH(H96,$S$291:$S$340,0)</f>
        <v>1</v>
      </c>
      <c r="J96" s="269" t="s">
        <v>341</v>
      </c>
      <c r="K96" s="270">
        <f t="shared" ref="K96:K110" si="20">MATCH(J96,$S$291:$S$340,0)</f>
        <v>1</v>
      </c>
      <c r="L96" s="32" t="s">
        <v>341</v>
      </c>
      <c r="M96" s="270">
        <f t="shared" ref="M96:M109" si="21">MATCH(L96,$S$291:$S$340,0)</f>
        <v>1</v>
      </c>
      <c r="N96" s="32" t="s">
        <v>341</v>
      </c>
      <c r="O96" s="270">
        <f t="shared" ref="O96:O110" si="22">MATCH(N96,$S$291:$S$340,0)</f>
        <v>1</v>
      </c>
      <c r="P96" s="32" t="s">
        <v>341</v>
      </c>
      <c r="Q96" s="76"/>
      <c r="S96" s="652" t="s">
        <v>189</v>
      </c>
      <c r="T96" s="646" t="s">
        <v>801</v>
      </c>
      <c r="U96" s="646" t="s">
        <v>822</v>
      </c>
      <c r="X96" s="241"/>
      <c r="Y96" s="241"/>
      <c r="Z96" s="241"/>
      <c r="AA96" s="241"/>
    </row>
    <row r="97" spans="2:27">
      <c r="B97" s="269" t="s">
        <v>346</v>
      </c>
      <c r="C97" s="270">
        <f t="shared" si="16"/>
        <v>6</v>
      </c>
      <c r="D97" s="269" t="s">
        <v>346</v>
      </c>
      <c r="E97" s="270">
        <f t="shared" si="17"/>
        <v>6</v>
      </c>
      <c r="F97" s="271" t="s">
        <v>341</v>
      </c>
      <c r="G97" s="270">
        <f t="shared" si="18"/>
        <v>2</v>
      </c>
      <c r="H97" s="269" t="s">
        <v>346</v>
      </c>
      <c r="I97" s="270">
        <f t="shared" si="19"/>
        <v>5</v>
      </c>
      <c r="J97" s="269" t="s">
        <v>346</v>
      </c>
      <c r="K97" s="270">
        <f t="shared" si="20"/>
        <v>5</v>
      </c>
      <c r="L97" s="32" t="s">
        <v>346</v>
      </c>
      <c r="M97" s="270">
        <f t="shared" si="21"/>
        <v>5</v>
      </c>
      <c r="N97" s="32" t="s">
        <v>346</v>
      </c>
      <c r="O97" s="270">
        <f t="shared" si="22"/>
        <v>5</v>
      </c>
      <c r="P97" s="32" t="s">
        <v>346</v>
      </c>
      <c r="Q97" s="76"/>
      <c r="S97" s="652" t="s">
        <v>190</v>
      </c>
      <c r="T97" s="646" t="s">
        <v>801</v>
      </c>
      <c r="U97" s="646" t="s">
        <v>822</v>
      </c>
      <c r="X97" s="241"/>
      <c r="Y97" s="241"/>
      <c r="Z97" s="241"/>
      <c r="AA97" s="241"/>
    </row>
    <row r="98" spans="2:27">
      <c r="B98" s="269" t="s">
        <v>347</v>
      </c>
      <c r="C98" s="270">
        <f t="shared" si="16"/>
        <v>7</v>
      </c>
      <c r="D98" s="269" t="s">
        <v>347</v>
      </c>
      <c r="E98" s="270">
        <f t="shared" si="17"/>
        <v>7</v>
      </c>
      <c r="F98" s="271" t="s">
        <v>346</v>
      </c>
      <c r="G98" s="270">
        <f t="shared" si="18"/>
        <v>6</v>
      </c>
      <c r="H98" s="269" t="s">
        <v>347</v>
      </c>
      <c r="I98" s="270">
        <f t="shared" si="19"/>
        <v>6</v>
      </c>
      <c r="J98" s="269" t="s">
        <v>347</v>
      </c>
      <c r="K98" s="270">
        <f t="shared" si="20"/>
        <v>6</v>
      </c>
      <c r="L98" s="32" t="s">
        <v>347</v>
      </c>
      <c r="M98" s="270">
        <f t="shared" si="21"/>
        <v>6</v>
      </c>
      <c r="N98" s="32" t="s">
        <v>347</v>
      </c>
      <c r="O98" s="270">
        <f t="shared" si="22"/>
        <v>6</v>
      </c>
      <c r="P98" s="32" t="s">
        <v>347</v>
      </c>
      <c r="Q98" s="287"/>
      <c r="S98" s="652" t="s">
        <v>191</v>
      </c>
      <c r="T98" s="646" t="s">
        <v>801</v>
      </c>
      <c r="U98" s="646" t="s">
        <v>822</v>
      </c>
      <c r="X98" s="241"/>
      <c r="Y98" s="241"/>
      <c r="Z98" s="241"/>
      <c r="AA98" s="241"/>
    </row>
    <row r="99" spans="2:27">
      <c r="B99" s="269" t="s">
        <v>349</v>
      </c>
      <c r="C99" s="270">
        <f t="shared" si="16"/>
        <v>10</v>
      </c>
      <c r="D99" s="269" t="s">
        <v>349</v>
      </c>
      <c r="E99" s="270">
        <f t="shared" si="17"/>
        <v>10</v>
      </c>
      <c r="F99" s="271" t="s">
        <v>896</v>
      </c>
      <c r="G99" s="270">
        <f t="shared" si="18"/>
        <v>7</v>
      </c>
      <c r="H99" s="269" t="s">
        <v>349</v>
      </c>
      <c r="I99" s="270">
        <f t="shared" si="19"/>
        <v>9</v>
      </c>
      <c r="J99" s="272" t="s">
        <v>897</v>
      </c>
      <c r="K99" s="270">
        <f t="shared" si="20"/>
        <v>13</v>
      </c>
      <c r="L99" s="32" t="s">
        <v>349</v>
      </c>
      <c r="M99" s="270">
        <f t="shared" si="21"/>
        <v>9</v>
      </c>
      <c r="N99" s="32" t="s">
        <v>349</v>
      </c>
      <c r="O99" s="270">
        <f t="shared" si="22"/>
        <v>9</v>
      </c>
      <c r="P99" s="286" t="s">
        <v>898</v>
      </c>
      <c r="Q99" s="76"/>
      <c r="S99" s="652" t="s">
        <v>192</v>
      </c>
      <c r="T99" s="646" t="s">
        <v>801</v>
      </c>
      <c r="U99" s="646" t="s">
        <v>822</v>
      </c>
      <c r="X99" s="241"/>
      <c r="Y99" s="241"/>
      <c r="Z99" s="241"/>
      <c r="AA99" s="241"/>
    </row>
    <row r="100" spans="2:27">
      <c r="B100" s="269" t="s">
        <v>899</v>
      </c>
      <c r="C100" s="270">
        <f t="shared" si="16"/>
        <v>12</v>
      </c>
      <c r="D100" s="269" t="s">
        <v>899</v>
      </c>
      <c r="E100" s="270">
        <f t="shared" si="17"/>
        <v>12</v>
      </c>
      <c r="F100" s="271" t="s">
        <v>349</v>
      </c>
      <c r="G100" s="270">
        <f t="shared" si="18"/>
        <v>10</v>
      </c>
      <c r="H100" s="269" t="s">
        <v>899</v>
      </c>
      <c r="I100" s="270">
        <f t="shared" si="19"/>
        <v>11</v>
      </c>
      <c r="J100" s="269" t="s">
        <v>349</v>
      </c>
      <c r="K100" s="270">
        <f t="shared" si="20"/>
        <v>9</v>
      </c>
      <c r="L100" s="32" t="s">
        <v>899</v>
      </c>
      <c r="M100" s="270">
        <f t="shared" si="21"/>
        <v>11</v>
      </c>
      <c r="N100" s="32" t="s">
        <v>899</v>
      </c>
      <c r="O100" s="270">
        <f t="shared" si="22"/>
        <v>11</v>
      </c>
      <c r="P100" s="32" t="s">
        <v>348</v>
      </c>
      <c r="Q100" s="76"/>
      <c r="S100" s="652" t="s">
        <v>194</v>
      </c>
      <c r="T100" s="646" t="s">
        <v>801</v>
      </c>
      <c r="U100" s="646" t="s">
        <v>822</v>
      </c>
      <c r="X100" s="241"/>
      <c r="Y100" s="241"/>
      <c r="Z100" s="241"/>
      <c r="AA100" s="241"/>
    </row>
    <row r="101" spans="2:27">
      <c r="B101" s="272" t="s">
        <v>900</v>
      </c>
      <c r="C101" s="270">
        <f t="shared" si="16"/>
        <v>18</v>
      </c>
      <c r="D101" s="272" t="s">
        <v>900</v>
      </c>
      <c r="E101" s="270">
        <f t="shared" si="17"/>
        <v>18</v>
      </c>
      <c r="F101" s="271" t="s">
        <v>899</v>
      </c>
      <c r="G101" s="270">
        <f t="shared" si="18"/>
        <v>12</v>
      </c>
      <c r="H101" s="269" t="s">
        <v>901</v>
      </c>
      <c r="I101" s="270" t="e">
        <f t="shared" si="19"/>
        <v>#N/A</v>
      </c>
      <c r="J101" s="272" t="s">
        <v>902</v>
      </c>
      <c r="K101" s="270">
        <f t="shared" si="20"/>
        <v>14</v>
      </c>
      <c r="L101" s="32" t="s">
        <v>903</v>
      </c>
      <c r="M101" s="270">
        <f t="shared" si="21"/>
        <v>12</v>
      </c>
      <c r="N101" s="272" t="s">
        <v>903</v>
      </c>
      <c r="O101" s="270">
        <f t="shared" si="22"/>
        <v>12</v>
      </c>
      <c r="P101" s="32" t="s">
        <v>349</v>
      </c>
      <c r="Q101" s="76"/>
      <c r="S101" s="652" t="s">
        <v>195</v>
      </c>
      <c r="T101" s="646" t="s">
        <v>801</v>
      </c>
      <c r="U101" s="646" t="s">
        <v>822</v>
      </c>
      <c r="X101" s="241"/>
      <c r="Y101" s="241"/>
      <c r="Z101" s="241"/>
      <c r="AA101" s="241"/>
    </row>
    <row r="102" spans="2:27">
      <c r="B102" s="32" t="s">
        <v>904</v>
      </c>
      <c r="C102" s="270">
        <f t="shared" si="16"/>
        <v>19</v>
      </c>
      <c r="D102" s="32" t="s">
        <v>904</v>
      </c>
      <c r="E102" s="270">
        <f t="shared" si="17"/>
        <v>19</v>
      </c>
      <c r="F102" s="278" t="s">
        <v>905</v>
      </c>
      <c r="G102" s="270">
        <f t="shared" si="18"/>
        <v>13</v>
      </c>
      <c r="H102" s="269" t="s">
        <v>372</v>
      </c>
      <c r="I102" s="270">
        <f t="shared" si="19"/>
        <v>27</v>
      </c>
      <c r="J102" s="269" t="s">
        <v>899</v>
      </c>
      <c r="K102" s="270">
        <f t="shared" si="20"/>
        <v>11</v>
      </c>
      <c r="L102" s="32" t="s">
        <v>901</v>
      </c>
      <c r="M102" s="270" t="e">
        <f t="shared" si="21"/>
        <v>#N/A</v>
      </c>
      <c r="N102" s="279" t="s">
        <v>906</v>
      </c>
      <c r="O102" s="270">
        <f t="shared" si="22"/>
        <v>19</v>
      </c>
      <c r="P102" s="32" t="s">
        <v>907</v>
      </c>
      <c r="Q102" s="76"/>
      <c r="S102" s="648" t="s">
        <v>196</v>
      </c>
      <c r="T102" s="646" t="s">
        <v>801</v>
      </c>
      <c r="U102" s="646" t="s">
        <v>822</v>
      </c>
      <c r="X102" s="241"/>
      <c r="Y102" s="241"/>
      <c r="Z102" s="241"/>
      <c r="AA102" s="241"/>
    </row>
    <row r="103" spans="2:27">
      <c r="B103" s="269" t="s">
        <v>901</v>
      </c>
      <c r="C103" s="270" t="e">
        <f t="shared" si="16"/>
        <v>#N/A</v>
      </c>
      <c r="D103" s="269" t="s">
        <v>901</v>
      </c>
      <c r="E103" s="270" t="e">
        <f t="shared" si="17"/>
        <v>#N/A</v>
      </c>
      <c r="F103" s="271" t="s">
        <v>908</v>
      </c>
      <c r="G103" s="270">
        <f t="shared" si="18"/>
        <v>21</v>
      </c>
      <c r="H103" s="269" t="s">
        <v>909</v>
      </c>
      <c r="I103" s="270">
        <f t="shared" si="19"/>
        <v>26</v>
      </c>
      <c r="J103" s="269" t="s">
        <v>910</v>
      </c>
      <c r="K103" s="270">
        <f t="shared" si="20"/>
        <v>15</v>
      </c>
      <c r="L103" s="32" t="s">
        <v>372</v>
      </c>
      <c r="M103" s="270">
        <f t="shared" si="21"/>
        <v>27</v>
      </c>
      <c r="N103" s="32" t="s">
        <v>901</v>
      </c>
      <c r="O103" s="270" t="e">
        <f t="shared" si="22"/>
        <v>#N/A</v>
      </c>
      <c r="P103" s="32" t="s">
        <v>345</v>
      </c>
      <c r="Q103" s="76"/>
      <c r="S103" s="648" t="s">
        <v>197</v>
      </c>
      <c r="T103" s="646" t="s">
        <v>801</v>
      </c>
      <c r="U103" s="646" t="s">
        <v>822</v>
      </c>
      <c r="X103" s="241"/>
      <c r="Y103" s="241"/>
      <c r="Z103" s="241"/>
      <c r="AA103" s="241"/>
    </row>
    <row r="104" spans="2:27">
      <c r="B104" s="269" t="s">
        <v>372</v>
      </c>
      <c r="C104" s="270">
        <f t="shared" si="16"/>
        <v>28</v>
      </c>
      <c r="D104" s="269" t="s">
        <v>372</v>
      </c>
      <c r="E104" s="270">
        <f t="shared" si="17"/>
        <v>28</v>
      </c>
      <c r="F104" s="271" t="s">
        <v>901</v>
      </c>
      <c r="G104" s="270" t="e">
        <f t="shared" si="18"/>
        <v>#N/A</v>
      </c>
      <c r="H104" s="269" t="s">
        <v>911</v>
      </c>
      <c r="I104" s="270">
        <f t="shared" si="19"/>
        <v>29</v>
      </c>
      <c r="J104" s="272" t="s">
        <v>912</v>
      </c>
      <c r="K104" s="270">
        <f t="shared" si="20"/>
        <v>16</v>
      </c>
      <c r="L104" s="32" t="s">
        <v>913</v>
      </c>
      <c r="M104" s="270">
        <f t="shared" si="21"/>
        <v>28</v>
      </c>
      <c r="N104" s="32" t="s">
        <v>372</v>
      </c>
      <c r="O104" s="270">
        <f t="shared" si="22"/>
        <v>27</v>
      </c>
      <c r="P104" s="32" t="s">
        <v>914</v>
      </c>
      <c r="Q104" s="76"/>
      <c r="S104" s="648" t="s">
        <v>198</v>
      </c>
      <c r="T104" s="646" t="s">
        <v>801</v>
      </c>
      <c r="U104" s="646" t="s">
        <v>822</v>
      </c>
      <c r="X104" s="241"/>
      <c r="Y104" s="241"/>
      <c r="Z104" s="241"/>
      <c r="AA104" s="241"/>
    </row>
    <row r="105" spans="2:27">
      <c r="B105" s="269" t="s">
        <v>909</v>
      </c>
      <c r="C105" s="270">
        <f t="shared" si="16"/>
        <v>27</v>
      </c>
      <c r="D105" s="269" t="s">
        <v>909</v>
      </c>
      <c r="E105" s="270">
        <f t="shared" si="17"/>
        <v>27</v>
      </c>
      <c r="F105" s="271" t="s">
        <v>372</v>
      </c>
      <c r="G105" s="270">
        <f t="shared" si="18"/>
        <v>28</v>
      </c>
      <c r="H105" s="269" t="s">
        <v>361</v>
      </c>
      <c r="I105" s="270">
        <f t="shared" si="19"/>
        <v>42</v>
      </c>
      <c r="J105" s="269" t="s">
        <v>901</v>
      </c>
      <c r="K105" s="270" t="e">
        <f t="shared" si="20"/>
        <v>#N/A</v>
      </c>
      <c r="L105" s="32" t="s">
        <v>911</v>
      </c>
      <c r="M105" s="270">
        <f t="shared" si="21"/>
        <v>29</v>
      </c>
      <c r="N105" s="32" t="s">
        <v>913</v>
      </c>
      <c r="O105" s="270">
        <f t="shared" si="22"/>
        <v>28</v>
      </c>
      <c r="P105" s="32" t="s">
        <v>901</v>
      </c>
      <c r="Q105" s="76"/>
      <c r="S105" s="648" t="s">
        <v>199</v>
      </c>
      <c r="T105" s="646" t="s">
        <v>801</v>
      </c>
      <c r="U105" s="646" t="s">
        <v>822</v>
      </c>
      <c r="X105" s="241"/>
      <c r="Y105" s="241"/>
      <c r="Z105" s="241"/>
      <c r="AA105" s="241"/>
    </row>
    <row r="106" spans="2:27">
      <c r="B106" s="269" t="s">
        <v>911</v>
      </c>
      <c r="C106" s="270">
        <f t="shared" si="16"/>
        <v>30</v>
      </c>
      <c r="D106" s="269" t="s">
        <v>911</v>
      </c>
      <c r="E106" s="270">
        <f t="shared" si="17"/>
        <v>30</v>
      </c>
      <c r="F106" s="271" t="s">
        <v>909</v>
      </c>
      <c r="G106" s="270">
        <f t="shared" si="18"/>
        <v>27</v>
      </c>
      <c r="H106" s="269" t="s">
        <v>915</v>
      </c>
      <c r="I106" s="270">
        <f t="shared" si="19"/>
        <v>44</v>
      </c>
      <c r="J106" s="269" t="s">
        <v>916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911</v>
      </c>
      <c r="O106" s="270">
        <f t="shared" si="22"/>
        <v>29</v>
      </c>
      <c r="P106" s="32" t="s">
        <v>372</v>
      </c>
      <c r="Q106" s="76"/>
      <c r="S106" s="648" t="s">
        <v>200</v>
      </c>
      <c r="T106" s="646" t="s">
        <v>801</v>
      </c>
      <c r="U106" s="646" t="s">
        <v>822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911</v>
      </c>
      <c r="G107" s="270">
        <f t="shared" si="18"/>
        <v>30</v>
      </c>
      <c r="H107" s="269" t="s">
        <v>375</v>
      </c>
      <c r="I107" s="270">
        <f t="shared" si="19"/>
        <v>45</v>
      </c>
      <c r="J107" s="269" t="s">
        <v>917</v>
      </c>
      <c r="K107" s="270">
        <f t="shared" si="20"/>
        <v>23</v>
      </c>
      <c r="L107" s="32" t="s">
        <v>915</v>
      </c>
      <c r="M107" s="270">
        <f t="shared" si="21"/>
        <v>44</v>
      </c>
      <c r="N107" s="32" t="s">
        <v>361</v>
      </c>
      <c r="O107" s="270">
        <f t="shared" si="22"/>
        <v>42</v>
      </c>
      <c r="P107" s="32" t="s">
        <v>373</v>
      </c>
      <c r="Q107" s="76"/>
      <c r="S107" s="648" t="s">
        <v>201</v>
      </c>
      <c r="T107" s="646" t="s">
        <v>801</v>
      </c>
      <c r="U107" s="646" t="s">
        <v>822</v>
      </c>
      <c r="X107" s="241"/>
      <c r="Y107" s="241"/>
      <c r="Z107" s="241"/>
      <c r="AA107" s="241"/>
    </row>
    <row r="108" spans="2:27">
      <c r="B108" s="269" t="s">
        <v>915</v>
      </c>
      <c r="C108" s="270">
        <f t="shared" si="16"/>
        <v>45</v>
      </c>
      <c r="D108" s="269" t="s">
        <v>915</v>
      </c>
      <c r="E108" s="270">
        <f t="shared" si="17"/>
        <v>45</v>
      </c>
      <c r="F108" s="271" t="s">
        <v>918</v>
      </c>
      <c r="G108" s="270">
        <f t="shared" si="18"/>
        <v>43</v>
      </c>
      <c r="H108" s="272" t="s">
        <v>919</v>
      </c>
      <c r="I108" s="270">
        <f t="shared" si="19"/>
        <v>50</v>
      </c>
      <c r="J108" s="269" t="s">
        <v>911</v>
      </c>
      <c r="K108" s="270">
        <f t="shared" si="20"/>
        <v>29</v>
      </c>
      <c r="L108" s="32" t="s">
        <v>375</v>
      </c>
      <c r="M108" s="270">
        <f t="shared" si="21"/>
        <v>45</v>
      </c>
      <c r="N108" s="32" t="s">
        <v>915</v>
      </c>
      <c r="O108" s="270">
        <f t="shared" si="22"/>
        <v>44</v>
      </c>
      <c r="P108" s="32" t="s">
        <v>920</v>
      </c>
      <c r="Q108" s="76"/>
      <c r="S108" s="648" t="s">
        <v>202</v>
      </c>
      <c r="T108" s="646" t="s">
        <v>801</v>
      </c>
      <c r="U108" s="646" t="s">
        <v>822</v>
      </c>
      <c r="X108" s="241"/>
      <c r="Y108" s="241"/>
      <c r="Z108" s="241"/>
      <c r="AA108" s="241"/>
    </row>
    <row r="109" spans="2:27">
      <c r="B109" s="269" t="s">
        <v>921</v>
      </c>
      <c r="C109" s="270">
        <f t="shared" si="16"/>
        <v>47</v>
      </c>
      <c r="D109" s="269" t="s">
        <v>921</v>
      </c>
      <c r="E109" s="270">
        <f t="shared" si="17"/>
        <v>47</v>
      </c>
      <c r="F109" s="271" t="s">
        <v>915</v>
      </c>
      <c r="G109" s="270">
        <f t="shared" si="18"/>
        <v>45</v>
      </c>
      <c r="J109" s="269" t="s">
        <v>375</v>
      </c>
      <c r="K109" s="270">
        <f t="shared" si="20"/>
        <v>45</v>
      </c>
      <c r="L109" s="32" t="s">
        <v>919</v>
      </c>
      <c r="M109" s="270">
        <f t="shared" si="21"/>
        <v>50</v>
      </c>
      <c r="N109" s="32" t="s">
        <v>375</v>
      </c>
      <c r="O109" s="270">
        <f t="shared" si="22"/>
        <v>45</v>
      </c>
      <c r="P109" s="32" t="s">
        <v>368</v>
      </c>
      <c r="Q109" s="76"/>
      <c r="S109" s="648" t="s">
        <v>203</v>
      </c>
      <c r="T109" s="646" t="s">
        <v>801</v>
      </c>
      <c r="U109" s="646" t="s">
        <v>822</v>
      </c>
      <c r="X109" s="241"/>
      <c r="Y109" s="241"/>
      <c r="Z109" s="241"/>
      <c r="AA109" s="241"/>
    </row>
    <row r="110" spans="2:27">
      <c r="B110" s="269" t="s">
        <v>375</v>
      </c>
      <c r="C110" s="270">
        <f t="shared" si="16"/>
        <v>46</v>
      </c>
      <c r="D110" s="269" t="s">
        <v>375</v>
      </c>
      <c r="E110" s="270">
        <f t="shared" si="17"/>
        <v>46</v>
      </c>
      <c r="F110" s="271" t="s">
        <v>375</v>
      </c>
      <c r="G110" s="270">
        <f t="shared" si="18"/>
        <v>46</v>
      </c>
      <c r="J110" s="304" t="s">
        <v>922</v>
      </c>
      <c r="K110" s="270">
        <f t="shared" si="20"/>
        <v>49</v>
      </c>
      <c r="N110" s="272" t="s">
        <v>919</v>
      </c>
      <c r="O110" s="270">
        <f t="shared" si="22"/>
        <v>50</v>
      </c>
      <c r="P110" s="32" t="s">
        <v>362</v>
      </c>
      <c r="Q110" s="76"/>
      <c r="S110" s="648" t="s">
        <v>205</v>
      </c>
      <c r="T110" s="646" t="s">
        <v>801</v>
      </c>
      <c r="U110" s="646" t="s">
        <v>822</v>
      </c>
      <c r="X110" s="241"/>
      <c r="Y110" s="241"/>
      <c r="Z110" s="241"/>
      <c r="AA110" s="241"/>
    </row>
    <row r="111" spans="2:27">
      <c r="B111" s="272" t="s">
        <v>919</v>
      </c>
      <c r="C111" s="270">
        <f t="shared" si="16"/>
        <v>51</v>
      </c>
      <c r="D111" s="272" t="s">
        <v>919</v>
      </c>
      <c r="E111" s="270">
        <f t="shared" si="17"/>
        <v>51</v>
      </c>
      <c r="F111" s="278" t="s">
        <v>919</v>
      </c>
      <c r="G111" s="270">
        <f t="shared" si="18"/>
        <v>51</v>
      </c>
      <c r="P111" s="32" t="s">
        <v>370</v>
      </c>
      <c r="Q111" s="76"/>
      <c r="S111" s="648" t="s">
        <v>206</v>
      </c>
      <c r="T111" s="646" t="s">
        <v>801</v>
      </c>
      <c r="U111" s="646" t="s">
        <v>822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923</v>
      </c>
      <c r="G112" s="270">
        <f t="shared" si="18"/>
        <v>49</v>
      </c>
      <c r="P112" s="32" t="s">
        <v>924</v>
      </c>
      <c r="Q112" s="76"/>
      <c r="S112" s="648" t="s">
        <v>208</v>
      </c>
      <c r="T112" s="646" t="s">
        <v>801</v>
      </c>
      <c r="U112" s="646" t="s">
        <v>822</v>
      </c>
      <c r="X112" s="241"/>
      <c r="Y112" s="241"/>
      <c r="Z112" s="241"/>
      <c r="AA112" s="241"/>
    </row>
    <row r="113" spans="2:27">
      <c r="B113" s="75" t="s">
        <v>925</v>
      </c>
      <c r="C113" s="270">
        <f>MATCH(B113,$S$290:$S$341,0)</f>
        <v>52</v>
      </c>
      <c r="D113" s="75" t="s">
        <v>925</v>
      </c>
      <c r="E113" s="270">
        <f>MATCH(D113,$S$290:$S$341,0)</f>
        <v>52</v>
      </c>
      <c r="G113" s="270"/>
      <c r="P113" s="32" t="s">
        <v>364</v>
      </c>
      <c r="Q113" s="76"/>
      <c r="S113" s="648" t="s">
        <v>209</v>
      </c>
      <c r="T113" s="646" t="s">
        <v>801</v>
      </c>
      <c r="U113" s="646" t="s">
        <v>822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8" t="s">
        <v>210</v>
      </c>
      <c r="T114" s="646" t="s">
        <v>801</v>
      </c>
      <c r="U114" s="646" t="s">
        <v>822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8" t="s">
        <v>212</v>
      </c>
      <c r="T115" s="646" t="s">
        <v>801</v>
      </c>
      <c r="U115" s="646" t="s">
        <v>822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8" t="s">
        <v>214</v>
      </c>
      <c r="T116" s="646" t="s">
        <v>801</v>
      </c>
      <c r="U116" s="646" t="s">
        <v>822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8" t="s">
        <v>216</v>
      </c>
      <c r="T117" s="646" t="s">
        <v>801</v>
      </c>
      <c r="U117" s="646" t="s">
        <v>822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7" t="s">
        <v>219</v>
      </c>
      <c r="T118" s="646" t="s">
        <v>801</v>
      </c>
      <c r="U118" s="646" t="s">
        <v>822</v>
      </c>
      <c r="X118" s="241"/>
      <c r="Y118" s="241"/>
      <c r="Z118" s="241"/>
      <c r="AA118" s="241"/>
    </row>
    <row r="119" spans="2:27">
      <c r="P119" s="32" t="s">
        <v>926</v>
      </c>
      <c r="Q119" s="76"/>
      <c r="S119" s="657" t="s">
        <v>221</v>
      </c>
      <c r="T119" s="646" t="s">
        <v>801</v>
      </c>
      <c r="U119" s="646" t="s">
        <v>822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7" t="s">
        <v>222</v>
      </c>
      <c r="T120" s="646" t="s">
        <v>801</v>
      </c>
      <c r="U120" s="646" t="s">
        <v>822</v>
      </c>
      <c r="X120" s="241"/>
      <c r="Y120" s="241"/>
      <c r="Z120" s="241"/>
      <c r="AA120" s="241"/>
    </row>
    <row r="121" spans="2:27">
      <c r="P121" s="32" t="s">
        <v>919</v>
      </c>
      <c r="S121" s="657" t="s">
        <v>223</v>
      </c>
      <c r="T121" s="646" t="s">
        <v>801</v>
      </c>
      <c r="U121" s="646" t="s">
        <v>822</v>
      </c>
      <c r="X121" s="241"/>
      <c r="Y121" s="241"/>
      <c r="Z121" s="241"/>
      <c r="AA121" s="241"/>
    </row>
    <row r="122" spans="2:27">
      <c r="S122" s="657" t="s">
        <v>224</v>
      </c>
      <c r="T122" s="646" t="s">
        <v>801</v>
      </c>
      <c r="U122" s="646" t="s">
        <v>822</v>
      </c>
      <c r="X122" s="241"/>
      <c r="Y122" s="241"/>
      <c r="Z122" s="241"/>
      <c r="AA122" s="241"/>
    </row>
    <row r="123" spans="2:27">
      <c r="S123" s="657" t="s">
        <v>225</v>
      </c>
      <c r="T123" s="646" t="s">
        <v>801</v>
      </c>
      <c r="U123" s="646" t="s">
        <v>822</v>
      </c>
      <c r="X123" s="241"/>
      <c r="Y123" s="241"/>
      <c r="Z123" s="241"/>
      <c r="AA123" s="241"/>
    </row>
    <row r="124" spans="2:27">
      <c r="S124" s="657" t="s">
        <v>227</v>
      </c>
      <c r="T124" s="646" t="s">
        <v>801</v>
      </c>
      <c r="U124" s="646" t="s">
        <v>822</v>
      </c>
      <c r="X124" s="241"/>
      <c r="Y124" s="241"/>
      <c r="Z124" s="241"/>
      <c r="AA124" s="241"/>
    </row>
    <row r="125" spans="2:27">
      <c r="S125" s="657" t="s">
        <v>228</v>
      </c>
      <c r="T125" s="646" t="s">
        <v>801</v>
      </c>
      <c r="U125" s="646" t="s">
        <v>822</v>
      </c>
      <c r="X125" s="241"/>
      <c r="Y125" s="241"/>
      <c r="Z125" s="241"/>
      <c r="AA125" s="241"/>
    </row>
    <row r="126" spans="2:27">
      <c r="S126" s="657" t="s">
        <v>229</v>
      </c>
      <c r="T126" s="646" t="s">
        <v>801</v>
      </c>
      <c r="U126" s="646" t="s">
        <v>822</v>
      </c>
      <c r="X126" s="241"/>
      <c r="Y126" s="241"/>
      <c r="Z126" s="241"/>
      <c r="AA126" s="241"/>
    </row>
    <row r="127" spans="2:27">
      <c r="S127" s="657" t="s">
        <v>231</v>
      </c>
      <c r="T127" s="646" t="s">
        <v>801</v>
      </c>
      <c r="U127" s="646" t="s">
        <v>822</v>
      </c>
      <c r="X127" s="241"/>
      <c r="Y127" s="241"/>
      <c r="Z127" s="241"/>
      <c r="AA127" s="241"/>
    </row>
    <row r="128" spans="2:27">
      <c r="S128" s="657" t="s">
        <v>232</v>
      </c>
      <c r="T128" s="646" t="s">
        <v>801</v>
      </c>
      <c r="U128" s="646" t="s">
        <v>822</v>
      </c>
      <c r="X128" s="241"/>
      <c r="Y128" s="241"/>
      <c r="Z128" s="241"/>
      <c r="AA128" s="241"/>
    </row>
    <row r="129" spans="19:27">
      <c r="S129" s="657" t="s">
        <v>233</v>
      </c>
      <c r="T129" s="646" t="s">
        <v>801</v>
      </c>
      <c r="U129" s="646" t="s">
        <v>822</v>
      </c>
      <c r="X129" s="241"/>
      <c r="Y129" s="241"/>
      <c r="Z129" s="241"/>
      <c r="AA129" s="241"/>
    </row>
    <row r="130" spans="19:27">
      <c r="S130" s="657" t="s">
        <v>234</v>
      </c>
      <c r="T130" s="646" t="s">
        <v>801</v>
      </c>
      <c r="U130" s="646" t="s">
        <v>822</v>
      </c>
      <c r="X130" s="241"/>
      <c r="Y130" s="241"/>
      <c r="Z130" s="241"/>
      <c r="AA130" s="241"/>
    </row>
    <row r="131" spans="19:27">
      <c r="S131" s="657" t="s">
        <v>235</v>
      </c>
      <c r="T131" s="646" t="s">
        <v>801</v>
      </c>
      <c r="U131" s="646" t="s">
        <v>822</v>
      </c>
      <c r="X131" s="241"/>
      <c r="Y131" s="241"/>
      <c r="Z131" s="241"/>
      <c r="AA131" s="241"/>
    </row>
    <row r="132" spans="19:27">
      <c r="S132" s="657" t="s">
        <v>236</v>
      </c>
      <c r="T132" s="646" t="s">
        <v>801</v>
      </c>
      <c r="U132" s="646" t="s">
        <v>822</v>
      </c>
      <c r="X132" s="241"/>
      <c r="Y132" s="241"/>
      <c r="Z132" s="241"/>
      <c r="AA132" s="241"/>
    </row>
    <row r="133" spans="19:27">
      <c r="S133" s="657" t="s">
        <v>237</v>
      </c>
      <c r="T133" s="646" t="s">
        <v>801</v>
      </c>
      <c r="U133" s="646" t="s">
        <v>822</v>
      </c>
      <c r="X133" s="241"/>
      <c r="Y133" s="241"/>
      <c r="Z133" s="241"/>
      <c r="AA133" s="241"/>
    </row>
    <row r="134" spans="19:27">
      <c r="S134" s="657" t="s">
        <v>239</v>
      </c>
      <c r="T134" s="646" t="s">
        <v>801</v>
      </c>
      <c r="U134" s="646" t="s">
        <v>822</v>
      </c>
      <c r="X134" s="241"/>
      <c r="Y134" s="241"/>
      <c r="Z134" s="241"/>
      <c r="AA134" s="241"/>
    </row>
    <row r="135" spans="19:27">
      <c r="S135" s="657" t="s">
        <v>240</v>
      </c>
      <c r="T135" s="646" t="s">
        <v>801</v>
      </c>
      <c r="U135" s="646" t="s">
        <v>822</v>
      </c>
      <c r="X135" s="241"/>
      <c r="Y135" s="241"/>
      <c r="Z135" s="241"/>
      <c r="AA135" s="241"/>
    </row>
    <row r="136" spans="19:27">
      <c r="S136" s="657" t="s">
        <v>241</v>
      </c>
      <c r="T136" s="646" t="s">
        <v>801</v>
      </c>
      <c r="U136" s="646" t="s">
        <v>822</v>
      </c>
      <c r="X136" s="241"/>
      <c r="Y136" s="241"/>
      <c r="Z136" s="241"/>
      <c r="AA136" s="241"/>
    </row>
    <row r="137" spans="19:27">
      <c r="S137" s="657" t="s">
        <v>242</v>
      </c>
      <c r="T137" s="646" t="s">
        <v>801</v>
      </c>
      <c r="U137" s="646" t="s">
        <v>822</v>
      </c>
      <c r="X137" s="241"/>
      <c r="Y137" s="241"/>
      <c r="Z137" s="241"/>
      <c r="AA137" s="241"/>
    </row>
    <row r="138" spans="19:27">
      <c r="S138" s="657" t="s">
        <v>243</v>
      </c>
      <c r="T138" s="646" t="s">
        <v>801</v>
      </c>
      <c r="U138" s="646" t="s">
        <v>822</v>
      </c>
      <c r="X138" s="241"/>
      <c r="Y138" s="241"/>
      <c r="Z138" s="241"/>
      <c r="AA138" s="241"/>
    </row>
    <row r="139" spans="19:27">
      <c r="S139" s="657" t="s">
        <v>244</v>
      </c>
      <c r="T139" s="646" t="s">
        <v>801</v>
      </c>
      <c r="U139" s="646" t="s">
        <v>822</v>
      </c>
      <c r="X139" s="241"/>
      <c r="Y139" s="241"/>
      <c r="Z139" s="241"/>
      <c r="AA139" s="241"/>
    </row>
    <row r="140" spans="19:27">
      <c r="S140" s="657" t="s">
        <v>245</v>
      </c>
      <c r="T140" s="646" t="s">
        <v>801</v>
      </c>
      <c r="U140" s="646" t="s">
        <v>822</v>
      </c>
      <c r="X140" s="241"/>
      <c r="Y140" s="241"/>
      <c r="Z140" s="241"/>
      <c r="AA140" s="241"/>
    </row>
    <row r="141" spans="19:27">
      <c r="S141" s="657" t="s">
        <v>246</v>
      </c>
      <c r="T141" s="646" t="s">
        <v>801</v>
      </c>
      <c r="U141" s="646" t="s">
        <v>822</v>
      </c>
      <c r="X141" s="241"/>
      <c r="Y141" s="241"/>
      <c r="Z141" s="241"/>
      <c r="AA141" s="241"/>
    </row>
    <row r="142" spans="19:27">
      <c r="S142" s="657" t="s">
        <v>247</v>
      </c>
      <c r="T142" s="646" t="s">
        <v>801</v>
      </c>
      <c r="U142" s="646" t="s">
        <v>822</v>
      </c>
      <c r="X142" s="241"/>
      <c r="Y142" s="241"/>
      <c r="Z142" s="241"/>
      <c r="AA142" s="241"/>
    </row>
    <row r="143" spans="19:27">
      <c r="S143" s="657" t="s">
        <v>248</v>
      </c>
      <c r="T143" s="646" t="s">
        <v>801</v>
      </c>
      <c r="U143" s="646" t="s">
        <v>822</v>
      </c>
      <c r="X143" s="241"/>
      <c r="Y143" s="241"/>
      <c r="Z143" s="241"/>
      <c r="AA143" s="241"/>
    </row>
    <row r="144" spans="19:27">
      <c r="S144" s="657" t="s">
        <v>789</v>
      </c>
      <c r="T144" s="646" t="s">
        <v>801</v>
      </c>
      <c r="U144" s="646" t="s">
        <v>822</v>
      </c>
      <c r="X144" s="241"/>
      <c r="Y144" s="241"/>
      <c r="Z144" s="241"/>
      <c r="AA144" s="241"/>
    </row>
    <row r="145" spans="19:27">
      <c r="S145" s="657" t="s">
        <v>797</v>
      </c>
      <c r="T145" s="646" t="s">
        <v>801</v>
      </c>
      <c r="U145" s="646" t="s">
        <v>822</v>
      </c>
      <c r="X145" s="241"/>
      <c r="Y145" s="241"/>
      <c r="Z145" s="241"/>
      <c r="AA145" s="241"/>
    </row>
    <row r="146" spans="19:27">
      <c r="S146" s="657" t="s">
        <v>795</v>
      </c>
      <c r="T146" s="646" t="s">
        <v>801</v>
      </c>
      <c r="U146" s="646" t="s">
        <v>822</v>
      </c>
      <c r="X146" s="241"/>
      <c r="Y146" s="241"/>
      <c r="Z146" s="241"/>
      <c r="AA146" s="241"/>
    </row>
    <row r="147" spans="19:27">
      <c r="S147" s="657" t="s">
        <v>800</v>
      </c>
      <c r="T147" s="646" t="s">
        <v>801</v>
      </c>
      <c r="U147" s="646" t="s">
        <v>822</v>
      </c>
      <c r="X147" s="241"/>
      <c r="Y147" s="241"/>
      <c r="Z147" s="241"/>
      <c r="AA147" s="241"/>
    </row>
    <row r="148" spans="19:27">
      <c r="S148" s="657" t="s">
        <v>799</v>
      </c>
      <c r="T148" s="646" t="s">
        <v>801</v>
      </c>
      <c r="U148" s="646" t="s">
        <v>822</v>
      </c>
      <c r="X148" s="241"/>
      <c r="Y148" s="241"/>
      <c r="Z148" s="241"/>
      <c r="AA148" s="241"/>
    </row>
    <row r="149" spans="19:27">
      <c r="S149" s="657" t="s">
        <v>803</v>
      </c>
      <c r="T149" s="646" t="s">
        <v>801</v>
      </c>
      <c r="U149" s="646" t="s">
        <v>822</v>
      </c>
      <c r="X149" s="241"/>
      <c r="Y149" s="241"/>
      <c r="Z149" s="241"/>
      <c r="AA149" s="241"/>
    </row>
    <row r="150" spans="19:27">
      <c r="S150" s="657" t="s">
        <v>804</v>
      </c>
      <c r="T150" s="646" t="s">
        <v>801</v>
      </c>
      <c r="U150" s="646" t="s">
        <v>822</v>
      </c>
      <c r="X150" s="241"/>
      <c r="Y150" s="241"/>
      <c r="Z150" s="241"/>
      <c r="AA150" s="241"/>
    </row>
    <row r="151" spans="19:27">
      <c r="S151" s="657" t="s">
        <v>816</v>
      </c>
      <c r="T151" s="646" t="s">
        <v>801</v>
      </c>
      <c r="U151" s="646" t="s">
        <v>822</v>
      </c>
      <c r="X151" s="241"/>
      <c r="Y151" s="241"/>
      <c r="Z151" s="241"/>
      <c r="AA151" s="241"/>
    </row>
    <row r="152" spans="19:27">
      <c r="S152" s="657" t="s">
        <v>802</v>
      </c>
      <c r="T152" s="646" t="s">
        <v>801</v>
      </c>
      <c r="U152" s="646" t="s">
        <v>822</v>
      </c>
      <c r="X152" s="241"/>
      <c r="Y152" s="241"/>
      <c r="Z152" s="241"/>
      <c r="AA152" s="241"/>
    </row>
    <row r="153" spans="19:27">
      <c r="S153" s="657" t="s">
        <v>806</v>
      </c>
      <c r="T153" s="646" t="s">
        <v>801</v>
      </c>
      <c r="U153" s="646" t="s">
        <v>822</v>
      </c>
      <c r="X153" s="241"/>
      <c r="Y153" s="241"/>
      <c r="Z153" s="241"/>
      <c r="AA153" s="241"/>
    </row>
    <row r="154" spans="19:27">
      <c r="S154" s="657" t="s">
        <v>805</v>
      </c>
      <c r="T154" s="646" t="s">
        <v>801</v>
      </c>
      <c r="U154" s="646" t="s">
        <v>822</v>
      </c>
      <c r="X154" s="241"/>
      <c r="Y154" s="241"/>
      <c r="Z154" s="241"/>
      <c r="AA154" s="241"/>
    </row>
    <row r="155" spans="19:27">
      <c r="S155" s="657" t="s">
        <v>810</v>
      </c>
      <c r="T155" s="646" t="s">
        <v>801</v>
      </c>
      <c r="U155" s="646" t="s">
        <v>822</v>
      </c>
      <c r="X155" s="241"/>
      <c r="Y155" s="241"/>
      <c r="Z155" s="241"/>
      <c r="AA155" s="241"/>
    </row>
    <row r="156" spans="19:27">
      <c r="S156" s="657" t="s">
        <v>809</v>
      </c>
      <c r="T156" s="646" t="s">
        <v>801</v>
      </c>
      <c r="U156" s="646" t="s">
        <v>822</v>
      </c>
      <c r="X156" s="241"/>
      <c r="Y156" s="241"/>
      <c r="Z156" s="241"/>
      <c r="AA156" s="241"/>
    </row>
    <row r="157" spans="19:27">
      <c r="S157" s="657" t="s">
        <v>812</v>
      </c>
      <c r="T157" s="646" t="s">
        <v>801</v>
      </c>
      <c r="U157" s="646" t="s">
        <v>822</v>
      </c>
      <c r="X157" s="241"/>
      <c r="Y157" s="241"/>
      <c r="Z157" s="241"/>
      <c r="AA157" s="241"/>
    </row>
    <row r="158" spans="19:27">
      <c r="S158" s="657" t="s">
        <v>811</v>
      </c>
      <c r="T158" s="646" t="s">
        <v>801</v>
      </c>
      <c r="U158" s="646" t="s">
        <v>822</v>
      </c>
      <c r="X158" s="241"/>
      <c r="Y158" s="241"/>
      <c r="Z158" s="241"/>
      <c r="AA158" s="241"/>
    </row>
    <row r="159" spans="19:27">
      <c r="S159" s="657" t="s">
        <v>815</v>
      </c>
      <c r="T159" s="646" t="s">
        <v>801</v>
      </c>
      <c r="U159" s="646" t="s">
        <v>822</v>
      </c>
      <c r="X159" s="241"/>
      <c r="Y159" s="241"/>
      <c r="Z159" s="241"/>
      <c r="AA159" s="241"/>
    </row>
    <row r="160" spans="19:27">
      <c r="S160" s="657" t="s">
        <v>814</v>
      </c>
      <c r="T160" s="646" t="s">
        <v>801</v>
      </c>
      <c r="U160" s="646" t="s">
        <v>822</v>
      </c>
      <c r="X160" s="241"/>
      <c r="Y160" s="241"/>
      <c r="Z160" s="241"/>
      <c r="AA160" s="241"/>
    </row>
    <row r="161" spans="19:27">
      <c r="S161" s="657" t="s">
        <v>818</v>
      </c>
      <c r="T161" s="646" t="s">
        <v>801</v>
      </c>
      <c r="U161" s="646" t="s">
        <v>822</v>
      </c>
      <c r="X161" s="241"/>
      <c r="Y161" s="241"/>
      <c r="Z161" s="241"/>
      <c r="AA161" s="241"/>
    </row>
    <row r="162" spans="19:27">
      <c r="S162" s="657" t="s">
        <v>817</v>
      </c>
      <c r="T162" s="646" t="s">
        <v>801</v>
      </c>
      <c r="U162" s="646" t="s">
        <v>822</v>
      </c>
      <c r="X162" s="241"/>
      <c r="Y162" s="241"/>
      <c r="Z162" s="241"/>
      <c r="AA162" s="241"/>
    </row>
    <row r="163" spans="19:27">
      <c r="S163" s="657" t="s">
        <v>819</v>
      </c>
      <c r="T163" s="646" t="s">
        <v>801</v>
      </c>
      <c r="U163" s="646" t="s">
        <v>822</v>
      </c>
      <c r="X163" s="241"/>
      <c r="Y163" s="241"/>
      <c r="Z163" s="241"/>
      <c r="AA163" s="241"/>
    </row>
    <row r="164" spans="19:27">
      <c r="S164" s="657" t="s">
        <v>833</v>
      </c>
      <c r="T164" s="646" t="s">
        <v>801</v>
      </c>
      <c r="U164" s="646" t="s">
        <v>822</v>
      </c>
      <c r="X164" s="241"/>
      <c r="Y164" s="241"/>
      <c r="Z164" s="241"/>
      <c r="AA164" s="241"/>
    </row>
    <row r="165" spans="19:27">
      <c r="S165" s="657" t="s">
        <v>114</v>
      </c>
      <c r="T165" s="646" t="s">
        <v>801</v>
      </c>
      <c r="U165" s="646" t="s">
        <v>822</v>
      </c>
      <c r="X165" s="241"/>
      <c r="Y165" s="241"/>
      <c r="Z165" s="241"/>
      <c r="AA165" s="241"/>
    </row>
    <row r="166" spans="19:27">
      <c r="S166" s="657" t="s">
        <v>821</v>
      </c>
      <c r="T166" s="646" t="s">
        <v>801</v>
      </c>
      <c r="U166" s="646" t="s">
        <v>822</v>
      </c>
      <c r="X166" s="241"/>
      <c r="Y166" s="241"/>
      <c r="Z166" s="241"/>
      <c r="AA166" s="241"/>
    </row>
    <row r="167" spans="19:27">
      <c r="S167" s="657" t="s">
        <v>116</v>
      </c>
      <c r="T167" s="646" t="s">
        <v>801</v>
      </c>
      <c r="U167" s="646" t="s">
        <v>822</v>
      </c>
      <c r="X167" s="241"/>
      <c r="Y167" s="241"/>
      <c r="Z167" s="241"/>
      <c r="AA167" s="241"/>
    </row>
    <row r="168" spans="19:27">
      <c r="S168" s="657" t="s">
        <v>824</v>
      </c>
      <c r="T168" s="646" t="s">
        <v>801</v>
      </c>
      <c r="U168" s="646" t="s">
        <v>822</v>
      </c>
      <c r="X168" s="241"/>
      <c r="Y168" s="241"/>
      <c r="Z168" s="241"/>
      <c r="AA168" s="241"/>
    </row>
    <row r="169" spans="19:27">
      <c r="S169" s="657" t="s">
        <v>118</v>
      </c>
      <c r="T169" s="646" t="s">
        <v>801</v>
      </c>
      <c r="U169" s="646" t="s">
        <v>822</v>
      </c>
      <c r="X169" s="241"/>
      <c r="Y169" s="241"/>
      <c r="Z169" s="241"/>
      <c r="AA169" s="241"/>
    </row>
    <row r="170" spans="19:27">
      <c r="S170" s="657" t="s">
        <v>826</v>
      </c>
      <c r="T170" s="646" t="s">
        <v>801</v>
      </c>
      <c r="U170" s="646" t="s">
        <v>822</v>
      </c>
      <c r="X170" s="241"/>
      <c r="Y170" s="241"/>
      <c r="Z170" s="241"/>
      <c r="AA170" s="241"/>
    </row>
    <row r="171" spans="19:27">
      <c r="S171" s="657" t="s">
        <v>827</v>
      </c>
      <c r="T171" s="646" t="s">
        <v>801</v>
      </c>
      <c r="U171" s="646" t="s">
        <v>822</v>
      </c>
      <c r="X171" s="241"/>
      <c r="Y171" s="241"/>
      <c r="Z171" s="241"/>
      <c r="AA171" s="241"/>
    </row>
    <row r="172" spans="19:27">
      <c r="S172" s="657" t="s">
        <v>844</v>
      </c>
      <c r="T172" s="646" t="s">
        <v>801</v>
      </c>
      <c r="U172" s="646" t="s">
        <v>822</v>
      </c>
      <c r="X172" s="241"/>
      <c r="Y172" s="241"/>
      <c r="Z172" s="241"/>
      <c r="AA172" s="241"/>
    </row>
    <row r="173" spans="19:27">
      <c r="S173" s="657" t="s">
        <v>120</v>
      </c>
      <c r="T173" s="646" t="s">
        <v>801</v>
      </c>
      <c r="U173" s="646" t="s">
        <v>822</v>
      </c>
      <c r="X173" s="241"/>
      <c r="Y173" s="241"/>
      <c r="Z173" s="241"/>
      <c r="AA173" s="241"/>
    </row>
    <row r="174" spans="19:27">
      <c r="S174" s="657" t="s">
        <v>183</v>
      </c>
      <c r="T174" s="646" t="s">
        <v>801</v>
      </c>
      <c r="U174" s="646" t="s">
        <v>822</v>
      </c>
      <c r="X174" s="241"/>
      <c r="Y174" s="241"/>
      <c r="Z174" s="241"/>
      <c r="AA174" s="241"/>
    </row>
    <row r="175" spans="19:27">
      <c r="S175" s="657" t="s">
        <v>123</v>
      </c>
      <c r="T175" s="646" t="s">
        <v>801</v>
      </c>
      <c r="U175" s="646" t="s">
        <v>822</v>
      </c>
      <c r="X175" s="241"/>
      <c r="Y175" s="241"/>
      <c r="Z175" s="241"/>
      <c r="AA175" s="241"/>
    </row>
    <row r="176" spans="19:27">
      <c r="S176" s="657" t="s">
        <v>125</v>
      </c>
      <c r="T176" s="646" t="s">
        <v>801</v>
      </c>
      <c r="U176" s="646" t="s">
        <v>822</v>
      </c>
      <c r="X176" s="241"/>
      <c r="Y176" s="241"/>
      <c r="Z176" s="241"/>
      <c r="AA176" s="241"/>
    </row>
    <row r="177" spans="19:27">
      <c r="S177" s="657" t="s">
        <v>128</v>
      </c>
      <c r="T177" s="646" t="s">
        <v>801</v>
      </c>
      <c r="U177" s="646" t="s">
        <v>822</v>
      </c>
      <c r="X177" s="241"/>
      <c r="Y177" s="241"/>
      <c r="Z177" s="241"/>
      <c r="AA177" s="241"/>
    </row>
    <row r="178" spans="19:27">
      <c r="S178" s="657" t="s">
        <v>130</v>
      </c>
      <c r="T178" s="646" t="s">
        <v>801</v>
      </c>
      <c r="U178" s="646" t="s">
        <v>822</v>
      </c>
      <c r="X178" s="241"/>
      <c r="Y178" s="241"/>
      <c r="Z178" s="241"/>
      <c r="AA178" s="241"/>
    </row>
    <row r="179" spans="19:27">
      <c r="S179" s="657" t="s">
        <v>843</v>
      </c>
      <c r="T179" s="646" t="s">
        <v>801</v>
      </c>
      <c r="U179" s="646" t="s">
        <v>822</v>
      </c>
      <c r="X179" s="241"/>
      <c r="Y179" s="241"/>
      <c r="Z179" s="241"/>
      <c r="AA179" s="241"/>
    </row>
    <row r="180" spans="19:27">
      <c r="S180" s="657" t="s">
        <v>132</v>
      </c>
      <c r="T180" s="646" t="s">
        <v>801</v>
      </c>
      <c r="U180" s="646" t="s">
        <v>822</v>
      </c>
      <c r="X180" s="241"/>
      <c r="Y180" s="241"/>
      <c r="Z180" s="241"/>
      <c r="AA180" s="241"/>
    </row>
    <row r="181" spans="19:27">
      <c r="S181" s="657" t="s">
        <v>134</v>
      </c>
      <c r="T181" s="646" t="s">
        <v>801</v>
      </c>
      <c r="U181" s="646" t="s">
        <v>822</v>
      </c>
      <c r="X181" s="241"/>
      <c r="Y181" s="241"/>
      <c r="Z181" s="241"/>
      <c r="AA181" s="241"/>
    </row>
    <row r="182" spans="19:27">
      <c r="S182" s="657" t="s">
        <v>136</v>
      </c>
      <c r="T182" s="646" t="s">
        <v>801</v>
      </c>
      <c r="U182" s="646" t="s">
        <v>822</v>
      </c>
      <c r="X182" s="241"/>
      <c r="Y182" s="241"/>
      <c r="Z182" s="241"/>
      <c r="AA182" s="241"/>
    </row>
    <row r="183" spans="19:27">
      <c r="S183" s="657" t="s">
        <v>138</v>
      </c>
      <c r="T183" s="646" t="s">
        <v>801</v>
      </c>
      <c r="U183" s="646" t="s">
        <v>822</v>
      </c>
      <c r="X183" s="241"/>
      <c r="Y183" s="241"/>
      <c r="Z183" s="241"/>
      <c r="AA183" s="241"/>
    </row>
    <row r="184" spans="19:27">
      <c r="S184" s="657" t="s">
        <v>140</v>
      </c>
      <c r="T184" s="646" t="s">
        <v>801</v>
      </c>
      <c r="U184" s="646" t="s">
        <v>822</v>
      </c>
      <c r="X184" s="241"/>
      <c r="Y184" s="241"/>
      <c r="Z184" s="241"/>
      <c r="AA184" s="241"/>
    </row>
    <row r="185" spans="19:27">
      <c r="S185" s="657" t="s">
        <v>142</v>
      </c>
      <c r="T185" s="646" t="s">
        <v>801</v>
      </c>
      <c r="U185" s="646" t="s">
        <v>822</v>
      </c>
      <c r="X185" s="241"/>
      <c r="Y185" s="241"/>
      <c r="Z185" s="241"/>
      <c r="AA185" s="241"/>
    </row>
    <row r="186" spans="19:27">
      <c r="S186" s="657" t="s">
        <v>144</v>
      </c>
      <c r="T186" s="646" t="s">
        <v>801</v>
      </c>
      <c r="U186" s="646" t="s">
        <v>822</v>
      </c>
      <c r="X186" s="241"/>
      <c r="Y186" s="241"/>
      <c r="Z186" s="241"/>
      <c r="AA186" s="241"/>
    </row>
    <row r="187" spans="19:27">
      <c r="S187" s="657" t="s">
        <v>146</v>
      </c>
      <c r="T187" s="646" t="s">
        <v>801</v>
      </c>
      <c r="U187" s="646" t="s">
        <v>822</v>
      </c>
      <c r="X187" s="241"/>
      <c r="Y187" s="241"/>
      <c r="Z187" s="241"/>
      <c r="AA187" s="241"/>
    </row>
    <row r="188" spans="19:27">
      <c r="S188" s="657" t="s">
        <v>148</v>
      </c>
      <c r="T188" s="646" t="s">
        <v>801</v>
      </c>
      <c r="U188" s="646" t="s">
        <v>822</v>
      </c>
      <c r="X188" s="241"/>
      <c r="Y188" s="241"/>
      <c r="Z188" s="241"/>
      <c r="AA188" s="241"/>
    </row>
    <row r="189" spans="19:27">
      <c r="S189" s="657" t="s">
        <v>866</v>
      </c>
      <c r="T189" s="646" t="s">
        <v>801</v>
      </c>
      <c r="U189" s="646" t="s">
        <v>822</v>
      </c>
      <c r="X189" s="241"/>
      <c r="Y189" s="241"/>
      <c r="Z189" s="241"/>
      <c r="AA189" s="241"/>
    </row>
    <row r="190" spans="19:27">
      <c r="S190" s="657" t="s">
        <v>150</v>
      </c>
      <c r="T190" s="646" t="s">
        <v>801</v>
      </c>
      <c r="U190" s="646" t="s">
        <v>822</v>
      </c>
      <c r="X190" s="241"/>
      <c r="Y190" s="241"/>
      <c r="Z190" s="241"/>
      <c r="AA190" s="241"/>
    </row>
    <row r="191" spans="19:27">
      <c r="S191" s="657" t="s">
        <v>152</v>
      </c>
      <c r="T191" s="646" t="s">
        <v>801</v>
      </c>
      <c r="U191" s="646" t="s">
        <v>822</v>
      </c>
      <c r="X191" s="241"/>
      <c r="Y191" s="241"/>
      <c r="Z191" s="241"/>
      <c r="AA191" s="241"/>
    </row>
    <row r="192" spans="19:27">
      <c r="S192" s="657" t="s">
        <v>882</v>
      </c>
      <c r="T192" s="646" t="s">
        <v>801</v>
      </c>
      <c r="U192" s="646" t="s">
        <v>822</v>
      </c>
      <c r="X192" s="241"/>
      <c r="Y192" s="241"/>
      <c r="Z192" s="241"/>
      <c r="AA192" s="241"/>
    </row>
    <row r="193" spans="19:27">
      <c r="S193" s="657" t="s">
        <v>154</v>
      </c>
      <c r="T193" s="646" t="s">
        <v>801</v>
      </c>
      <c r="U193" s="646" t="s">
        <v>822</v>
      </c>
      <c r="X193" s="241"/>
      <c r="Y193" s="241"/>
      <c r="Z193" s="241"/>
      <c r="AA193" s="241"/>
    </row>
    <row r="194" spans="19:27">
      <c r="S194" s="657" t="s">
        <v>156</v>
      </c>
      <c r="T194" s="646" t="s">
        <v>801</v>
      </c>
      <c r="U194" s="646" t="s">
        <v>822</v>
      </c>
      <c r="X194" s="241"/>
      <c r="Y194" s="241"/>
      <c r="Z194" s="241"/>
      <c r="AA194" s="241"/>
    </row>
    <row r="195" spans="19:27">
      <c r="S195" s="657" t="s">
        <v>158</v>
      </c>
      <c r="T195" s="646" t="s">
        <v>801</v>
      </c>
      <c r="U195" s="646" t="s">
        <v>822</v>
      </c>
      <c r="X195" s="241"/>
      <c r="Y195" s="241"/>
      <c r="Z195" s="241"/>
      <c r="AA195" s="241"/>
    </row>
    <row r="196" spans="19:27">
      <c r="S196" s="657" t="s">
        <v>160</v>
      </c>
      <c r="T196" s="646" t="s">
        <v>801</v>
      </c>
      <c r="U196" s="646" t="s">
        <v>822</v>
      </c>
      <c r="X196" s="241"/>
      <c r="Y196" s="241"/>
      <c r="Z196" s="241"/>
      <c r="AA196" s="241"/>
    </row>
    <row r="197" spans="19:27">
      <c r="S197" s="657" t="s">
        <v>162</v>
      </c>
      <c r="T197" s="646" t="s">
        <v>801</v>
      </c>
      <c r="U197" s="646" t="s">
        <v>822</v>
      </c>
      <c r="X197" s="241"/>
      <c r="Y197" s="241"/>
      <c r="Z197" s="241"/>
      <c r="AA197" s="241"/>
    </row>
    <row r="198" spans="19:27">
      <c r="S198" s="657" t="s">
        <v>164</v>
      </c>
      <c r="T198" s="646" t="s">
        <v>801</v>
      </c>
      <c r="U198" s="646" t="s">
        <v>822</v>
      </c>
      <c r="X198" s="241"/>
      <c r="Y198" s="241"/>
      <c r="Z198" s="241"/>
      <c r="AA198" s="241"/>
    </row>
    <row r="199" spans="19:27">
      <c r="S199" s="657" t="s">
        <v>166</v>
      </c>
      <c r="T199" s="646" t="s">
        <v>801</v>
      </c>
      <c r="U199" s="646" t="s">
        <v>822</v>
      </c>
      <c r="X199" s="241"/>
      <c r="Y199" s="241"/>
      <c r="Z199" s="241"/>
      <c r="AA199" s="241"/>
    </row>
    <row r="200" spans="19:27">
      <c r="S200" s="657" t="s">
        <v>211</v>
      </c>
      <c r="T200" s="646" t="s">
        <v>801</v>
      </c>
      <c r="U200" s="646" t="s">
        <v>822</v>
      </c>
      <c r="X200" s="241"/>
      <c r="Y200" s="241"/>
      <c r="Z200" s="241"/>
      <c r="AA200" s="241"/>
    </row>
    <row r="201" spans="19:27">
      <c r="S201" s="657" t="s">
        <v>213</v>
      </c>
      <c r="T201" s="646" t="s">
        <v>801</v>
      </c>
      <c r="U201" s="646" t="s">
        <v>822</v>
      </c>
      <c r="X201" s="241"/>
      <c r="Y201" s="241"/>
      <c r="Z201" s="241"/>
      <c r="AA201" s="241"/>
    </row>
    <row r="202" spans="19:27">
      <c r="S202" s="657" t="s">
        <v>215</v>
      </c>
      <c r="T202" s="646" t="s">
        <v>801</v>
      </c>
      <c r="U202" s="646" t="s">
        <v>822</v>
      </c>
      <c r="X202" s="241"/>
      <c r="Y202" s="241"/>
      <c r="Z202" s="241"/>
      <c r="AA202" s="241"/>
    </row>
    <row r="203" spans="19:27">
      <c r="S203" s="657" t="s">
        <v>217</v>
      </c>
      <c r="T203" s="646" t="s">
        <v>801</v>
      </c>
      <c r="U203" s="646" t="s">
        <v>822</v>
      </c>
      <c r="X203" s="241"/>
      <c r="Y203" s="241"/>
      <c r="Z203" s="241"/>
      <c r="AA203" s="241"/>
    </row>
    <row r="204" spans="19:27">
      <c r="S204" s="657" t="s">
        <v>820</v>
      </c>
      <c r="T204" s="646" t="s">
        <v>801</v>
      </c>
      <c r="U204" s="646" t="s">
        <v>822</v>
      </c>
      <c r="X204" s="241"/>
      <c r="Y204" s="241"/>
      <c r="Z204" s="241"/>
      <c r="AA204" s="241"/>
    </row>
    <row r="205" spans="19:27">
      <c r="S205" s="657" t="s">
        <v>823</v>
      </c>
      <c r="T205" s="646" t="s">
        <v>801</v>
      </c>
      <c r="U205" s="646" t="s">
        <v>822</v>
      </c>
      <c r="X205" s="241"/>
      <c r="Y205" s="241"/>
      <c r="Z205" s="241"/>
      <c r="AA205" s="241"/>
    </row>
    <row r="206" spans="19:27">
      <c r="S206" s="657" t="s">
        <v>825</v>
      </c>
      <c r="T206" s="646" t="s">
        <v>801</v>
      </c>
      <c r="U206" s="646" t="s">
        <v>822</v>
      </c>
      <c r="X206" s="241"/>
      <c r="Y206" s="241"/>
      <c r="Z206" s="241"/>
      <c r="AA206" s="241"/>
    </row>
    <row r="207" spans="19:27">
      <c r="S207" s="657" t="s">
        <v>829</v>
      </c>
      <c r="T207" s="646" t="s">
        <v>801</v>
      </c>
      <c r="U207" s="646" t="s">
        <v>822</v>
      </c>
      <c r="X207" s="241"/>
      <c r="Y207" s="241"/>
      <c r="Z207" s="241"/>
      <c r="AA207" s="241"/>
    </row>
    <row r="208" spans="19:27">
      <c r="S208" s="657" t="s">
        <v>831</v>
      </c>
      <c r="T208" s="646" t="s">
        <v>801</v>
      </c>
      <c r="U208" s="646" t="s">
        <v>822</v>
      </c>
      <c r="X208" s="241"/>
      <c r="Y208" s="241"/>
      <c r="Z208" s="241"/>
      <c r="AA208" s="241"/>
    </row>
    <row r="209" spans="19:27">
      <c r="S209" s="657" t="s">
        <v>835</v>
      </c>
      <c r="T209" s="646" t="s">
        <v>801</v>
      </c>
      <c r="U209" s="646" t="s">
        <v>822</v>
      </c>
      <c r="X209" s="241"/>
      <c r="Y209" s="241"/>
      <c r="Z209" s="241"/>
      <c r="AA209" s="241"/>
    </row>
    <row r="210" spans="19:27">
      <c r="S210" s="657" t="s">
        <v>837</v>
      </c>
      <c r="T210" s="646" t="s">
        <v>801</v>
      </c>
      <c r="U210" s="646" t="s">
        <v>822</v>
      </c>
      <c r="X210" s="241"/>
      <c r="Y210" s="241"/>
      <c r="Z210" s="241"/>
      <c r="AA210" s="241"/>
    </row>
    <row r="211" spans="19:27">
      <c r="S211" s="657" t="s">
        <v>839</v>
      </c>
      <c r="T211" s="646" t="s">
        <v>801</v>
      </c>
      <c r="U211" s="646" t="s">
        <v>822</v>
      </c>
      <c r="X211" s="241"/>
      <c r="Y211" s="241"/>
      <c r="Z211" s="241"/>
      <c r="AA211" s="241"/>
    </row>
    <row r="212" spans="19:27">
      <c r="S212" s="657" t="s">
        <v>841</v>
      </c>
      <c r="T212" s="646" t="s">
        <v>801</v>
      </c>
      <c r="U212" s="646" t="s">
        <v>822</v>
      </c>
      <c r="X212" s="241"/>
      <c r="Y212" s="241"/>
      <c r="Z212" s="241"/>
      <c r="AA212" s="241"/>
    </row>
    <row r="213" spans="19:27">
      <c r="S213" s="657" t="s">
        <v>845</v>
      </c>
      <c r="T213" s="646" t="s">
        <v>801</v>
      </c>
      <c r="U213" s="646" t="s">
        <v>822</v>
      </c>
      <c r="X213" s="241"/>
      <c r="Y213" s="241"/>
      <c r="Z213" s="241"/>
      <c r="AA213" s="241"/>
    </row>
    <row r="214" spans="19:27">
      <c r="S214" s="657" t="s">
        <v>847</v>
      </c>
      <c r="T214" s="646" t="s">
        <v>801</v>
      </c>
      <c r="U214" s="646" t="s">
        <v>822</v>
      </c>
      <c r="X214" s="241"/>
      <c r="Y214" s="241"/>
      <c r="Z214" s="241"/>
      <c r="AA214" s="241"/>
    </row>
    <row r="215" spans="19:27">
      <c r="S215" s="657" t="s">
        <v>849</v>
      </c>
      <c r="T215" s="646" t="s">
        <v>801</v>
      </c>
      <c r="U215" s="646" t="s">
        <v>822</v>
      </c>
      <c r="X215" s="241"/>
      <c r="Y215" s="241"/>
      <c r="Z215" s="241"/>
      <c r="AA215" s="241"/>
    </row>
    <row r="216" spans="19:27">
      <c r="S216" s="657" t="s">
        <v>850</v>
      </c>
      <c r="T216" s="646" t="s">
        <v>801</v>
      </c>
      <c r="U216" s="646" t="s">
        <v>822</v>
      </c>
      <c r="X216" s="241"/>
      <c r="Y216" s="241"/>
      <c r="Z216" s="241"/>
      <c r="AA216" s="241"/>
    </row>
    <row r="217" spans="19:27">
      <c r="S217" s="657" t="s">
        <v>854</v>
      </c>
      <c r="T217" s="646" t="s">
        <v>801</v>
      </c>
      <c r="U217" s="646" t="s">
        <v>822</v>
      </c>
      <c r="X217" s="241"/>
      <c r="Y217" s="241"/>
      <c r="Z217" s="241"/>
      <c r="AA217" s="241"/>
    </row>
    <row r="218" spans="19:27">
      <c r="S218" s="657" t="s">
        <v>857</v>
      </c>
      <c r="T218" s="646" t="s">
        <v>801</v>
      </c>
      <c r="U218" s="646" t="s">
        <v>822</v>
      </c>
      <c r="X218" s="241"/>
      <c r="Y218" s="241"/>
      <c r="Z218" s="241"/>
      <c r="AA218" s="241"/>
    </row>
    <row r="219" spans="19:27">
      <c r="S219" s="657" t="s">
        <v>862</v>
      </c>
      <c r="T219" s="646" t="s">
        <v>801</v>
      </c>
      <c r="U219" s="646" t="s">
        <v>822</v>
      </c>
      <c r="X219" s="241"/>
      <c r="Y219" s="241"/>
      <c r="Z219" s="241"/>
      <c r="AA219" s="241"/>
    </row>
    <row r="220" spans="19:27">
      <c r="S220" s="658" t="s">
        <v>927</v>
      </c>
      <c r="T220" s="646" t="s">
        <v>801</v>
      </c>
      <c r="U220" s="646" t="s">
        <v>822</v>
      </c>
      <c r="X220" s="241"/>
      <c r="Y220" s="241"/>
      <c r="Z220" s="241"/>
      <c r="AA220" s="241"/>
    </row>
    <row r="221" spans="19:27">
      <c r="S221" s="659" t="s">
        <v>928</v>
      </c>
      <c r="T221" s="646" t="s">
        <v>801</v>
      </c>
      <c r="U221" s="646" t="s">
        <v>822</v>
      </c>
      <c r="X221" s="241"/>
      <c r="Y221" s="241"/>
      <c r="Z221" s="241"/>
      <c r="AA221" s="241"/>
    </row>
    <row r="222" spans="19:27">
      <c r="S222" s="659" t="s">
        <v>929</v>
      </c>
      <c r="T222" s="646" t="s">
        <v>801</v>
      </c>
      <c r="U222" s="646" t="s">
        <v>822</v>
      </c>
      <c r="X222" s="241"/>
      <c r="Y222" s="241"/>
      <c r="Z222" s="241"/>
      <c r="AA222" s="241"/>
    </row>
    <row r="223" spans="19:27">
      <c r="S223" s="652" t="s">
        <v>930</v>
      </c>
      <c r="T223" s="646" t="s">
        <v>801</v>
      </c>
      <c r="U223" s="646" t="s">
        <v>822</v>
      </c>
      <c r="X223" s="241"/>
      <c r="Y223" s="241"/>
      <c r="Z223" s="241"/>
      <c r="AA223" s="241"/>
    </row>
    <row r="224" spans="19:27">
      <c r="S224" s="659" t="s">
        <v>931</v>
      </c>
      <c r="T224" s="646" t="s">
        <v>801</v>
      </c>
      <c r="U224" s="646" t="s">
        <v>932</v>
      </c>
      <c r="X224" s="241"/>
      <c r="Y224" s="241"/>
      <c r="Z224" s="241"/>
      <c r="AA224" s="241"/>
    </row>
    <row r="225" spans="19:27">
      <c r="S225" s="650" t="s">
        <v>832</v>
      </c>
      <c r="T225" s="651" t="s">
        <v>801</v>
      </c>
      <c r="U225" s="651" t="s">
        <v>822</v>
      </c>
      <c r="V225" s="646" t="s">
        <v>712</v>
      </c>
      <c r="X225" s="241"/>
      <c r="Y225" s="241"/>
      <c r="Z225" s="241"/>
      <c r="AA225" s="241"/>
    </row>
    <row r="226" spans="19:27">
      <c r="S226" s="648" t="s">
        <v>933</v>
      </c>
      <c r="T226" s="646" t="s">
        <v>801</v>
      </c>
      <c r="U226" s="646" t="s">
        <v>822</v>
      </c>
      <c r="V226" s="646" t="s">
        <v>751</v>
      </c>
      <c r="X226" s="241"/>
      <c r="Y226" s="241"/>
      <c r="Z226" s="241"/>
      <c r="AA226" s="241"/>
    </row>
    <row r="227" spans="19:27">
      <c r="S227" s="648" t="s">
        <v>838</v>
      </c>
      <c r="T227" s="646" t="s">
        <v>756</v>
      </c>
      <c r="U227" s="655" t="s">
        <v>738</v>
      </c>
      <c r="X227" s="241"/>
      <c r="Y227" s="241"/>
      <c r="Z227" s="241"/>
      <c r="AA227" s="241"/>
    </row>
    <row r="228" spans="19:27">
      <c r="S228" s="652" t="s">
        <v>846</v>
      </c>
      <c r="T228" s="654" t="s">
        <v>801</v>
      </c>
      <c r="U228" s="654" t="s">
        <v>822</v>
      </c>
      <c r="X228" s="241"/>
      <c r="Y228" s="241"/>
      <c r="Z228" s="241"/>
      <c r="AA228" s="241"/>
    </row>
    <row r="229" spans="19:27">
      <c r="S229" s="652" t="s">
        <v>934</v>
      </c>
      <c r="T229" s="654" t="s">
        <v>801</v>
      </c>
      <c r="U229" s="655" t="s">
        <v>822</v>
      </c>
      <c r="V229" s="651"/>
      <c r="X229" s="241"/>
      <c r="Y229" s="241"/>
      <c r="Z229" s="241"/>
      <c r="AA229" s="241"/>
    </row>
    <row r="230" spans="19:27">
      <c r="S230" s="652" t="s">
        <v>875</v>
      </c>
      <c r="T230" s="654" t="s">
        <v>756</v>
      </c>
      <c r="U230" s="654" t="s">
        <v>738</v>
      </c>
      <c r="V230" s="651"/>
      <c r="X230" s="241"/>
      <c r="Y230" s="241"/>
      <c r="Z230" s="241"/>
      <c r="AA230" s="241"/>
    </row>
    <row r="231" spans="19:27">
      <c r="S231" s="650" t="s">
        <v>879</v>
      </c>
      <c r="T231" s="651" t="s">
        <v>756</v>
      </c>
      <c r="U231" s="651" t="s">
        <v>738</v>
      </c>
      <c r="V231" s="660" t="s">
        <v>751</v>
      </c>
      <c r="X231" s="241"/>
      <c r="Y231" s="241"/>
      <c r="Z231" s="241"/>
      <c r="AA231" s="241"/>
    </row>
    <row r="232" spans="19:27">
      <c r="S232" s="650" t="s">
        <v>861</v>
      </c>
      <c r="T232" s="651" t="s">
        <v>756</v>
      </c>
      <c r="U232" s="651" t="s">
        <v>738</v>
      </c>
      <c r="V232" s="661" t="s">
        <v>751</v>
      </c>
      <c r="X232" s="241"/>
      <c r="Y232" s="241"/>
      <c r="Z232" s="241"/>
      <c r="AA232" s="241"/>
    </row>
    <row r="233" spans="19:27">
      <c r="S233" s="662" t="s">
        <v>880</v>
      </c>
      <c r="T233" s="651" t="s">
        <v>756</v>
      </c>
      <c r="U233" s="651" t="s">
        <v>738</v>
      </c>
      <c r="V233" s="651" t="s">
        <v>751</v>
      </c>
      <c r="X233" s="241"/>
      <c r="Y233" s="241"/>
      <c r="Z233" s="241"/>
      <c r="AA233" s="241"/>
    </row>
    <row r="234" spans="19:27">
      <c r="S234" s="648" t="s">
        <v>855</v>
      </c>
      <c r="T234" s="646" t="s">
        <v>801</v>
      </c>
      <c r="U234" s="646" t="s">
        <v>822</v>
      </c>
      <c r="X234" s="241"/>
      <c r="Y234" s="241"/>
      <c r="Z234" s="241"/>
      <c r="AA234" s="241"/>
    </row>
    <row r="235" spans="19:27">
      <c r="S235" s="650" t="s">
        <v>935</v>
      </c>
      <c r="T235" s="646" t="s">
        <v>801</v>
      </c>
      <c r="U235" s="651" t="s">
        <v>822</v>
      </c>
      <c r="V235" s="651" t="s">
        <v>751</v>
      </c>
      <c r="X235" s="241"/>
      <c r="Y235" s="241"/>
      <c r="Z235" s="241"/>
      <c r="AA235" s="241"/>
    </row>
    <row r="236" spans="19:27">
      <c r="S236" s="648" t="s">
        <v>840</v>
      </c>
      <c r="T236" s="646" t="s">
        <v>936</v>
      </c>
      <c r="U236" s="646" t="s">
        <v>937</v>
      </c>
      <c r="X236" s="241"/>
      <c r="Y236" s="241"/>
      <c r="Z236" s="241"/>
      <c r="AA236" s="241"/>
    </row>
    <row r="237" spans="19:27">
      <c r="S237" s="648" t="s">
        <v>867</v>
      </c>
      <c r="T237" s="646" t="s">
        <v>801</v>
      </c>
      <c r="X237" s="241"/>
      <c r="Y237" s="241"/>
      <c r="Z237" s="241"/>
      <c r="AA237" s="241"/>
    </row>
    <row r="238" spans="19:27">
      <c r="S238" s="648" t="s">
        <v>869</v>
      </c>
      <c r="T238" s="646" t="s">
        <v>756</v>
      </c>
      <c r="X238" s="241"/>
      <c r="Y238" s="241"/>
      <c r="Z238" s="241"/>
      <c r="AA238" s="241"/>
    </row>
    <row r="239" spans="19:27">
      <c r="S239" s="650" t="s">
        <v>870</v>
      </c>
      <c r="T239" s="651" t="s">
        <v>801</v>
      </c>
      <c r="U239" s="651"/>
      <c r="V239" s="646" t="s">
        <v>712</v>
      </c>
      <c r="X239" s="241"/>
      <c r="Y239" s="241"/>
      <c r="Z239" s="241"/>
      <c r="AA239" s="241"/>
    </row>
    <row r="240" spans="19:27">
      <c r="S240" s="648" t="s">
        <v>842</v>
      </c>
      <c r="T240" s="646" t="s">
        <v>756</v>
      </c>
      <c r="U240" s="651" t="s">
        <v>738</v>
      </c>
      <c r="X240" s="241"/>
      <c r="Y240" s="241"/>
      <c r="Z240" s="241"/>
      <c r="AA240" s="241"/>
    </row>
    <row r="241" spans="19:27">
      <c r="S241" s="648" t="s">
        <v>884</v>
      </c>
      <c r="T241" s="646" t="s">
        <v>756</v>
      </c>
      <c r="U241" s="651" t="s">
        <v>738</v>
      </c>
      <c r="X241" s="241"/>
      <c r="Y241" s="241"/>
      <c r="Z241" s="241"/>
      <c r="AA241" s="241"/>
    </row>
    <row r="242" spans="19:27">
      <c r="S242" s="652" t="s">
        <v>886</v>
      </c>
      <c r="T242" s="646" t="s">
        <v>801</v>
      </c>
      <c r="U242" s="646" t="s">
        <v>822</v>
      </c>
      <c r="X242" s="241"/>
      <c r="Y242" s="241"/>
      <c r="Z242" s="241"/>
      <c r="AA242" s="241"/>
    </row>
    <row r="243" spans="19:27">
      <c r="S243" s="652" t="s">
        <v>938</v>
      </c>
      <c r="T243" s="646" t="s">
        <v>801</v>
      </c>
      <c r="U243" s="646" t="s">
        <v>822</v>
      </c>
      <c r="X243" s="241"/>
      <c r="Y243" s="241"/>
      <c r="Z243" s="241"/>
      <c r="AA243" s="241"/>
    </row>
    <row r="244" spans="19:27">
      <c r="S244" s="652" t="s">
        <v>939</v>
      </c>
      <c r="T244" s="646" t="s">
        <v>801</v>
      </c>
      <c r="U244" s="646" t="s">
        <v>822</v>
      </c>
      <c r="X244" s="241"/>
      <c r="Y244" s="241"/>
      <c r="Z244" s="241"/>
      <c r="AA244" s="241"/>
    </row>
    <row r="245" spans="19:27">
      <c r="S245" s="652" t="s">
        <v>940</v>
      </c>
      <c r="T245" s="646" t="s">
        <v>756</v>
      </c>
      <c r="U245" s="651" t="s">
        <v>738</v>
      </c>
      <c r="X245" s="241"/>
      <c r="Y245" s="241"/>
      <c r="Z245" s="241"/>
      <c r="AA245" s="241"/>
    </row>
    <row r="246" spans="19:27">
      <c r="S246" s="652" t="s">
        <v>860</v>
      </c>
      <c r="T246" s="646" t="s">
        <v>756</v>
      </c>
      <c r="U246" s="651" t="s">
        <v>738</v>
      </c>
      <c r="X246" s="241"/>
      <c r="Y246" s="241"/>
      <c r="Z246" s="241"/>
      <c r="AA246" s="241"/>
    </row>
    <row r="247" spans="19:27">
      <c r="S247" s="652" t="s">
        <v>888</v>
      </c>
      <c r="X247" s="241"/>
      <c r="Y247" s="241"/>
      <c r="Z247" s="241"/>
      <c r="AA247" s="241"/>
    </row>
    <row r="248" spans="19:27">
      <c r="S248" s="652" t="s">
        <v>876</v>
      </c>
      <c r="T248" s="646" t="s">
        <v>801</v>
      </c>
      <c r="X248" s="241"/>
      <c r="Y248" s="241"/>
      <c r="Z248" s="241"/>
      <c r="AA248" s="241"/>
    </row>
    <row r="249" spans="19:27">
      <c r="S249" s="663" t="s">
        <v>293</v>
      </c>
      <c r="T249" s="655" t="s">
        <v>756</v>
      </c>
      <c r="U249" s="655" t="s">
        <v>798</v>
      </c>
      <c r="V249" s="664"/>
      <c r="X249" s="241"/>
      <c r="Y249" s="241"/>
      <c r="Z249" s="241"/>
      <c r="AA249" s="241"/>
    </row>
    <row r="250" spans="19:27">
      <c r="S250" s="644" t="s">
        <v>941</v>
      </c>
      <c r="T250" s="655" t="s">
        <v>756</v>
      </c>
      <c r="U250" s="655" t="s">
        <v>798</v>
      </c>
      <c r="X250" s="241"/>
      <c r="Y250" s="241"/>
      <c r="Z250" s="241"/>
      <c r="AA250" s="241"/>
    </row>
    <row r="251" spans="19:27">
      <c r="S251" s="665" t="s">
        <v>942</v>
      </c>
      <c r="T251" s="655" t="s">
        <v>756</v>
      </c>
      <c r="U251" s="655" t="s">
        <v>798</v>
      </c>
      <c r="X251" s="241"/>
      <c r="Y251" s="241"/>
      <c r="Z251" s="241"/>
      <c r="AA251" s="241"/>
    </row>
    <row r="252" spans="19:27">
      <c r="S252" s="652" t="s">
        <v>336</v>
      </c>
      <c r="T252" s="646" t="s">
        <v>756</v>
      </c>
      <c r="U252" s="646" t="s">
        <v>856</v>
      </c>
      <c r="X252" s="241"/>
      <c r="Y252" s="241"/>
      <c r="Z252" s="241"/>
      <c r="AA252" s="241"/>
    </row>
    <row r="253" spans="19:27">
      <c r="S253" s="652" t="s">
        <v>294</v>
      </c>
      <c r="T253" s="646" t="s">
        <v>801</v>
      </c>
      <c r="U253" s="646" t="s">
        <v>294</v>
      </c>
      <c r="X253" s="241"/>
      <c r="Y253" s="241"/>
      <c r="Z253" s="241"/>
      <c r="AA253" s="241"/>
    </row>
    <row r="254" spans="19:27">
      <c r="S254" s="652" t="s">
        <v>296</v>
      </c>
      <c r="T254" s="646" t="s">
        <v>801</v>
      </c>
      <c r="U254" s="646" t="s">
        <v>937</v>
      </c>
      <c r="X254" s="241"/>
      <c r="Y254" s="241"/>
      <c r="Z254" s="241"/>
      <c r="AA254" s="241"/>
    </row>
    <row r="255" spans="19:27">
      <c r="S255" s="652" t="s">
        <v>297</v>
      </c>
      <c r="T255" s="646" t="s">
        <v>801</v>
      </c>
      <c r="U255" s="646" t="s">
        <v>937</v>
      </c>
      <c r="X255" s="241"/>
      <c r="Y255" s="241"/>
      <c r="Z255" s="241"/>
      <c r="AA255" s="241"/>
    </row>
    <row r="256" spans="19:27">
      <c r="S256" s="657" t="s">
        <v>848</v>
      </c>
      <c r="T256" s="646" t="s">
        <v>801</v>
      </c>
      <c r="U256" s="646" t="s">
        <v>294</v>
      </c>
      <c r="X256" s="241"/>
      <c r="Y256" s="241"/>
      <c r="Z256" s="241"/>
      <c r="AA256" s="241"/>
    </row>
    <row r="257" spans="19:27">
      <c r="S257" s="650" t="s">
        <v>852</v>
      </c>
      <c r="T257" s="651" t="s">
        <v>801</v>
      </c>
      <c r="U257" s="651" t="s">
        <v>937</v>
      </c>
      <c r="V257" s="651" t="s">
        <v>751</v>
      </c>
      <c r="X257" s="241"/>
      <c r="Y257" s="241"/>
      <c r="Z257" s="241"/>
      <c r="AA257" s="241"/>
    </row>
    <row r="258" spans="19:27">
      <c r="S258" s="650" t="s">
        <v>868</v>
      </c>
      <c r="T258" s="651" t="s">
        <v>801</v>
      </c>
      <c r="U258" s="651" t="s">
        <v>937</v>
      </c>
      <c r="V258" s="651" t="s">
        <v>751</v>
      </c>
      <c r="X258" s="241"/>
      <c r="Y258" s="241"/>
      <c r="Z258" s="241"/>
      <c r="AA258" s="241"/>
    </row>
    <row r="259" spans="19:27">
      <c r="S259" s="652" t="s">
        <v>320</v>
      </c>
      <c r="T259" s="646" t="s">
        <v>756</v>
      </c>
      <c r="U259" s="646" t="s">
        <v>856</v>
      </c>
      <c r="X259" s="241"/>
      <c r="Y259" s="241"/>
      <c r="Z259" s="241"/>
      <c r="AA259" s="241"/>
    </row>
    <row r="260" spans="19:27">
      <c r="S260" s="663" t="s">
        <v>943</v>
      </c>
      <c r="T260" s="655" t="s">
        <v>756</v>
      </c>
      <c r="U260" s="655" t="s">
        <v>856</v>
      </c>
      <c r="X260" s="241"/>
      <c r="Y260" s="241"/>
      <c r="Z260" s="241"/>
      <c r="AA260" s="241"/>
    </row>
    <row r="261" spans="19:27">
      <c r="S261" s="663" t="s">
        <v>944</v>
      </c>
      <c r="T261" s="655" t="s">
        <v>756</v>
      </c>
      <c r="U261" s="655" t="s">
        <v>856</v>
      </c>
      <c r="X261" s="241"/>
      <c r="Y261" s="241"/>
      <c r="Z261" s="241"/>
      <c r="AA261" s="241"/>
    </row>
    <row r="262" spans="19:27">
      <c r="S262" s="652" t="s">
        <v>889</v>
      </c>
      <c r="T262" s="646" t="s">
        <v>756</v>
      </c>
      <c r="U262" s="646" t="s">
        <v>856</v>
      </c>
      <c r="X262" s="241"/>
      <c r="Y262" s="241"/>
      <c r="Z262" s="241"/>
      <c r="AA262" s="241"/>
    </row>
    <row r="263" spans="19:27">
      <c r="S263" s="652" t="s">
        <v>321</v>
      </c>
      <c r="T263" s="646" t="s">
        <v>756</v>
      </c>
      <c r="U263" s="646" t="s">
        <v>856</v>
      </c>
      <c r="X263" s="241"/>
      <c r="Y263" s="241"/>
      <c r="Z263" s="241"/>
      <c r="AA263" s="241"/>
    </row>
    <row r="264" spans="19:27">
      <c r="S264" s="652" t="s">
        <v>322</v>
      </c>
      <c r="T264" s="646" t="s">
        <v>756</v>
      </c>
      <c r="U264" s="646" t="s">
        <v>856</v>
      </c>
      <c r="X264" s="241"/>
      <c r="Y264" s="241"/>
      <c r="Z264" s="241"/>
      <c r="AA264" s="241"/>
    </row>
    <row r="265" spans="19:27">
      <c r="S265" s="652" t="s">
        <v>945</v>
      </c>
      <c r="T265" s="646" t="s">
        <v>756</v>
      </c>
      <c r="U265" s="646" t="s">
        <v>856</v>
      </c>
      <c r="X265" s="241"/>
      <c r="Y265" s="241"/>
      <c r="Z265" s="241"/>
      <c r="AA265" s="241"/>
    </row>
    <row r="266" spans="19:27">
      <c r="S266" s="646" t="s">
        <v>946</v>
      </c>
      <c r="T266" s="646" t="s">
        <v>756</v>
      </c>
      <c r="U266" s="646" t="s">
        <v>856</v>
      </c>
      <c r="X266" s="241"/>
      <c r="Y266" s="241"/>
      <c r="Z266" s="241"/>
      <c r="AA266" s="241"/>
    </row>
    <row r="267" spans="19:27">
      <c r="S267" s="652" t="s">
        <v>890</v>
      </c>
      <c r="T267" s="646" t="s">
        <v>756</v>
      </c>
      <c r="U267" s="646" t="s">
        <v>856</v>
      </c>
      <c r="X267" s="241"/>
      <c r="Y267" s="241"/>
      <c r="Z267" s="241"/>
      <c r="AA267" s="241"/>
    </row>
    <row r="268" spans="19:27">
      <c r="S268" s="652" t="s">
        <v>326</v>
      </c>
      <c r="T268" s="646" t="s">
        <v>756</v>
      </c>
      <c r="U268" s="646" t="s">
        <v>856</v>
      </c>
      <c r="X268" s="241"/>
      <c r="Y268" s="241"/>
      <c r="Z268" s="241"/>
      <c r="AA268" s="241"/>
    </row>
    <row r="269" spans="19:27">
      <c r="S269" s="652" t="s">
        <v>325</v>
      </c>
      <c r="T269" s="646" t="s">
        <v>756</v>
      </c>
      <c r="U269" s="646" t="s">
        <v>856</v>
      </c>
      <c r="X269" s="241"/>
      <c r="Y269" s="241"/>
      <c r="Z269" s="241"/>
      <c r="AA269" s="241"/>
    </row>
    <row r="270" spans="19:27">
      <c r="S270" s="652" t="s">
        <v>327</v>
      </c>
      <c r="T270" s="646" t="s">
        <v>756</v>
      </c>
      <c r="U270" s="646" t="s">
        <v>856</v>
      </c>
      <c r="X270" s="241"/>
      <c r="Y270" s="241"/>
      <c r="Z270" s="241"/>
      <c r="AA270" s="241"/>
    </row>
    <row r="271" spans="19:27">
      <c r="S271" s="652" t="s">
        <v>947</v>
      </c>
      <c r="T271" s="646" t="s">
        <v>756</v>
      </c>
      <c r="U271" s="646" t="s">
        <v>856</v>
      </c>
      <c r="X271" s="241"/>
      <c r="Y271" s="241"/>
      <c r="Z271" s="241"/>
      <c r="AA271" s="241"/>
    </row>
    <row r="272" spans="19:27">
      <c r="S272" s="652" t="s">
        <v>324</v>
      </c>
      <c r="T272" s="646" t="s">
        <v>756</v>
      </c>
      <c r="U272" s="646" t="s">
        <v>856</v>
      </c>
      <c r="X272" s="241"/>
      <c r="Y272" s="241"/>
      <c r="Z272" s="241"/>
      <c r="AA272" s="241"/>
    </row>
    <row r="273" spans="19:27">
      <c r="S273" s="652" t="s">
        <v>948</v>
      </c>
      <c r="T273" s="646" t="s">
        <v>756</v>
      </c>
      <c r="U273" s="646" t="s">
        <v>856</v>
      </c>
      <c r="X273" s="241"/>
      <c r="Y273" s="241"/>
      <c r="Z273" s="241"/>
      <c r="AA273" s="241"/>
    </row>
    <row r="274" spans="19:27">
      <c r="S274" s="652" t="s">
        <v>323</v>
      </c>
      <c r="T274" s="646" t="s">
        <v>756</v>
      </c>
      <c r="U274" s="646" t="s">
        <v>856</v>
      </c>
      <c r="X274" s="241"/>
      <c r="Y274" s="241"/>
      <c r="Z274" s="241"/>
      <c r="AA274" s="241"/>
    </row>
    <row r="275" spans="19:27">
      <c r="S275" s="652" t="s">
        <v>949</v>
      </c>
      <c r="T275" s="646" t="s">
        <v>756</v>
      </c>
      <c r="U275" s="646" t="s">
        <v>856</v>
      </c>
      <c r="X275" s="241"/>
      <c r="Y275" s="241"/>
      <c r="Z275" s="241"/>
      <c r="AA275" s="241"/>
    </row>
    <row r="276" spans="19:27">
      <c r="S276" s="652" t="s">
        <v>950</v>
      </c>
      <c r="T276" s="646" t="s">
        <v>756</v>
      </c>
      <c r="U276" s="646" t="s">
        <v>856</v>
      </c>
      <c r="X276" s="241"/>
      <c r="Y276" s="241"/>
      <c r="Z276" s="241"/>
      <c r="AA276" s="241"/>
    </row>
    <row r="277" spans="19:27">
      <c r="S277" s="650" t="s">
        <v>872</v>
      </c>
      <c r="T277" s="651" t="s">
        <v>756</v>
      </c>
      <c r="U277" s="651" t="s">
        <v>856</v>
      </c>
      <c r="V277" s="651" t="s">
        <v>751</v>
      </c>
      <c r="X277" s="241"/>
      <c r="Y277" s="241"/>
      <c r="Z277" s="241"/>
      <c r="AA277" s="241"/>
    </row>
    <row r="278" spans="19:27">
      <c r="S278" s="652" t="s">
        <v>863</v>
      </c>
      <c r="T278" s="646" t="s">
        <v>801</v>
      </c>
      <c r="U278" s="646" t="s">
        <v>863</v>
      </c>
      <c r="X278" s="241"/>
      <c r="Y278" s="241"/>
      <c r="Z278" s="241"/>
      <c r="AA278" s="241"/>
    </row>
    <row r="279" spans="19:27">
      <c r="S279" s="652" t="s">
        <v>859</v>
      </c>
      <c r="T279" s="646" t="s">
        <v>756</v>
      </c>
      <c r="U279" s="646" t="s">
        <v>863</v>
      </c>
      <c r="X279" s="241"/>
      <c r="Y279" s="241"/>
      <c r="Z279" s="241"/>
      <c r="AA279" s="241"/>
    </row>
    <row r="280" spans="19:27">
      <c r="S280" s="652" t="s">
        <v>877</v>
      </c>
      <c r="T280" s="646" t="s">
        <v>801</v>
      </c>
      <c r="U280" s="646" t="s">
        <v>863</v>
      </c>
      <c r="X280" s="241"/>
      <c r="Y280" s="241"/>
      <c r="Z280" s="241"/>
      <c r="AA280" s="241"/>
    </row>
    <row r="281" spans="19:27">
      <c r="S281" s="650" t="s">
        <v>864</v>
      </c>
      <c r="T281" s="651" t="s">
        <v>801</v>
      </c>
      <c r="U281" s="651" t="s">
        <v>863</v>
      </c>
      <c r="V281" s="651" t="s">
        <v>751</v>
      </c>
      <c r="X281" s="241"/>
      <c r="Y281" s="241"/>
      <c r="Z281" s="241"/>
      <c r="AA281" s="241"/>
    </row>
    <row r="282" spans="19:27">
      <c r="S282" s="650" t="s">
        <v>874</v>
      </c>
      <c r="T282" s="651" t="s">
        <v>801</v>
      </c>
      <c r="U282" s="651" t="s">
        <v>863</v>
      </c>
      <c r="V282" s="651" t="s">
        <v>751</v>
      </c>
      <c r="X282" s="241"/>
      <c r="Y282" s="241"/>
      <c r="Z282" s="241"/>
      <c r="AA282" s="241"/>
    </row>
    <row r="283" spans="19:27">
      <c r="S283" s="652" t="s">
        <v>856</v>
      </c>
      <c r="T283" s="646" t="s">
        <v>756</v>
      </c>
      <c r="U283" s="646" t="s">
        <v>856</v>
      </c>
      <c r="X283" s="241"/>
      <c r="Y283" s="241"/>
      <c r="Z283" s="241"/>
      <c r="AA283" s="241"/>
    </row>
    <row r="284" spans="19:27">
      <c r="S284" s="652" t="s">
        <v>878</v>
      </c>
      <c r="T284" s="646" t="s">
        <v>801</v>
      </c>
      <c r="U284" s="646" t="s">
        <v>822</v>
      </c>
      <c r="X284" s="241"/>
      <c r="Y284" s="241"/>
      <c r="Z284" s="241"/>
      <c r="AA284" s="241"/>
    </row>
    <row r="285" spans="19:27">
      <c r="S285" s="652" t="s">
        <v>891</v>
      </c>
      <c r="T285" s="646" t="s">
        <v>801</v>
      </c>
      <c r="U285" s="646" t="s">
        <v>822</v>
      </c>
      <c r="X285" s="241"/>
      <c r="Y285" s="241"/>
      <c r="Z285" s="241"/>
      <c r="AA285" s="241"/>
    </row>
    <row r="286" spans="19:27">
      <c r="S286" s="652" t="s">
        <v>881</v>
      </c>
      <c r="T286" s="646" t="s">
        <v>801</v>
      </c>
      <c r="U286" s="646" t="s">
        <v>822</v>
      </c>
      <c r="X286" s="241"/>
      <c r="Y286" s="241"/>
      <c r="Z286" s="241"/>
      <c r="AA286" s="241"/>
    </row>
    <row r="287" spans="19:27">
      <c r="S287" s="650" t="s">
        <v>885</v>
      </c>
      <c r="T287" s="651" t="s">
        <v>756</v>
      </c>
      <c r="U287" s="651" t="s">
        <v>341</v>
      </c>
      <c r="V287" s="651" t="s">
        <v>751</v>
      </c>
      <c r="X287" s="241"/>
      <c r="Y287" s="241"/>
      <c r="Z287" s="241"/>
      <c r="AA287" s="241"/>
    </row>
    <row r="288" spans="19:27">
      <c r="S288" s="650" t="s">
        <v>883</v>
      </c>
      <c r="T288" s="651" t="s">
        <v>801</v>
      </c>
      <c r="U288" s="651" t="s">
        <v>822</v>
      </c>
      <c r="V288" s="651" t="s">
        <v>751</v>
      </c>
      <c r="X288" s="241"/>
      <c r="Y288" s="241"/>
      <c r="Z288" s="241"/>
      <c r="AA288" s="241"/>
    </row>
    <row r="289" spans="19:27">
      <c r="S289" s="653" t="s">
        <v>340</v>
      </c>
      <c r="X289" s="241"/>
      <c r="Y289" s="241"/>
      <c r="Z289" s="241"/>
      <c r="AA289" s="241"/>
    </row>
    <row r="290" spans="19:27">
      <c r="S290" s="652" t="s">
        <v>895</v>
      </c>
      <c r="T290" s="646" t="s">
        <v>756</v>
      </c>
      <c r="U290" s="646" t="s">
        <v>341</v>
      </c>
      <c r="X290" s="241"/>
      <c r="Y290" s="241"/>
      <c r="Z290" s="241"/>
      <c r="AA290" s="241"/>
    </row>
    <row r="291" spans="19:27">
      <c r="S291" s="652" t="s">
        <v>341</v>
      </c>
      <c r="T291" s="646" t="s">
        <v>756</v>
      </c>
      <c r="U291" s="646" t="s">
        <v>341</v>
      </c>
      <c r="X291" s="241"/>
      <c r="Y291" s="241"/>
      <c r="Z291" s="241"/>
      <c r="AA291" s="241"/>
    </row>
    <row r="292" spans="19:27">
      <c r="S292" s="652" t="s">
        <v>951</v>
      </c>
      <c r="T292" s="646" t="s">
        <v>756</v>
      </c>
      <c r="U292" s="646" t="s">
        <v>341</v>
      </c>
      <c r="V292" s="664"/>
      <c r="X292" s="241"/>
      <c r="Y292" s="241"/>
      <c r="Z292" s="241"/>
      <c r="AA292" s="241"/>
    </row>
    <row r="293" spans="19:27">
      <c r="S293" s="652" t="s">
        <v>952</v>
      </c>
      <c r="T293" s="646" t="s">
        <v>756</v>
      </c>
      <c r="U293" s="646" t="s">
        <v>341</v>
      </c>
      <c r="X293" s="241"/>
      <c r="Y293" s="241"/>
      <c r="Z293" s="241"/>
      <c r="AA293" s="241"/>
    </row>
    <row r="294" spans="19:27">
      <c r="S294" s="664" t="s">
        <v>344</v>
      </c>
      <c r="T294" s="646" t="s">
        <v>756</v>
      </c>
      <c r="U294" s="646" t="s">
        <v>341</v>
      </c>
      <c r="X294" s="241"/>
      <c r="Y294" s="241"/>
      <c r="Z294" s="241"/>
      <c r="AA294" s="241"/>
    </row>
    <row r="295" spans="19:27">
      <c r="S295" s="652" t="s">
        <v>346</v>
      </c>
      <c r="T295" s="646" t="s">
        <v>756</v>
      </c>
      <c r="U295" s="646" t="s">
        <v>743</v>
      </c>
      <c r="X295" s="241"/>
      <c r="Y295" s="241"/>
      <c r="Z295" s="241"/>
      <c r="AA295" s="241"/>
    </row>
    <row r="296" spans="19:27">
      <c r="S296" s="652" t="s">
        <v>896</v>
      </c>
      <c r="T296" s="646" t="s">
        <v>756</v>
      </c>
      <c r="U296" s="646" t="s">
        <v>743</v>
      </c>
      <c r="X296" s="241"/>
      <c r="Y296" s="241"/>
      <c r="Z296" s="241"/>
      <c r="AA296" s="241"/>
    </row>
    <row r="297" spans="19:27">
      <c r="S297" s="652" t="s">
        <v>898</v>
      </c>
      <c r="T297" s="646" t="s">
        <v>756</v>
      </c>
      <c r="U297" s="646" t="s">
        <v>743</v>
      </c>
      <c r="X297" s="241"/>
      <c r="Y297" s="241"/>
      <c r="Z297" s="241"/>
      <c r="AA297" s="241"/>
    </row>
    <row r="298" spans="19:27">
      <c r="S298" s="650" t="s">
        <v>348</v>
      </c>
      <c r="T298" s="651" t="s">
        <v>756</v>
      </c>
      <c r="U298" s="651" t="s">
        <v>743</v>
      </c>
      <c r="V298" s="651" t="s">
        <v>751</v>
      </c>
      <c r="X298" s="241"/>
      <c r="Y298" s="241"/>
      <c r="Z298" s="241"/>
      <c r="AA298" s="241"/>
    </row>
    <row r="299" spans="19:27">
      <c r="S299" s="652" t="s">
        <v>349</v>
      </c>
      <c r="T299" s="646" t="s">
        <v>756</v>
      </c>
      <c r="U299" s="646" t="s">
        <v>743</v>
      </c>
      <c r="X299" s="241"/>
      <c r="Y299" s="241"/>
      <c r="Z299" s="241"/>
      <c r="AA299" s="241"/>
    </row>
    <row r="300" spans="19:27">
      <c r="S300" s="650" t="s">
        <v>907</v>
      </c>
      <c r="T300" s="651" t="s">
        <v>756</v>
      </c>
      <c r="U300" s="651" t="s">
        <v>743</v>
      </c>
      <c r="V300" s="651" t="s">
        <v>751</v>
      </c>
      <c r="X300" s="241"/>
      <c r="Y300" s="241"/>
      <c r="Z300" s="241"/>
      <c r="AA300" s="241"/>
    </row>
    <row r="301" spans="19:27">
      <c r="S301" s="652" t="s">
        <v>899</v>
      </c>
      <c r="T301" s="646" t="s">
        <v>756</v>
      </c>
      <c r="U301" s="646" t="s">
        <v>743</v>
      </c>
      <c r="X301" s="241"/>
      <c r="Y301" s="241"/>
      <c r="Z301" s="241"/>
      <c r="AA301" s="241"/>
    </row>
    <row r="302" spans="19:27">
      <c r="S302" s="650" t="s">
        <v>903</v>
      </c>
      <c r="T302" s="651" t="s">
        <v>756</v>
      </c>
      <c r="U302" s="651" t="s">
        <v>743</v>
      </c>
      <c r="V302" s="651" t="s">
        <v>751</v>
      </c>
      <c r="X302" s="241"/>
      <c r="Y302" s="241"/>
      <c r="Z302" s="241"/>
      <c r="AA302" s="241"/>
    </row>
    <row r="303" spans="19:27">
      <c r="S303" s="650" t="s">
        <v>897</v>
      </c>
      <c r="T303" s="651" t="s">
        <v>756</v>
      </c>
      <c r="U303" s="651" t="s">
        <v>743</v>
      </c>
      <c r="V303" s="651" t="s">
        <v>751</v>
      </c>
      <c r="X303" s="241"/>
      <c r="Y303" s="241"/>
      <c r="Z303" s="241"/>
      <c r="AA303" s="241"/>
    </row>
    <row r="304" spans="19:27">
      <c r="S304" s="650" t="s">
        <v>902</v>
      </c>
      <c r="T304" s="651" t="s">
        <v>756</v>
      </c>
      <c r="U304" s="651" t="s">
        <v>743</v>
      </c>
      <c r="V304" s="651" t="s">
        <v>751</v>
      </c>
      <c r="X304" s="241"/>
      <c r="Y304" s="241"/>
      <c r="Z304" s="241"/>
      <c r="AA304" s="241"/>
    </row>
    <row r="305" spans="19:27">
      <c r="S305" s="652" t="s">
        <v>910</v>
      </c>
      <c r="T305" s="646" t="s">
        <v>756</v>
      </c>
      <c r="U305" s="646" t="s">
        <v>743</v>
      </c>
      <c r="X305" s="241"/>
      <c r="Y305" s="241"/>
      <c r="Z305" s="241"/>
      <c r="AA305" s="241"/>
    </row>
    <row r="306" spans="19:27">
      <c r="S306" s="652" t="s">
        <v>912</v>
      </c>
      <c r="T306" s="646" t="s">
        <v>756</v>
      </c>
      <c r="U306" s="646" t="s">
        <v>743</v>
      </c>
      <c r="X306" s="241"/>
      <c r="Y306" s="241"/>
      <c r="Z306" s="241"/>
      <c r="AA306" s="241"/>
    </row>
    <row r="307" spans="19:27">
      <c r="S307" s="650" t="s">
        <v>900</v>
      </c>
      <c r="T307" s="651" t="s">
        <v>756</v>
      </c>
      <c r="U307" s="651" t="s">
        <v>743</v>
      </c>
      <c r="V307" s="651" t="s">
        <v>751</v>
      </c>
      <c r="X307" s="241"/>
      <c r="Y307" s="241"/>
      <c r="Z307" s="241"/>
      <c r="AA307" s="241"/>
    </row>
    <row r="308" spans="19:27">
      <c r="S308" s="652" t="s">
        <v>904</v>
      </c>
      <c r="T308" s="646" t="s">
        <v>756</v>
      </c>
      <c r="U308" s="646" t="s">
        <v>572</v>
      </c>
      <c r="X308" s="241"/>
      <c r="Y308" s="241"/>
      <c r="Z308" s="241"/>
      <c r="AA308" s="241"/>
    </row>
    <row r="309" spans="19:27">
      <c r="S309" s="652" t="s">
        <v>906</v>
      </c>
      <c r="T309" s="646" t="s">
        <v>756</v>
      </c>
      <c r="U309" s="646" t="s">
        <v>572</v>
      </c>
      <c r="X309" s="241"/>
      <c r="Y309" s="241"/>
      <c r="Z309" s="241"/>
      <c r="AA309" s="241"/>
    </row>
    <row r="310" spans="19:27">
      <c r="S310" s="652" t="s">
        <v>908</v>
      </c>
      <c r="T310" s="646" t="s">
        <v>756</v>
      </c>
      <c r="U310" s="646" t="s">
        <v>572</v>
      </c>
      <c r="X310" s="241"/>
      <c r="Y310" s="241"/>
      <c r="Z310" s="241"/>
      <c r="AA310" s="241"/>
    </row>
    <row r="311" spans="19:27">
      <c r="S311" s="652" t="s">
        <v>345</v>
      </c>
      <c r="T311" s="646" t="s">
        <v>756</v>
      </c>
      <c r="U311" s="646" t="s">
        <v>745</v>
      </c>
      <c r="X311" s="241"/>
      <c r="Y311" s="241"/>
      <c r="Z311" s="241"/>
      <c r="AA311" s="241"/>
    </row>
    <row r="312" spans="19:27">
      <c r="S312" s="648" t="s">
        <v>916</v>
      </c>
      <c r="T312" s="646" t="s">
        <v>756</v>
      </c>
      <c r="U312" s="646" t="s">
        <v>572</v>
      </c>
      <c r="X312" s="241"/>
      <c r="Y312" s="241"/>
      <c r="Z312" s="241"/>
      <c r="AA312" s="241"/>
    </row>
    <row r="313" spans="19:27">
      <c r="S313" s="648" t="s">
        <v>917</v>
      </c>
      <c r="T313" s="646" t="s">
        <v>756</v>
      </c>
      <c r="U313" s="646" t="s">
        <v>572</v>
      </c>
      <c r="X313" s="241"/>
    </row>
    <row r="314" spans="19:27">
      <c r="S314" s="652" t="s">
        <v>914</v>
      </c>
      <c r="T314" s="646" t="s">
        <v>756</v>
      </c>
      <c r="U314" s="646" t="s">
        <v>572</v>
      </c>
      <c r="X314" s="241"/>
    </row>
    <row r="315" spans="19:27">
      <c r="S315" s="652" t="s">
        <v>1417</v>
      </c>
      <c r="T315" s="646" t="s">
        <v>756</v>
      </c>
      <c r="U315" s="646" t="s">
        <v>572</v>
      </c>
      <c r="X315" s="241"/>
    </row>
    <row r="316" spans="19:27">
      <c r="S316" s="648" t="s">
        <v>909</v>
      </c>
      <c r="T316" s="646" t="s">
        <v>756</v>
      </c>
      <c r="U316" s="646" t="s">
        <v>572</v>
      </c>
      <c r="X316" s="241"/>
    </row>
    <row r="317" spans="19:27">
      <c r="S317" s="652" t="s">
        <v>372</v>
      </c>
      <c r="T317" s="646" t="s">
        <v>756</v>
      </c>
      <c r="U317" s="646" t="s">
        <v>572</v>
      </c>
      <c r="X317" s="241"/>
    </row>
    <row r="318" spans="19:27">
      <c r="S318" s="652" t="s">
        <v>913</v>
      </c>
      <c r="T318" s="646" t="s">
        <v>756</v>
      </c>
      <c r="U318" s="646" t="s">
        <v>572</v>
      </c>
      <c r="X318" s="241"/>
    </row>
    <row r="319" spans="19:27">
      <c r="S319" s="652" t="s">
        <v>911</v>
      </c>
      <c r="T319" s="646" t="s">
        <v>756</v>
      </c>
      <c r="U319" s="646" t="s">
        <v>572</v>
      </c>
      <c r="X319" s="241"/>
    </row>
    <row r="320" spans="19:27">
      <c r="S320" s="652" t="s">
        <v>953</v>
      </c>
      <c r="T320" s="646" t="s">
        <v>756</v>
      </c>
      <c r="U320" s="646" t="s">
        <v>572</v>
      </c>
      <c r="X320" s="241"/>
    </row>
    <row r="321" spans="19:24">
      <c r="S321" s="652" t="s">
        <v>373</v>
      </c>
      <c r="T321" s="646" t="s">
        <v>756</v>
      </c>
      <c r="U321" s="646" t="s">
        <v>572</v>
      </c>
      <c r="X321" s="241"/>
    </row>
    <row r="322" spans="19:24">
      <c r="S322" s="652" t="s">
        <v>920</v>
      </c>
      <c r="T322" s="646" t="s">
        <v>756</v>
      </c>
      <c r="U322" s="646" t="s">
        <v>572</v>
      </c>
      <c r="X322" s="241"/>
    </row>
    <row r="323" spans="19:24">
      <c r="S323" s="652" t="s">
        <v>368</v>
      </c>
      <c r="T323" s="646" t="s">
        <v>756</v>
      </c>
      <c r="U323" s="646" t="s">
        <v>572</v>
      </c>
      <c r="X323" s="241"/>
    </row>
    <row r="324" spans="19:24">
      <c r="S324" s="652" t="s">
        <v>362</v>
      </c>
      <c r="T324" s="646" t="s">
        <v>756</v>
      </c>
      <c r="U324" s="646" t="s">
        <v>572</v>
      </c>
      <c r="X324" s="241"/>
    </row>
    <row r="325" spans="19:24">
      <c r="S325" s="652" t="s">
        <v>370</v>
      </c>
      <c r="T325" s="646" t="s">
        <v>756</v>
      </c>
      <c r="U325" s="646" t="s">
        <v>572</v>
      </c>
      <c r="X325" s="241"/>
    </row>
    <row r="326" spans="19:24">
      <c r="S326" s="652" t="s">
        <v>924</v>
      </c>
      <c r="T326" s="646" t="s">
        <v>756</v>
      </c>
      <c r="U326" s="646" t="s">
        <v>572</v>
      </c>
      <c r="X326" s="241"/>
    </row>
    <row r="327" spans="19:24">
      <c r="S327" s="652" t="s">
        <v>364</v>
      </c>
      <c r="T327" s="646" t="s">
        <v>756</v>
      </c>
      <c r="U327" s="646" t="s">
        <v>572</v>
      </c>
      <c r="X327" s="241"/>
    </row>
    <row r="328" spans="19:24">
      <c r="S328" s="652" t="s">
        <v>374</v>
      </c>
      <c r="T328" s="646" t="s">
        <v>756</v>
      </c>
      <c r="U328" s="646" t="s">
        <v>572</v>
      </c>
      <c r="X328" s="241"/>
    </row>
    <row r="329" spans="19:24">
      <c r="S329" s="652" t="s">
        <v>366</v>
      </c>
      <c r="T329" s="646" t="s">
        <v>756</v>
      </c>
      <c r="U329" s="646" t="s">
        <v>572</v>
      </c>
      <c r="X329" s="241"/>
    </row>
    <row r="330" spans="19:24">
      <c r="S330" s="652" t="s">
        <v>371</v>
      </c>
      <c r="T330" s="646" t="s">
        <v>756</v>
      </c>
      <c r="U330" s="646" t="s">
        <v>572</v>
      </c>
      <c r="X330" s="241"/>
    </row>
    <row r="331" spans="19:24">
      <c r="S331" s="652" t="s">
        <v>363</v>
      </c>
      <c r="T331" s="646" t="s">
        <v>756</v>
      </c>
      <c r="U331" s="646" t="s">
        <v>572</v>
      </c>
      <c r="X331" s="241"/>
    </row>
    <row r="332" spans="19:24">
      <c r="S332" s="652" t="s">
        <v>361</v>
      </c>
      <c r="T332" s="646" t="s">
        <v>756</v>
      </c>
      <c r="U332" s="646" t="s">
        <v>572</v>
      </c>
      <c r="X332" s="241"/>
    </row>
    <row r="333" spans="19:24">
      <c r="S333" s="652" t="s">
        <v>926</v>
      </c>
      <c r="T333" s="646" t="s">
        <v>756</v>
      </c>
      <c r="U333" s="646" t="s">
        <v>572</v>
      </c>
      <c r="X333" s="241"/>
    </row>
    <row r="334" spans="19:24">
      <c r="S334" s="652" t="s">
        <v>915</v>
      </c>
      <c r="T334" s="646" t="s">
        <v>756</v>
      </c>
      <c r="U334" s="646" t="s">
        <v>572</v>
      </c>
      <c r="X334" s="241"/>
    </row>
    <row r="335" spans="19:24">
      <c r="S335" s="652" t="s">
        <v>375</v>
      </c>
      <c r="T335" s="646" t="s">
        <v>756</v>
      </c>
      <c r="U335" s="646" t="s">
        <v>572</v>
      </c>
      <c r="X335" s="241"/>
    </row>
    <row r="336" spans="19:24">
      <c r="S336" s="648" t="s">
        <v>921</v>
      </c>
      <c r="T336" s="646" t="s">
        <v>756</v>
      </c>
      <c r="U336" s="646" t="s">
        <v>572</v>
      </c>
      <c r="X336" s="241"/>
    </row>
    <row r="337" spans="19:24">
      <c r="S337" s="648" t="s">
        <v>954</v>
      </c>
      <c r="T337" s="646" t="s">
        <v>756</v>
      </c>
      <c r="U337" s="646" t="s">
        <v>572</v>
      </c>
      <c r="X337" s="241"/>
    </row>
    <row r="338" spans="19:24">
      <c r="S338" s="648" t="s">
        <v>955</v>
      </c>
      <c r="T338" s="646" t="s">
        <v>801</v>
      </c>
      <c r="U338" s="646" t="s">
        <v>294</v>
      </c>
      <c r="V338" s="651" t="s">
        <v>751</v>
      </c>
      <c r="X338" s="241"/>
    </row>
    <row r="339" spans="19:24">
      <c r="S339" s="650" t="s">
        <v>922</v>
      </c>
      <c r="T339" s="651" t="s">
        <v>756</v>
      </c>
      <c r="U339" s="651" t="s">
        <v>572</v>
      </c>
      <c r="V339" s="651" t="s">
        <v>751</v>
      </c>
      <c r="X339" s="241"/>
    </row>
    <row r="340" spans="19:24">
      <c r="S340" s="650" t="s">
        <v>919</v>
      </c>
      <c r="T340" s="651" t="s">
        <v>756</v>
      </c>
      <c r="U340" s="651" t="s">
        <v>572</v>
      </c>
      <c r="V340" s="651" t="s">
        <v>751</v>
      </c>
      <c r="X340" s="241"/>
    </row>
    <row r="341" spans="19:24">
      <c r="S341" s="666" t="s">
        <v>925</v>
      </c>
      <c r="X341" s="241"/>
    </row>
    <row r="342" spans="19:24">
      <c r="S342" s="652" t="s">
        <v>956</v>
      </c>
      <c r="T342" s="646" t="s">
        <v>801</v>
      </c>
      <c r="U342" s="646" t="s">
        <v>937</v>
      </c>
      <c r="X342" s="241"/>
    </row>
    <row r="343" spans="19:24">
      <c r="S343" s="652" t="s">
        <v>957</v>
      </c>
      <c r="T343" s="646" t="s">
        <v>756</v>
      </c>
      <c r="U343" s="646" t="s">
        <v>572</v>
      </c>
      <c r="X343" s="241"/>
    </row>
    <row r="344" spans="19:24">
      <c r="S344" s="652" t="s">
        <v>958</v>
      </c>
      <c r="T344" s="646" t="s">
        <v>801</v>
      </c>
      <c r="U344" s="646" t="s">
        <v>72</v>
      </c>
      <c r="X344" s="241"/>
    </row>
    <row r="345" spans="19:24">
      <c r="S345" s="652" t="s">
        <v>959</v>
      </c>
      <c r="T345" s="646" t="s">
        <v>801</v>
      </c>
      <c r="U345" s="646" t="s">
        <v>822</v>
      </c>
      <c r="X345" s="241"/>
    </row>
    <row r="346" spans="19:24">
      <c r="S346" s="652" t="s">
        <v>960</v>
      </c>
      <c r="T346" s="646" t="s">
        <v>801</v>
      </c>
      <c r="U346" s="646" t="s">
        <v>72</v>
      </c>
      <c r="X346" s="241"/>
    </row>
    <row r="347" spans="19:24">
      <c r="S347" s="652" t="s">
        <v>961</v>
      </c>
      <c r="T347" s="646" t="s">
        <v>801</v>
      </c>
      <c r="U347" s="646" t="s">
        <v>822</v>
      </c>
      <c r="X347" s="241"/>
    </row>
    <row r="348" spans="19:24">
      <c r="S348" s="652" t="s">
        <v>962</v>
      </c>
      <c r="T348" s="646" t="s">
        <v>801</v>
      </c>
      <c r="U348" s="646" t="s">
        <v>822</v>
      </c>
      <c r="X348" s="241"/>
    </row>
    <row r="349" spans="19:24">
      <c r="S349" s="650" t="s">
        <v>963</v>
      </c>
      <c r="T349" s="651" t="s">
        <v>801</v>
      </c>
      <c r="U349" s="651" t="s">
        <v>294</v>
      </c>
      <c r="V349" s="646" t="s">
        <v>751</v>
      </c>
      <c r="X349" s="241"/>
    </row>
    <row r="350" spans="19:24">
      <c r="S350" s="652" t="s">
        <v>964</v>
      </c>
      <c r="T350" s="646" t="s">
        <v>801</v>
      </c>
      <c r="U350" s="646" t="s">
        <v>822</v>
      </c>
      <c r="X350" s="241"/>
    </row>
    <row r="351" spans="19:24">
      <c r="S351" s="652" t="s">
        <v>965</v>
      </c>
      <c r="T351" s="646" t="s">
        <v>801</v>
      </c>
      <c r="U351" s="646" t="s">
        <v>72</v>
      </c>
      <c r="X351" s="241"/>
    </row>
    <row r="352" spans="19:24">
      <c r="S352" s="650" t="s">
        <v>966</v>
      </c>
      <c r="T352" s="651" t="s">
        <v>801</v>
      </c>
      <c r="U352" s="651" t="s">
        <v>822</v>
      </c>
      <c r="V352" s="651" t="s">
        <v>751</v>
      </c>
      <c r="X352" s="241"/>
    </row>
    <row r="353" spans="19:24">
      <c r="S353" s="667" t="s">
        <v>967</v>
      </c>
      <c r="T353" s="651" t="s">
        <v>756</v>
      </c>
      <c r="U353" s="651" t="s">
        <v>757</v>
      </c>
      <c r="V353" s="651" t="s">
        <v>751</v>
      </c>
      <c r="X353" s="241"/>
    </row>
    <row r="354" spans="19:24">
      <c r="S354" s="667" t="s">
        <v>851</v>
      </c>
      <c r="T354" s="651" t="s">
        <v>801</v>
      </c>
      <c r="U354" s="651" t="s">
        <v>822</v>
      </c>
      <c r="V354" s="651" t="s">
        <v>751</v>
      </c>
      <c r="X354" s="241"/>
    </row>
    <row r="355" spans="19:24">
      <c r="S355" s="652" t="s">
        <v>968</v>
      </c>
      <c r="T355" s="646" t="s">
        <v>756</v>
      </c>
      <c r="U355" s="646" t="s">
        <v>793</v>
      </c>
      <c r="V355" s="651"/>
      <c r="X355" s="241"/>
    </row>
    <row r="356" spans="19:24">
      <c r="S356" s="648" t="s">
        <v>969</v>
      </c>
      <c r="T356" s="646" t="s">
        <v>756</v>
      </c>
      <c r="U356" s="646" t="s">
        <v>738</v>
      </c>
      <c r="V356" s="651"/>
      <c r="X356" s="241"/>
    </row>
    <row r="357" spans="19:24">
      <c r="S357" s="656" t="s">
        <v>970</v>
      </c>
      <c r="T357" s="646" t="s">
        <v>756</v>
      </c>
      <c r="U357" s="646" t="s">
        <v>757</v>
      </c>
      <c r="V357" s="651"/>
      <c r="X357" s="241"/>
    </row>
    <row r="358" spans="19:24">
      <c r="S358" s="656" t="s">
        <v>971</v>
      </c>
      <c r="T358" s="646" t="s">
        <v>756</v>
      </c>
      <c r="U358" s="646" t="s">
        <v>757</v>
      </c>
      <c r="X358" s="241"/>
    </row>
    <row r="359" spans="19:24">
      <c r="S359" s="652" t="s">
        <v>972</v>
      </c>
      <c r="T359" s="646" t="s">
        <v>756</v>
      </c>
      <c r="U359" s="646" t="s">
        <v>856</v>
      </c>
      <c r="X359" s="241"/>
    </row>
    <row r="360" spans="19:24">
      <c r="S360" s="656" t="s">
        <v>973</v>
      </c>
      <c r="T360" s="646" t="s">
        <v>756</v>
      </c>
      <c r="U360" s="646" t="s">
        <v>856</v>
      </c>
      <c r="X360" s="241"/>
    </row>
    <row r="361" spans="19:24">
      <c r="S361" s="648" t="s">
        <v>974</v>
      </c>
      <c r="T361" s="646" t="s">
        <v>756</v>
      </c>
      <c r="U361" s="646" t="s">
        <v>572</v>
      </c>
      <c r="X361" s="241"/>
    </row>
    <row r="362" spans="19:24">
      <c r="S362" s="648" t="s">
        <v>975</v>
      </c>
      <c r="T362" s="646" t="s">
        <v>756</v>
      </c>
      <c r="U362" s="646" t="s">
        <v>572</v>
      </c>
      <c r="X362" s="241"/>
    </row>
    <row r="363" spans="19:24">
      <c r="S363" s="650" t="s">
        <v>976</v>
      </c>
      <c r="T363" s="651" t="s">
        <v>756</v>
      </c>
      <c r="U363" s="651" t="s">
        <v>793</v>
      </c>
      <c r="V363" s="646" t="s">
        <v>751</v>
      </c>
      <c r="X363" s="241"/>
    </row>
    <row r="364" spans="19:24">
      <c r="S364" s="646" t="s">
        <v>1002</v>
      </c>
      <c r="T364" s="646" t="s">
        <v>801</v>
      </c>
      <c r="U364" s="646" t="s">
        <v>822</v>
      </c>
      <c r="X364" s="241"/>
    </row>
    <row r="365" spans="19:24">
      <c r="S365" s="646" t="s">
        <v>892</v>
      </c>
      <c r="T365" s="646" t="s">
        <v>801</v>
      </c>
      <c r="U365" s="646" t="s">
        <v>937</v>
      </c>
      <c r="V365" s="646" t="s">
        <v>751</v>
      </c>
      <c r="X365" s="241"/>
    </row>
    <row r="366" spans="19:24">
      <c r="S366" s="668" t="s">
        <v>893</v>
      </c>
      <c r="T366" s="646" t="s">
        <v>801</v>
      </c>
      <c r="U366" s="646" t="s">
        <v>937</v>
      </c>
      <c r="V366" s="651"/>
      <c r="X366" s="241"/>
    </row>
    <row r="367" spans="19:24">
      <c r="S367" s="669" t="s">
        <v>977</v>
      </c>
      <c r="T367" s="670" t="s">
        <v>801</v>
      </c>
      <c r="U367" s="670" t="s">
        <v>822</v>
      </c>
      <c r="X367" s="241"/>
    </row>
    <row r="368" spans="19:24">
      <c r="S368" s="659" t="s">
        <v>978</v>
      </c>
      <c r="T368" s="646" t="s">
        <v>801</v>
      </c>
      <c r="U368" s="646" t="s">
        <v>72</v>
      </c>
      <c r="X368" s="241"/>
    </row>
    <row r="369" spans="19:24">
      <c r="S369" s="659" t="s">
        <v>979</v>
      </c>
      <c r="T369" s="646" t="s">
        <v>807</v>
      </c>
      <c r="U369" s="646" t="s">
        <v>808</v>
      </c>
      <c r="X369" s="241"/>
    </row>
    <row r="370" spans="19:24">
      <c r="S370" s="659" t="s">
        <v>980</v>
      </c>
      <c r="T370" s="646" t="s">
        <v>807</v>
      </c>
      <c r="U370" s="646" t="s">
        <v>808</v>
      </c>
      <c r="X370" s="241"/>
    </row>
    <row r="371" spans="19:24">
      <c r="S371" s="646" t="s">
        <v>981</v>
      </c>
      <c r="T371" s="646" t="s">
        <v>756</v>
      </c>
      <c r="U371" s="646" t="s">
        <v>737</v>
      </c>
      <c r="X371" s="241"/>
    </row>
    <row r="372" spans="19:24">
      <c r="S372" s="659" t="s">
        <v>982</v>
      </c>
      <c r="T372" s="646" t="s">
        <v>801</v>
      </c>
      <c r="U372" s="646" t="s">
        <v>72</v>
      </c>
      <c r="X372" s="241"/>
    </row>
    <row r="373" spans="19:24">
      <c r="S373" s="646" t="s">
        <v>983</v>
      </c>
      <c r="T373" s="646" t="s">
        <v>756</v>
      </c>
      <c r="U373" s="646" t="s">
        <v>737</v>
      </c>
      <c r="X373" s="241"/>
    </row>
    <row r="374" spans="19:24">
      <c r="S374" s="646" t="s">
        <v>984</v>
      </c>
      <c r="T374" s="646" t="s">
        <v>807</v>
      </c>
      <c r="U374" s="646" t="s">
        <v>808</v>
      </c>
      <c r="X374" s="241"/>
    </row>
    <row r="375" spans="19:24">
      <c r="S375" s="646" t="s">
        <v>985</v>
      </c>
      <c r="T375" s="646" t="s">
        <v>756</v>
      </c>
      <c r="U375" s="646" t="s">
        <v>737</v>
      </c>
      <c r="X375" s="241"/>
    </row>
    <row r="376" spans="19:24">
      <c r="S376" s="646" t="s">
        <v>986</v>
      </c>
      <c r="T376" s="646" t="s">
        <v>801</v>
      </c>
      <c r="U376" s="646" t="s">
        <v>72</v>
      </c>
      <c r="X376" s="241"/>
    </row>
    <row r="377" spans="19:24">
      <c r="S377" s="646" t="s">
        <v>987</v>
      </c>
      <c r="T377" s="646" t="s">
        <v>801</v>
      </c>
      <c r="U377" s="646" t="s">
        <v>72</v>
      </c>
      <c r="X377" s="241"/>
    </row>
    <row r="378" spans="19:24">
      <c r="S378" s="646" t="s">
        <v>74</v>
      </c>
      <c r="T378" s="646" t="s">
        <v>807</v>
      </c>
      <c r="U378" s="646" t="s">
        <v>808</v>
      </c>
      <c r="X378" s="241"/>
    </row>
    <row r="379" spans="19:24">
      <c r="S379" s="651" t="s">
        <v>988</v>
      </c>
      <c r="T379" s="651" t="s">
        <v>801</v>
      </c>
      <c r="U379" s="651" t="s">
        <v>937</v>
      </c>
      <c r="V379" s="646" t="s">
        <v>751</v>
      </c>
      <c r="X379" s="241"/>
    </row>
    <row r="380" spans="19:24">
      <c r="S380" s="671" t="s">
        <v>989</v>
      </c>
      <c r="T380" s="646" t="s">
        <v>756</v>
      </c>
      <c r="U380" s="646" t="s">
        <v>737</v>
      </c>
      <c r="X380" s="241"/>
    </row>
    <row r="381" spans="19:24">
      <c r="S381" s="659" t="s">
        <v>990</v>
      </c>
      <c r="T381" s="646" t="s">
        <v>801</v>
      </c>
      <c r="U381" s="646" t="s">
        <v>822</v>
      </c>
      <c r="X381" s="241"/>
    </row>
    <row r="382" spans="19:24">
      <c r="S382" s="646" t="s">
        <v>991</v>
      </c>
      <c r="T382" s="646" t="s">
        <v>756</v>
      </c>
      <c r="U382" s="646" t="s">
        <v>738</v>
      </c>
      <c r="V382" s="651"/>
      <c r="X382" s="241"/>
    </row>
    <row r="383" spans="19:24">
      <c r="S383" s="659" t="s">
        <v>992</v>
      </c>
      <c r="T383" s="646" t="s">
        <v>801</v>
      </c>
      <c r="U383" s="646" t="s">
        <v>822</v>
      </c>
      <c r="X383" s="241"/>
    </row>
    <row r="384" spans="19:24">
      <c r="S384" s="659" t="s">
        <v>993</v>
      </c>
      <c r="T384" s="646" t="s">
        <v>801</v>
      </c>
      <c r="U384" s="646" t="s">
        <v>822</v>
      </c>
      <c r="X384" s="241"/>
    </row>
    <row r="385" spans="19:24">
      <c r="S385" s="646" t="s">
        <v>994</v>
      </c>
      <c r="T385" s="646" t="s">
        <v>801</v>
      </c>
      <c r="U385" s="646" t="s">
        <v>822</v>
      </c>
      <c r="X385" s="241"/>
    </row>
    <row r="386" spans="19:24">
      <c r="S386" s="646" t="s">
        <v>995</v>
      </c>
      <c r="T386" s="646" t="s">
        <v>801</v>
      </c>
      <c r="U386" s="646" t="s">
        <v>822</v>
      </c>
      <c r="X386" s="241"/>
    </row>
    <row r="387" spans="19:24">
      <c r="S387" s="646" t="s">
        <v>996</v>
      </c>
      <c r="T387" s="646" t="s">
        <v>801</v>
      </c>
      <c r="U387" s="646" t="s">
        <v>822</v>
      </c>
      <c r="X387" s="241"/>
    </row>
    <row r="388" spans="19:24" ht="16.5" thickBot="1">
      <c r="S388" s="646" t="s">
        <v>997</v>
      </c>
      <c r="T388" s="646" t="s">
        <v>801</v>
      </c>
      <c r="U388" s="672" t="s">
        <v>998</v>
      </c>
      <c r="X388" s="241"/>
    </row>
    <row r="389" spans="19:24">
      <c r="S389" s="665" t="s">
        <v>1461</v>
      </c>
      <c r="T389" s="646" t="s">
        <v>756</v>
      </c>
      <c r="U389" s="646" t="s">
        <v>757</v>
      </c>
      <c r="X389" s="241"/>
    </row>
    <row r="390" spans="19:24">
      <c r="S390" s="659" t="s">
        <v>999</v>
      </c>
      <c r="T390" s="646" t="s">
        <v>801</v>
      </c>
      <c r="U390" s="646" t="s">
        <v>822</v>
      </c>
      <c r="X390" s="241"/>
    </row>
    <row r="391" spans="19:24">
      <c r="S391" s="646" t="s">
        <v>1000</v>
      </c>
      <c r="T391" s="646" t="s">
        <v>756</v>
      </c>
      <c r="U391" s="646" t="s">
        <v>757</v>
      </c>
      <c r="X391" s="241"/>
    </row>
    <row r="392" spans="19:24">
      <c r="S392" s="652" t="s">
        <v>1001</v>
      </c>
      <c r="T392" s="646" t="s">
        <v>801</v>
      </c>
      <c r="U392" s="646" t="s">
        <v>822</v>
      </c>
      <c r="X392" s="241"/>
    </row>
    <row r="393" spans="19:24">
      <c r="S393" s="673" t="s">
        <v>1002</v>
      </c>
      <c r="T393" s="646" t="s">
        <v>801</v>
      </c>
      <c r="U393" s="646" t="s">
        <v>822</v>
      </c>
      <c r="X393" s="241"/>
    </row>
    <row r="394" spans="19:24">
      <c r="S394" s="646" t="s">
        <v>1003</v>
      </c>
      <c r="T394" s="646" t="s">
        <v>801</v>
      </c>
      <c r="U394" s="646" t="s">
        <v>822</v>
      </c>
      <c r="X394" s="241"/>
    </row>
    <row r="395" spans="19:24">
      <c r="S395" s="646" t="s">
        <v>1004</v>
      </c>
      <c r="T395" s="646" t="s">
        <v>801</v>
      </c>
      <c r="U395" s="646" t="s">
        <v>822</v>
      </c>
      <c r="X395" s="241"/>
    </row>
    <row r="396" spans="19:24">
      <c r="S396" s="646" t="s">
        <v>1005</v>
      </c>
      <c r="T396" s="646" t="s">
        <v>801</v>
      </c>
      <c r="U396" s="646" t="s">
        <v>822</v>
      </c>
      <c r="X396" s="241"/>
    </row>
    <row r="397" spans="19:24">
      <c r="S397" s="646" t="s">
        <v>1006</v>
      </c>
      <c r="T397" s="646" t="s">
        <v>801</v>
      </c>
      <c r="U397" s="646" t="s">
        <v>822</v>
      </c>
      <c r="X397" s="241"/>
    </row>
    <row r="398" spans="19:24">
      <c r="S398" s="646" t="s">
        <v>1007</v>
      </c>
      <c r="T398" s="646" t="s">
        <v>756</v>
      </c>
      <c r="U398" s="646" t="s">
        <v>757</v>
      </c>
      <c r="V398" s="646" t="s">
        <v>751</v>
      </c>
      <c r="X398" s="241"/>
    </row>
    <row r="399" spans="19:24">
      <c r="S399" s="646" t="s">
        <v>1008</v>
      </c>
      <c r="T399" s="646" t="s">
        <v>801</v>
      </c>
      <c r="U399" s="646" t="s">
        <v>822</v>
      </c>
      <c r="X399" s="241"/>
    </row>
    <row r="400" spans="19:24">
      <c r="S400" s="646" t="s">
        <v>1009</v>
      </c>
      <c r="T400" s="646" t="s">
        <v>801</v>
      </c>
      <c r="U400" s="646" t="s">
        <v>822</v>
      </c>
      <c r="X400" s="241"/>
    </row>
    <row r="401" spans="19:24">
      <c r="S401" s="646" t="s">
        <v>1010</v>
      </c>
      <c r="T401" s="646" t="s">
        <v>801</v>
      </c>
      <c r="U401" s="646" t="s">
        <v>822</v>
      </c>
      <c r="X401" s="241"/>
    </row>
    <row r="402" spans="19:24">
      <c r="S402" s="646" t="s">
        <v>1011</v>
      </c>
      <c r="T402" s="646" t="s">
        <v>756</v>
      </c>
      <c r="U402" s="646" t="s">
        <v>757</v>
      </c>
      <c r="X402" s="241"/>
    </row>
    <row r="403" spans="19:24">
      <c r="S403" s="646" t="s">
        <v>1012</v>
      </c>
      <c r="T403" s="646" t="s">
        <v>756</v>
      </c>
      <c r="U403" s="646" t="s">
        <v>737</v>
      </c>
      <c r="X403" s="241"/>
    </row>
    <row r="404" spans="19:24">
      <c r="S404" s="646" t="s">
        <v>744</v>
      </c>
      <c r="T404" s="646" t="s">
        <v>801</v>
      </c>
      <c r="U404" s="646" t="s">
        <v>72</v>
      </c>
      <c r="X404" s="241"/>
    </row>
    <row r="405" spans="19:24">
      <c r="S405" s="646" t="s">
        <v>1013</v>
      </c>
      <c r="T405" s="646" t="s">
        <v>801</v>
      </c>
      <c r="U405" s="646" t="s">
        <v>822</v>
      </c>
      <c r="X405" s="241"/>
    </row>
    <row r="406" spans="19:24">
      <c r="S406" s="646" t="s">
        <v>1014</v>
      </c>
      <c r="T406" s="646" t="s">
        <v>801</v>
      </c>
      <c r="U406" s="646" t="s">
        <v>1015</v>
      </c>
      <c r="X406" s="241"/>
    </row>
    <row r="407" spans="19:24">
      <c r="S407" s="646" t="s">
        <v>1016</v>
      </c>
      <c r="T407" s="646" t="s">
        <v>756</v>
      </c>
      <c r="U407" s="646" t="s">
        <v>757</v>
      </c>
      <c r="X407" s="241"/>
    </row>
    <row r="408" spans="19:24">
      <c r="S408" s="646" t="s">
        <v>1017</v>
      </c>
      <c r="T408" s="646" t="s">
        <v>756</v>
      </c>
      <c r="U408" s="646" t="s">
        <v>793</v>
      </c>
      <c r="X408" s="241"/>
    </row>
    <row r="409" spans="19:24">
      <c r="S409" s="646" t="s">
        <v>1018</v>
      </c>
      <c r="T409" s="646" t="s">
        <v>756</v>
      </c>
      <c r="U409" s="646" t="s">
        <v>794</v>
      </c>
      <c r="X409" s="241"/>
    </row>
    <row r="410" spans="19:24">
      <c r="S410" s="646" t="s">
        <v>1019</v>
      </c>
      <c r="T410" s="646" t="s">
        <v>801</v>
      </c>
      <c r="U410" s="646" t="s">
        <v>937</v>
      </c>
      <c r="V410" s="646" t="s">
        <v>751</v>
      </c>
      <c r="X410" s="241"/>
    </row>
    <row r="411" spans="19:24">
      <c r="S411" s="646" t="s">
        <v>299</v>
      </c>
      <c r="T411" s="646" t="s">
        <v>801</v>
      </c>
      <c r="U411" s="646" t="s">
        <v>294</v>
      </c>
      <c r="X411" s="241"/>
    </row>
    <row r="412" spans="19:24">
      <c r="S412" s="646" t="s">
        <v>300</v>
      </c>
      <c r="T412" s="646" t="s">
        <v>801</v>
      </c>
      <c r="U412" s="646" t="s">
        <v>937</v>
      </c>
      <c r="X412" s="241"/>
    </row>
    <row r="413" spans="19:24">
      <c r="S413" s="646" t="s">
        <v>301</v>
      </c>
      <c r="T413" s="646" t="s">
        <v>801</v>
      </c>
      <c r="U413" s="646" t="s">
        <v>937</v>
      </c>
      <c r="X413" s="241"/>
    </row>
    <row r="414" spans="19:24">
      <c r="S414" s="646" t="s">
        <v>1020</v>
      </c>
      <c r="T414" s="646" t="s">
        <v>756</v>
      </c>
      <c r="U414" s="646" t="s">
        <v>794</v>
      </c>
      <c r="X414" s="241"/>
    </row>
    <row r="415" spans="19:24">
      <c r="S415" s="654" t="s">
        <v>1021</v>
      </c>
      <c r="T415" s="654" t="s">
        <v>801</v>
      </c>
      <c r="U415" s="654" t="s">
        <v>863</v>
      </c>
      <c r="V415" s="654"/>
      <c r="W415" s="654" t="s">
        <v>1497</v>
      </c>
      <c r="X415" s="241"/>
    </row>
    <row r="416" spans="19:24">
      <c r="S416" s="646" t="s">
        <v>382</v>
      </c>
      <c r="T416" s="646" t="s">
        <v>756</v>
      </c>
      <c r="U416" s="646" t="s">
        <v>572</v>
      </c>
      <c r="X416" s="241"/>
    </row>
    <row r="417" spans="19:24">
      <c r="S417" s="646" t="s">
        <v>1022</v>
      </c>
      <c r="T417" s="646" t="s">
        <v>756</v>
      </c>
      <c r="U417" s="646" t="s">
        <v>856</v>
      </c>
      <c r="V417" s="646" t="s">
        <v>751</v>
      </c>
      <c r="X417" s="241"/>
    </row>
    <row r="418" spans="19:24">
      <c r="S418" s="664" t="s">
        <v>381</v>
      </c>
      <c r="T418" s="646" t="s">
        <v>756</v>
      </c>
      <c r="U418" s="646" t="s">
        <v>572</v>
      </c>
      <c r="X418" s="241"/>
    </row>
    <row r="419" spans="19:24">
      <c r="S419" s="646" t="s">
        <v>383</v>
      </c>
      <c r="T419" s="646" t="s">
        <v>756</v>
      </c>
      <c r="U419" s="646" t="s">
        <v>572</v>
      </c>
      <c r="X419" s="241"/>
    </row>
    <row r="420" spans="19:24">
      <c r="S420" s="646" t="s">
        <v>384</v>
      </c>
      <c r="T420" s="646" t="s">
        <v>756</v>
      </c>
      <c r="U420" s="646" t="s">
        <v>572</v>
      </c>
      <c r="X420" s="241"/>
    </row>
    <row r="421" spans="19:24">
      <c r="S421" s="664" t="s">
        <v>1023</v>
      </c>
      <c r="T421" s="646" t="s">
        <v>756</v>
      </c>
      <c r="U421" s="646" t="s">
        <v>794</v>
      </c>
      <c r="X421" s="241"/>
    </row>
    <row r="422" spans="19:24">
      <c r="S422" s="646" t="s">
        <v>1024</v>
      </c>
      <c r="T422" s="646" t="s">
        <v>801</v>
      </c>
      <c r="U422" s="646" t="s">
        <v>937</v>
      </c>
      <c r="V422" s="646" t="s">
        <v>751</v>
      </c>
      <c r="X422" s="241"/>
    </row>
    <row r="423" spans="19:24">
      <c r="S423" s="646" t="s">
        <v>1025</v>
      </c>
      <c r="T423" s="646" t="s">
        <v>756</v>
      </c>
      <c r="U423" s="646" t="s">
        <v>856</v>
      </c>
      <c r="X423" s="241"/>
    </row>
    <row r="424" spans="19:24">
      <c r="S424" s="646" t="s">
        <v>1026</v>
      </c>
      <c r="T424" s="646" t="s">
        <v>801</v>
      </c>
      <c r="U424" s="646" t="s">
        <v>822</v>
      </c>
      <c r="X424" s="241"/>
    </row>
    <row r="425" spans="19:24">
      <c r="S425" s="646" t="s">
        <v>1027</v>
      </c>
      <c r="T425" s="646" t="s">
        <v>801</v>
      </c>
      <c r="U425" s="646" t="s">
        <v>822</v>
      </c>
      <c r="X425" s="241"/>
    </row>
    <row r="426" spans="19:24">
      <c r="S426" s="646" t="s">
        <v>304</v>
      </c>
      <c r="T426" s="646" t="s">
        <v>801</v>
      </c>
      <c r="U426" s="646" t="s">
        <v>294</v>
      </c>
      <c r="X426" s="241"/>
    </row>
    <row r="427" spans="19:24">
      <c r="S427" s="646" t="s">
        <v>1028</v>
      </c>
      <c r="T427" s="646" t="s">
        <v>801</v>
      </c>
      <c r="U427" s="646" t="s">
        <v>822</v>
      </c>
      <c r="X427" s="241"/>
    </row>
    <row r="428" spans="19:24">
      <c r="S428" s="664" t="s">
        <v>1029</v>
      </c>
      <c r="T428" s="646" t="s">
        <v>801</v>
      </c>
      <c r="U428" s="646" t="s">
        <v>937</v>
      </c>
      <c r="V428" s="646" t="s">
        <v>751</v>
      </c>
      <c r="X428" s="241"/>
    </row>
    <row r="429" spans="19:24">
      <c r="S429" s="646" t="s">
        <v>399</v>
      </c>
      <c r="T429" s="646" t="s">
        <v>756</v>
      </c>
      <c r="U429" s="646" t="s">
        <v>572</v>
      </c>
      <c r="X429" s="241"/>
    </row>
    <row r="430" spans="19:24">
      <c r="S430" s="646" t="s">
        <v>411</v>
      </c>
      <c r="T430" s="646" t="s">
        <v>756</v>
      </c>
      <c r="U430" s="646" t="s">
        <v>572</v>
      </c>
      <c r="X430" s="241"/>
    </row>
    <row r="431" spans="19:24">
      <c r="S431" s="646" t="s">
        <v>1030</v>
      </c>
      <c r="T431" s="646" t="s">
        <v>756</v>
      </c>
      <c r="U431" s="646" t="s">
        <v>743</v>
      </c>
      <c r="V431" s="646" t="s">
        <v>751</v>
      </c>
      <c r="X431" s="241"/>
    </row>
    <row r="432" spans="19:24">
      <c r="S432" s="646" t="s">
        <v>1031</v>
      </c>
      <c r="T432" s="646" t="s">
        <v>756</v>
      </c>
      <c r="U432" s="646" t="s">
        <v>937</v>
      </c>
      <c r="V432" s="646" t="s">
        <v>751</v>
      </c>
      <c r="X432" s="241"/>
    </row>
    <row r="433" spans="19:24">
      <c r="S433" s="646" t="s">
        <v>1032</v>
      </c>
      <c r="T433" s="646" t="s">
        <v>801</v>
      </c>
      <c r="U433" s="646" t="s">
        <v>822</v>
      </c>
      <c r="X433" s="241"/>
    </row>
    <row r="434" spans="19:24">
      <c r="S434" s="646" t="s">
        <v>1033</v>
      </c>
      <c r="T434" s="646" t="s">
        <v>801</v>
      </c>
      <c r="U434" s="646" t="s">
        <v>822</v>
      </c>
      <c r="X434" s="241"/>
    </row>
    <row r="435" spans="19:24">
      <c r="S435" s="646" t="s">
        <v>1034</v>
      </c>
      <c r="T435" s="646" t="s">
        <v>801</v>
      </c>
      <c r="U435" s="646" t="s">
        <v>822</v>
      </c>
      <c r="X435" s="241"/>
    </row>
    <row r="436" spans="19:24">
      <c r="S436" s="646" t="s">
        <v>1035</v>
      </c>
      <c r="T436" s="646" t="s">
        <v>801</v>
      </c>
      <c r="U436" s="646" t="s">
        <v>822</v>
      </c>
      <c r="X436" s="241"/>
    </row>
    <row r="437" spans="19:24">
      <c r="S437" s="646" t="s">
        <v>1036</v>
      </c>
      <c r="T437" s="646" t="s">
        <v>756</v>
      </c>
      <c r="U437" s="646" t="s">
        <v>794</v>
      </c>
      <c r="X437" s="241"/>
    </row>
    <row r="438" spans="19:24">
      <c r="S438" s="646" t="s">
        <v>1037</v>
      </c>
      <c r="T438" s="646" t="s">
        <v>756</v>
      </c>
      <c r="U438" s="646" t="s">
        <v>794</v>
      </c>
      <c r="X438" s="241"/>
    </row>
    <row r="439" spans="19:24">
      <c r="S439" s="646" t="s">
        <v>76</v>
      </c>
      <c r="T439" s="646" t="s">
        <v>801</v>
      </c>
      <c r="U439" s="646" t="s">
        <v>72</v>
      </c>
      <c r="X439" s="241"/>
    </row>
    <row r="440" spans="19:24">
      <c r="S440" s="646" t="s">
        <v>1038</v>
      </c>
      <c r="T440" s="646" t="s">
        <v>801</v>
      </c>
      <c r="U440" s="646" t="s">
        <v>72</v>
      </c>
      <c r="V440" s="646" t="s">
        <v>751</v>
      </c>
      <c r="X440" s="241"/>
    </row>
    <row r="441" spans="19:24">
      <c r="S441" s="646" t="s">
        <v>1039</v>
      </c>
      <c r="T441" s="646" t="s">
        <v>801</v>
      </c>
      <c r="U441" s="646" t="s">
        <v>822</v>
      </c>
      <c r="X441" s="241"/>
    </row>
    <row r="442" spans="19:24">
      <c r="S442" s="646" t="s">
        <v>1040</v>
      </c>
      <c r="T442" s="646" t="s">
        <v>801</v>
      </c>
      <c r="U442" s="646" t="s">
        <v>937</v>
      </c>
      <c r="V442" s="646" t="s">
        <v>751</v>
      </c>
      <c r="X442" s="241"/>
    </row>
    <row r="443" spans="19:24">
      <c r="S443" s="646" t="s">
        <v>400</v>
      </c>
      <c r="T443" s="646" t="s">
        <v>756</v>
      </c>
      <c r="U443" s="646" t="s">
        <v>572</v>
      </c>
      <c r="X443" s="241"/>
    </row>
    <row r="444" spans="19:24">
      <c r="S444" s="646" t="s">
        <v>402</v>
      </c>
      <c r="T444" s="646" t="s">
        <v>756</v>
      </c>
      <c r="U444" s="646" t="s">
        <v>572</v>
      </c>
      <c r="X444" s="241"/>
    </row>
    <row r="445" spans="19:24">
      <c r="S445" s="646" t="s">
        <v>305</v>
      </c>
      <c r="T445" s="646" t="s">
        <v>801</v>
      </c>
      <c r="U445" s="646" t="s">
        <v>937</v>
      </c>
      <c r="X445" s="241"/>
    </row>
    <row r="446" spans="19:24">
      <c r="S446" s="646" t="s">
        <v>306</v>
      </c>
      <c r="T446" s="646" t="s">
        <v>801</v>
      </c>
      <c r="U446" s="646" t="s">
        <v>937</v>
      </c>
      <c r="X446" s="241"/>
    </row>
    <row r="447" spans="19:24">
      <c r="S447" s="646" t="s">
        <v>403</v>
      </c>
      <c r="T447" s="646" t="s">
        <v>756</v>
      </c>
      <c r="U447" s="646" t="s">
        <v>572</v>
      </c>
      <c r="X447" s="241"/>
    </row>
    <row r="448" spans="19:24">
      <c r="S448" s="646" t="s">
        <v>1041</v>
      </c>
      <c r="T448" s="646" t="s">
        <v>801</v>
      </c>
      <c r="U448" s="646" t="s">
        <v>822</v>
      </c>
      <c r="X448" s="241"/>
    </row>
    <row r="449" spans="19:24">
      <c r="S449" s="652" t="s">
        <v>1042</v>
      </c>
      <c r="T449" s="646" t="s">
        <v>756</v>
      </c>
      <c r="U449" s="646" t="s">
        <v>743</v>
      </c>
      <c r="X449" s="241"/>
    </row>
    <row r="450" spans="19:24">
      <c r="S450" s="664" t="s">
        <v>1043</v>
      </c>
      <c r="T450" s="646" t="s">
        <v>801</v>
      </c>
      <c r="U450" s="646" t="s">
        <v>822</v>
      </c>
      <c r="X450" s="241"/>
    </row>
    <row r="451" spans="19:24">
      <c r="S451" s="646" t="s">
        <v>1044</v>
      </c>
      <c r="T451" s="646" t="s">
        <v>801</v>
      </c>
      <c r="U451" s="646" t="s">
        <v>822</v>
      </c>
      <c r="X451" s="241"/>
    </row>
    <row r="452" spans="19:24">
      <c r="S452" s="646" t="s">
        <v>52</v>
      </c>
      <c r="T452" s="646" t="s">
        <v>756</v>
      </c>
      <c r="U452" s="646" t="s">
        <v>757</v>
      </c>
      <c r="X452" s="241"/>
    </row>
    <row r="453" spans="19:24">
      <c r="S453" s="646" t="s">
        <v>1045</v>
      </c>
      <c r="T453" s="646" t="s">
        <v>801</v>
      </c>
      <c r="U453" s="646" t="s">
        <v>822</v>
      </c>
      <c r="X453" s="241"/>
    </row>
    <row r="454" spans="19:24">
      <c r="S454" s="646" t="s">
        <v>376</v>
      </c>
      <c r="T454" s="646" t="s">
        <v>756</v>
      </c>
      <c r="U454" s="646" t="s">
        <v>572</v>
      </c>
      <c r="X454" s="241"/>
    </row>
    <row r="455" spans="19:24">
      <c r="S455" s="646" t="s">
        <v>397</v>
      </c>
      <c r="T455" s="646" t="s">
        <v>756</v>
      </c>
      <c r="U455" s="646" t="s">
        <v>572</v>
      </c>
      <c r="X455" s="241"/>
    </row>
    <row r="456" spans="19:24">
      <c r="S456" s="646" t="s">
        <v>410</v>
      </c>
      <c r="T456" s="646" t="s">
        <v>756</v>
      </c>
      <c r="U456" s="646" t="s">
        <v>572</v>
      </c>
      <c r="X456" s="241"/>
    </row>
    <row r="457" spans="19:24">
      <c r="S457" s="646" t="s">
        <v>409</v>
      </c>
      <c r="T457" s="646" t="s">
        <v>756</v>
      </c>
      <c r="U457" s="646" t="s">
        <v>572</v>
      </c>
      <c r="X457" s="241"/>
    </row>
    <row r="458" spans="19:24">
      <c r="S458" s="669" t="s">
        <v>1046</v>
      </c>
      <c r="T458" s="670" t="s">
        <v>756</v>
      </c>
      <c r="U458" s="670" t="s">
        <v>856</v>
      </c>
      <c r="V458" s="646" t="s">
        <v>751</v>
      </c>
      <c r="X458" s="241"/>
    </row>
    <row r="459" spans="19:24">
      <c r="S459" s="659" t="s">
        <v>1047</v>
      </c>
      <c r="T459" s="646" t="s">
        <v>801</v>
      </c>
      <c r="U459" s="646" t="s">
        <v>822</v>
      </c>
      <c r="X459" s="241"/>
    </row>
    <row r="460" spans="19:24">
      <c r="S460" s="646" t="s">
        <v>352</v>
      </c>
      <c r="T460" s="646" t="s">
        <v>756</v>
      </c>
      <c r="U460" s="646" t="s">
        <v>743</v>
      </c>
      <c r="X460" s="241"/>
    </row>
    <row r="461" spans="19:24">
      <c r="S461" s="646" t="s">
        <v>1048</v>
      </c>
      <c r="T461" s="646" t="s">
        <v>756</v>
      </c>
      <c r="U461" s="646" t="s">
        <v>743</v>
      </c>
      <c r="V461" s="646" t="s">
        <v>751</v>
      </c>
      <c r="X461" s="241"/>
    </row>
    <row r="462" spans="19:24">
      <c r="S462" s="646" t="s">
        <v>1049</v>
      </c>
      <c r="T462" s="646" t="s">
        <v>756</v>
      </c>
      <c r="U462" s="646" t="s">
        <v>572</v>
      </c>
      <c r="X462" s="241"/>
    </row>
    <row r="463" spans="19:24">
      <c r="S463" s="646" t="s">
        <v>406</v>
      </c>
      <c r="T463" s="646" t="s">
        <v>756</v>
      </c>
      <c r="U463" s="646" t="s">
        <v>572</v>
      </c>
      <c r="X463" s="241"/>
    </row>
    <row r="464" spans="19:24">
      <c r="S464" s="664" t="s">
        <v>1050</v>
      </c>
      <c r="T464" s="646" t="s">
        <v>801</v>
      </c>
      <c r="U464" s="646" t="s">
        <v>822</v>
      </c>
      <c r="X464" s="241"/>
    </row>
    <row r="465" spans="19:24">
      <c r="S465" s="664" t="s">
        <v>1051</v>
      </c>
      <c r="T465" s="646" t="s">
        <v>756</v>
      </c>
      <c r="U465" s="646" t="s">
        <v>743</v>
      </c>
      <c r="X465" s="241"/>
    </row>
    <row r="466" spans="19:24">
      <c r="S466" s="664" t="s">
        <v>411</v>
      </c>
      <c r="T466" s="646" t="s">
        <v>756</v>
      </c>
      <c r="U466" s="646" t="s">
        <v>572</v>
      </c>
      <c r="X466" s="241"/>
    </row>
    <row r="467" spans="19:24">
      <c r="S467" s="664" t="s">
        <v>919</v>
      </c>
      <c r="T467" s="646" t="s">
        <v>756</v>
      </c>
      <c r="U467" s="646" t="s">
        <v>572</v>
      </c>
      <c r="V467" s="646" t="s">
        <v>751</v>
      </c>
      <c r="X467" s="241"/>
    </row>
    <row r="468" spans="19:24">
      <c r="S468" s="646" t="s">
        <v>1052</v>
      </c>
      <c r="T468" s="646" t="s">
        <v>801</v>
      </c>
      <c r="U468" s="646" t="s">
        <v>822</v>
      </c>
      <c r="X468" s="241"/>
    </row>
    <row r="469" spans="19:24">
      <c r="S469" s="646" t="s">
        <v>1053</v>
      </c>
      <c r="T469" s="646" t="s">
        <v>801</v>
      </c>
      <c r="U469" s="646" t="s">
        <v>822</v>
      </c>
      <c r="X469" s="241"/>
    </row>
    <row r="470" spans="19:24">
      <c r="S470" s="646" t="s">
        <v>387</v>
      </c>
      <c r="T470" s="646" t="s">
        <v>756</v>
      </c>
      <c r="U470" s="646" t="s">
        <v>572</v>
      </c>
      <c r="X470" s="241"/>
    </row>
    <row r="471" spans="19:24">
      <c r="S471" s="646" t="s">
        <v>388</v>
      </c>
      <c r="T471" s="646" t="s">
        <v>756</v>
      </c>
      <c r="U471" s="646" t="s">
        <v>572</v>
      </c>
      <c r="X471" s="241"/>
    </row>
    <row r="472" spans="19:24">
      <c r="S472" s="646" t="s">
        <v>1054</v>
      </c>
      <c r="T472" s="646" t="s">
        <v>756</v>
      </c>
      <c r="U472" s="646" t="s">
        <v>572</v>
      </c>
      <c r="X472" s="241"/>
    </row>
    <row r="473" spans="19:24">
      <c r="S473" s="664" t="s">
        <v>1055</v>
      </c>
      <c r="T473" s="646" t="s">
        <v>801</v>
      </c>
      <c r="U473" s="646" t="s">
        <v>822</v>
      </c>
      <c r="X473" s="241"/>
    </row>
    <row r="474" spans="19:24">
      <c r="S474" s="664" t="s">
        <v>78</v>
      </c>
      <c r="T474" s="646" t="s">
        <v>801</v>
      </c>
      <c r="U474" s="646" t="s">
        <v>72</v>
      </c>
      <c r="X474" s="241"/>
    </row>
    <row r="475" spans="19:24">
      <c r="S475" s="664" t="s">
        <v>1056</v>
      </c>
      <c r="T475" s="646" t="s">
        <v>801</v>
      </c>
      <c r="U475" s="646" t="s">
        <v>822</v>
      </c>
      <c r="X475" s="241"/>
    </row>
    <row r="476" spans="19:24">
      <c r="S476" s="646" t="s">
        <v>351</v>
      </c>
      <c r="T476" s="646" t="s">
        <v>756</v>
      </c>
      <c r="U476" s="646" t="s">
        <v>743</v>
      </c>
      <c r="X476" s="241"/>
    </row>
    <row r="477" spans="19:24">
      <c r="S477" s="646" t="s">
        <v>1057</v>
      </c>
      <c r="T477" s="646" t="s">
        <v>756</v>
      </c>
      <c r="U477" s="646" t="s">
        <v>743</v>
      </c>
      <c r="V477" s="646" t="s">
        <v>751</v>
      </c>
      <c r="X477" s="241"/>
    </row>
    <row r="478" spans="19:24">
      <c r="S478" s="646" t="s">
        <v>1058</v>
      </c>
      <c r="T478" s="646" t="s">
        <v>756</v>
      </c>
      <c r="U478" s="646" t="s">
        <v>757</v>
      </c>
      <c r="V478" s="646" t="s">
        <v>751</v>
      </c>
      <c r="X478" s="241"/>
    </row>
    <row r="479" spans="19:24">
      <c r="S479" s="646" t="s">
        <v>1059</v>
      </c>
      <c r="T479" s="646" t="s">
        <v>801</v>
      </c>
      <c r="U479" s="646" t="s">
        <v>937</v>
      </c>
      <c r="X479" s="241"/>
    </row>
    <row r="480" spans="19:24">
      <c r="S480" s="646" t="s">
        <v>1060</v>
      </c>
      <c r="T480" s="646" t="s">
        <v>801</v>
      </c>
      <c r="U480" s="646" t="s">
        <v>937</v>
      </c>
      <c r="X480" s="241"/>
    </row>
    <row r="481" spans="19:24">
      <c r="S481" s="664" t="s">
        <v>396</v>
      </c>
      <c r="T481" s="646" t="s">
        <v>756</v>
      </c>
      <c r="U481" s="646" t="s">
        <v>572</v>
      </c>
      <c r="X481" s="241"/>
    </row>
    <row r="482" spans="19:24">
      <c r="S482" s="646" t="s">
        <v>68</v>
      </c>
      <c r="T482" s="646" t="s">
        <v>807</v>
      </c>
      <c r="U482" s="646" t="s">
        <v>737</v>
      </c>
      <c r="X482" s="241"/>
    </row>
    <row r="483" spans="19:24">
      <c r="S483" s="646" t="s">
        <v>79</v>
      </c>
      <c r="T483" s="646" t="s">
        <v>807</v>
      </c>
      <c r="U483" s="646" t="s">
        <v>808</v>
      </c>
    </row>
    <row r="484" spans="19:24">
      <c r="S484" s="646" t="s">
        <v>70</v>
      </c>
      <c r="T484" s="646" t="s">
        <v>936</v>
      </c>
      <c r="U484" s="646" t="s">
        <v>998</v>
      </c>
    </row>
    <row r="485" spans="19:24">
      <c r="S485" s="659" t="s">
        <v>1061</v>
      </c>
      <c r="T485" s="646" t="s">
        <v>756</v>
      </c>
      <c r="U485" s="646" t="s">
        <v>745</v>
      </c>
    </row>
    <row r="486" spans="19:24">
      <c r="S486" s="659" t="s">
        <v>1062</v>
      </c>
      <c r="T486" s="646" t="s">
        <v>756</v>
      </c>
      <c r="U486" s="646" t="s">
        <v>757</v>
      </c>
    </row>
    <row r="487" spans="19:24">
      <c r="S487" s="659" t="s">
        <v>1063</v>
      </c>
      <c r="T487" s="646" t="s">
        <v>756</v>
      </c>
      <c r="U487" s="646" t="s">
        <v>757</v>
      </c>
    </row>
    <row r="488" spans="19:24">
      <c r="S488" s="664" t="s">
        <v>1064</v>
      </c>
      <c r="T488" s="646" t="s">
        <v>801</v>
      </c>
      <c r="U488" s="646" t="s">
        <v>822</v>
      </c>
    </row>
    <row r="489" spans="19:24">
      <c r="S489" s="646" t="s">
        <v>1065</v>
      </c>
      <c r="T489" s="646" t="s">
        <v>756</v>
      </c>
      <c r="U489" s="646" t="s">
        <v>794</v>
      </c>
      <c r="V489" s="646" t="s">
        <v>751</v>
      </c>
    </row>
    <row r="490" spans="19:24">
      <c r="S490" s="646" t="s">
        <v>1066</v>
      </c>
      <c r="T490" s="646" t="s">
        <v>801</v>
      </c>
      <c r="U490" s="646" t="s">
        <v>937</v>
      </c>
    </row>
    <row r="491" spans="19:24">
      <c r="S491" s="646" t="s">
        <v>1067</v>
      </c>
      <c r="T491" s="646" t="s">
        <v>801</v>
      </c>
      <c r="U491" s="646" t="s">
        <v>822</v>
      </c>
    </row>
    <row r="492" spans="19:24">
      <c r="S492" s="646" t="s">
        <v>405</v>
      </c>
      <c r="T492" s="646" t="s">
        <v>756</v>
      </c>
      <c r="U492" s="646" t="s">
        <v>572</v>
      </c>
    </row>
    <row r="493" spans="19:24">
      <c r="S493" s="646" t="s">
        <v>1068</v>
      </c>
      <c r="T493" s="646" t="s">
        <v>801</v>
      </c>
      <c r="U493" s="646" t="s">
        <v>822</v>
      </c>
      <c r="V493" s="646" t="s">
        <v>751</v>
      </c>
    </row>
    <row r="494" spans="19:24">
      <c r="S494" s="646" t="s">
        <v>1069</v>
      </c>
      <c r="T494" s="646" t="s">
        <v>801</v>
      </c>
      <c r="U494" s="646" t="s">
        <v>72</v>
      </c>
      <c r="V494" s="646" t="s">
        <v>751</v>
      </c>
    </row>
    <row r="495" spans="19:24">
      <c r="S495" s="646" t="s">
        <v>1070</v>
      </c>
      <c r="T495" s="646" t="s">
        <v>807</v>
      </c>
      <c r="U495" s="646" t="s">
        <v>1071</v>
      </c>
    </row>
    <row r="496" spans="19:24">
      <c r="S496" s="646" t="s">
        <v>1072</v>
      </c>
      <c r="T496" s="646" t="s">
        <v>756</v>
      </c>
      <c r="U496" s="646" t="s">
        <v>738</v>
      </c>
    </row>
    <row r="497" spans="19:22">
      <c r="S497" s="646" t="s">
        <v>1073</v>
      </c>
      <c r="T497" s="646" t="s">
        <v>756</v>
      </c>
      <c r="U497" s="646" t="s">
        <v>738</v>
      </c>
    </row>
    <row r="498" spans="19:22">
      <c r="S498" s="646" t="s">
        <v>1074</v>
      </c>
      <c r="T498" s="646" t="s">
        <v>756</v>
      </c>
      <c r="U498" s="646" t="s">
        <v>738</v>
      </c>
    </row>
    <row r="499" spans="19:22">
      <c r="S499" s="646" t="s">
        <v>1075</v>
      </c>
      <c r="T499" s="646" t="s">
        <v>756</v>
      </c>
      <c r="U499" s="646" t="s">
        <v>738</v>
      </c>
    </row>
    <row r="500" spans="19:22">
      <c r="S500" s="646" t="s">
        <v>1076</v>
      </c>
      <c r="T500" s="646" t="s">
        <v>801</v>
      </c>
      <c r="U500" s="646" t="s">
        <v>72</v>
      </c>
      <c r="V500" s="646" t="s">
        <v>751</v>
      </c>
    </row>
    <row r="501" spans="19:22">
      <c r="S501" s="646" t="s">
        <v>295</v>
      </c>
      <c r="T501" s="646" t="s">
        <v>756</v>
      </c>
      <c r="U501" s="646" t="s">
        <v>794</v>
      </c>
    </row>
    <row r="502" spans="19:22">
      <c r="S502" s="646" t="s">
        <v>1077</v>
      </c>
      <c r="T502" s="646" t="s">
        <v>756</v>
      </c>
      <c r="U502" s="646" t="s">
        <v>794</v>
      </c>
    </row>
    <row r="503" spans="19:22">
      <c r="S503" s="655" t="s">
        <v>1078</v>
      </c>
      <c r="T503" s="655" t="s">
        <v>756</v>
      </c>
      <c r="U503" s="655" t="s">
        <v>794</v>
      </c>
      <c r="V503" s="655"/>
    </row>
    <row r="504" spans="19:22">
      <c r="S504" s="646" t="s">
        <v>369</v>
      </c>
      <c r="T504" s="654" t="s">
        <v>756</v>
      </c>
      <c r="U504" s="646" t="s">
        <v>572</v>
      </c>
    </row>
    <row r="505" spans="19:22">
      <c r="S505" s="646" t="s">
        <v>1079</v>
      </c>
      <c r="T505" s="646" t="s">
        <v>756</v>
      </c>
      <c r="U505" s="646" t="s">
        <v>738</v>
      </c>
    </row>
    <row r="506" spans="19:22">
      <c r="S506" s="646" t="s">
        <v>1080</v>
      </c>
      <c r="T506" s="646" t="s">
        <v>756</v>
      </c>
      <c r="U506" s="646" t="s">
        <v>738</v>
      </c>
    </row>
    <row r="507" spans="19:22">
      <c r="S507" s="646" t="s">
        <v>1081</v>
      </c>
      <c r="T507" s="646" t="s">
        <v>756</v>
      </c>
      <c r="U507" s="646" t="s">
        <v>738</v>
      </c>
    </row>
    <row r="508" spans="19:22">
      <c r="S508" s="652"/>
      <c r="T508" s="654"/>
      <c r="U508" s="654"/>
    </row>
    <row r="509" spans="19:22">
      <c r="S509" s="646" t="s">
        <v>1082</v>
      </c>
      <c r="T509" s="646" t="s">
        <v>756</v>
      </c>
      <c r="U509" s="646" t="s">
        <v>572</v>
      </c>
      <c r="V509" s="646" t="s">
        <v>751</v>
      </c>
    </row>
    <row r="510" spans="19:22">
      <c r="S510" s="646" t="s">
        <v>1083</v>
      </c>
      <c r="T510" s="646" t="s">
        <v>801</v>
      </c>
      <c r="U510" s="646" t="s">
        <v>822</v>
      </c>
    </row>
    <row r="511" spans="19:22">
      <c r="S511" s="646" t="s">
        <v>1084</v>
      </c>
      <c r="T511" s="646" t="s">
        <v>801</v>
      </c>
      <c r="U511" s="646" t="s">
        <v>822</v>
      </c>
      <c r="V511" s="654" t="s">
        <v>751</v>
      </c>
    </row>
    <row r="512" spans="19:22">
      <c r="S512" s="646" t="s">
        <v>1085</v>
      </c>
      <c r="T512" s="646" t="s">
        <v>756</v>
      </c>
      <c r="U512" s="646" t="s">
        <v>572</v>
      </c>
    </row>
    <row r="513" spans="19:22">
      <c r="S513" s="646" t="s">
        <v>1086</v>
      </c>
      <c r="T513" s="646" t="s">
        <v>801</v>
      </c>
      <c r="U513" s="646" t="s">
        <v>822</v>
      </c>
    </row>
    <row r="514" spans="19:22">
      <c r="S514" s="646" t="s">
        <v>1087</v>
      </c>
      <c r="T514" s="646" t="s">
        <v>756</v>
      </c>
      <c r="U514" s="646" t="s">
        <v>738</v>
      </c>
    </row>
    <row r="515" spans="19:22">
      <c r="S515" s="646" t="s">
        <v>1088</v>
      </c>
      <c r="T515" s="646" t="s">
        <v>756</v>
      </c>
      <c r="U515" s="646" t="s">
        <v>738</v>
      </c>
    </row>
    <row r="516" spans="19:22">
      <c r="S516" s="646" t="s">
        <v>309</v>
      </c>
      <c r="T516" s="646" t="s">
        <v>801</v>
      </c>
      <c r="U516" s="646" t="s">
        <v>294</v>
      </c>
    </row>
    <row r="517" spans="19:22">
      <c r="S517" s="646" t="s">
        <v>1089</v>
      </c>
      <c r="T517" s="646" t="s">
        <v>756</v>
      </c>
      <c r="U517" s="646" t="s">
        <v>856</v>
      </c>
    </row>
    <row r="518" spans="19:22">
      <c r="S518" s="646" t="s">
        <v>332</v>
      </c>
      <c r="T518" s="646" t="s">
        <v>756</v>
      </c>
      <c r="U518" s="646" t="s">
        <v>856</v>
      </c>
    </row>
    <row r="519" spans="19:22">
      <c r="S519" s="646" t="s">
        <v>1090</v>
      </c>
      <c r="T519" s="646" t="s">
        <v>756</v>
      </c>
      <c r="U519" s="646" t="s">
        <v>856</v>
      </c>
    </row>
    <row r="520" spans="19:22">
      <c r="S520" s="646" t="s">
        <v>1091</v>
      </c>
      <c r="T520" s="646" t="s">
        <v>756</v>
      </c>
      <c r="U520" s="646" t="s">
        <v>572</v>
      </c>
    </row>
    <row r="521" spans="19:22">
      <c r="S521" s="646" t="s">
        <v>415</v>
      </c>
      <c r="T521" s="646" t="s">
        <v>756</v>
      </c>
      <c r="U521" s="646" t="s">
        <v>572</v>
      </c>
    </row>
    <row r="522" spans="19:22">
      <c r="S522" s="646" t="s">
        <v>1092</v>
      </c>
      <c r="T522" s="646" t="s">
        <v>756</v>
      </c>
      <c r="U522" s="646" t="s">
        <v>743</v>
      </c>
    </row>
    <row r="523" spans="19:22">
      <c r="S523" s="646" t="s">
        <v>355</v>
      </c>
      <c r="T523" s="646" t="s">
        <v>756</v>
      </c>
      <c r="U523" s="646" t="s">
        <v>743</v>
      </c>
    </row>
    <row r="524" spans="19:22">
      <c r="S524" s="646" t="s">
        <v>312</v>
      </c>
      <c r="T524" s="646" t="s">
        <v>936</v>
      </c>
      <c r="U524" s="646" t="s">
        <v>1093</v>
      </c>
    </row>
    <row r="525" spans="19:22">
      <c r="S525" s="646" t="s">
        <v>1094</v>
      </c>
      <c r="T525" s="646" t="s">
        <v>801</v>
      </c>
      <c r="U525" s="646" t="s">
        <v>72</v>
      </c>
      <c r="V525" s="646" t="s">
        <v>751</v>
      </c>
    </row>
    <row r="526" spans="19:22">
      <c r="S526" s="646" t="s">
        <v>1095</v>
      </c>
      <c r="T526" s="646" t="s">
        <v>807</v>
      </c>
      <c r="U526" s="646" t="s">
        <v>808</v>
      </c>
    </row>
    <row r="527" spans="19:22">
      <c r="S527" s="646" t="s">
        <v>1096</v>
      </c>
      <c r="T527" s="646" t="s">
        <v>801</v>
      </c>
      <c r="U527" s="646" t="s">
        <v>72</v>
      </c>
    </row>
    <row r="528" spans="19:22">
      <c r="S528" s="646" t="s">
        <v>1098</v>
      </c>
      <c r="T528" s="646" t="s">
        <v>756</v>
      </c>
      <c r="U528" s="646" t="s">
        <v>743</v>
      </c>
      <c r="V528" s="646" t="s">
        <v>751</v>
      </c>
    </row>
    <row r="529" spans="19:22">
      <c r="S529" s="646" t="s">
        <v>1100</v>
      </c>
      <c r="T529" s="646" t="s">
        <v>801</v>
      </c>
      <c r="U529" s="646" t="s">
        <v>822</v>
      </c>
    </row>
    <row r="530" spans="19:22">
      <c r="S530" s="646" t="s">
        <v>1101</v>
      </c>
      <c r="T530" s="646" t="s">
        <v>936</v>
      </c>
      <c r="U530" s="646" t="s">
        <v>822</v>
      </c>
    </row>
    <row r="531" spans="19:22">
      <c r="S531" s="646" t="s">
        <v>1102</v>
      </c>
      <c r="T531" s="646" t="s">
        <v>801</v>
      </c>
      <c r="U531" s="646" t="s">
        <v>822</v>
      </c>
      <c r="V531" s="646" t="s">
        <v>751</v>
      </c>
    </row>
    <row r="532" spans="19:22">
      <c r="S532" s="646" t="s">
        <v>1103</v>
      </c>
      <c r="T532" s="646" t="s">
        <v>801</v>
      </c>
      <c r="U532" s="646" t="s">
        <v>822</v>
      </c>
      <c r="V532" s="646" t="s">
        <v>751</v>
      </c>
    </row>
    <row r="533" spans="19:22">
      <c r="S533" s="646" t="s">
        <v>1104</v>
      </c>
      <c r="T533" s="646" t="s">
        <v>936</v>
      </c>
      <c r="U533" s="646" t="s">
        <v>822</v>
      </c>
    </row>
    <row r="534" spans="19:22">
      <c r="S534" s="646" t="s">
        <v>342</v>
      </c>
      <c r="T534" s="646" t="s">
        <v>756</v>
      </c>
      <c r="U534" s="646" t="s">
        <v>341</v>
      </c>
    </row>
    <row r="535" spans="19:22">
      <c r="S535" s="646" t="s">
        <v>378</v>
      </c>
      <c r="T535" s="646" t="s">
        <v>756</v>
      </c>
      <c r="U535" s="646" t="s">
        <v>1097</v>
      </c>
    </row>
    <row r="536" spans="19:22">
      <c r="S536" s="646" t="s">
        <v>390</v>
      </c>
      <c r="T536" s="646" t="s">
        <v>756</v>
      </c>
      <c r="U536" s="646" t="s">
        <v>1097</v>
      </c>
    </row>
    <row r="537" spans="19:22">
      <c r="S537" s="646" t="s">
        <v>331</v>
      </c>
      <c r="T537" s="646" t="s">
        <v>756</v>
      </c>
      <c r="U537" s="646" t="s">
        <v>856</v>
      </c>
    </row>
    <row r="538" spans="19:22">
      <c r="S538" s="646" t="s">
        <v>1105</v>
      </c>
      <c r="T538" s="646" t="s">
        <v>756</v>
      </c>
      <c r="U538" s="646" t="s">
        <v>856</v>
      </c>
    </row>
    <row r="539" spans="19:22">
      <c r="S539" s="646" t="s">
        <v>414</v>
      </c>
      <c r="T539" s="646" t="s">
        <v>756</v>
      </c>
      <c r="U539" s="646" t="s">
        <v>1097</v>
      </c>
    </row>
    <row r="540" spans="19:22">
      <c r="S540" s="646" t="s">
        <v>399</v>
      </c>
      <c r="T540" s="646" t="s">
        <v>756</v>
      </c>
      <c r="U540" s="646" t="s">
        <v>1097</v>
      </c>
    </row>
    <row r="541" spans="19:22">
      <c r="S541" s="646" t="s">
        <v>1106</v>
      </c>
      <c r="T541" s="646" t="s">
        <v>756</v>
      </c>
      <c r="U541" s="646" t="s">
        <v>757</v>
      </c>
    </row>
    <row r="542" spans="19:22">
      <c r="S542" s="654" t="s">
        <v>81</v>
      </c>
      <c r="T542" s="646" t="s">
        <v>756</v>
      </c>
      <c r="U542" s="646" t="s">
        <v>737</v>
      </c>
    </row>
    <row r="543" spans="19:22">
      <c r="S543" s="646" t="s">
        <v>1107</v>
      </c>
      <c r="T543" s="646" t="s">
        <v>801</v>
      </c>
      <c r="U543" s="646" t="s">
        <v>822</v>
      </c>
    </row>
    <row r="544" spans="19:22">
      <c r="S544" s="646" t="s">
        <v>1108</v>
      </c>
      <c r="T544" s="646" t="s">
        <v>801</v>
      </c>
      <c r="U544" s="646" t="s">
        <v>822</v>
      </c>
    </row>
    <row r="545" spans="19:22">
      <c r="S545" s="646" t="s">
        <v>1109</v>
      </c>
      <c r="T545" s="646" t="s">
        <v>801</v>
      </c>
      <c r="U545" s="646" t="s">
        <v>822</v>
      </c>
    </row>
    <row r="546" spans="19:22">
      <c r="S546" s="646" t="s">
        <v>1110</v>
      </c>
      <c r="T546" s="646" t="s">
        <v>801</v>
      </c>
      <c r="U546" s="646" t="s">
        <v>822</v>
      </c>
      <c r="V546" s="646" t="s">
        <v>751</v>
      </c>
    </row>
    <row r="547" spans="19:22">
      <c r="S547" s="646" t="s">
        <v>1111</v>
      </c>
      <c r="T547" s="646" t="s">
        <v>801</v>
      </c>
      <c r="U547" s="646" t="s">
        <v>822</v>
      </c>
      <c r="V547" s="646" t="s">
        <v>751</v>
      </c>
    </row>
    <row r="548" spans="19:22">
      <c r="S548" s="646" t="s">
        <v>1112</v>
      </c>
      <c r="T548" s="646" t="s">
        <v>801</v>
      </c>
      <c r="U548" s="646" t="s">
        <v>822</v>
      </c>
      <c r="V548" s="646" t="s">
        <v>751</v>
      </c>
    </row>
    <row r="549" spans="19:22">
      <c r="S549" s="646" t="s">
        <v>418</v>
      </c>
      <c r="T549" s="646" t="s">
        <v>756</v>
      </c>
      <c r="U549" s="646" t="s">
        <v>1097</v>
      </c>
    </row>
    <row r="550" spans="19:22">
      <c r="S550" s="646" t="s">
        <v>420</v>
      </c>
      <c r="T550" s="646" t="s">
        <v>756</v>
      </c>
      <c r="U550" s="646" t="s">
        <v>1097</v>
      </c>
    </row>
    <row r="551" spans="19:22">
      <c r="S551" s="646" t="s">
        <v>919</v>
      </c>
      <c r="T551" s="646" t="s">
        <v>756</v>
      </c>
      <c r="U551" s="646" t="s">
        <v>1097</v>
      </c>
      <c r="V551" s="646" t="s">
        <v>751</v>
      </c>
    </row>
    <row r="552" spans="19:22">
      <c r="S552" s="646" t="s">
        <v>369</v>
      </c>
      <c r="T552" s="646" t="s">
        <v>756</v>
      </c>
      <c r="U552" s="646" t="s">
        <v>1097</v>
      </c>
    </row>
    <row r="553" spans="19:22">
      <c r="S553" s="646" t="s">
        <v>1113</v>
      </c>
      <c r="T553" s="646" t="s">
        <v>801</v>
      </c>
      <c r="U553" s="646" t="s">
        <v>822</v>
      </c>
      <c r="V553" s="646" t="s">
        <v>751</v>
      </c>
    </row>
    <row r="554" spans="19:22">
      <c r="S554" s="646" t="s">
        <v>308</v>
      </c>
      <c r="T554" s="646" t="s">
        <v>756</v>
      </c>
      <c r="U554" s="654" t="s">
        <v>798</v>
      </c>
    </row>
    <row r="555" spans="19:22">
      <c r="S555" s="646" t="s">
        <v>357</v>
      </c>
      <c r="T555" s="646" t="s">
        <v>756</v>
      </c>
      <c r="U555" s="646" t="s">
        <v>743</v>
      </c>
    </row>
    <row r="556" spans="19:22">
      <c r="S556" s="646" t="s">
        <v>1114</v>
      </c>
      <c r="T556" s="646" t="s">
        <v>756</v>
      </c>
      <c r="U556" s="646" t="s">
        <v>572</v>
      </c>
    </row>
    <row r="557" spans="19:22">
      <c r="S557" s="646" t="s">
        <v>1115</v>
      </c>
      <c r="T557" s="646" t="s">
        <v>756</v>
      </c>
      <c r="U557" s="646" t="s">
        <v>572</v>
      </c>
    </row>
    <row r="558" spans="19:22">
      <c r="S558" s="646" t="s">
        <v>90</v>
      </c>
      <c r="T558" s="646" t="s">
        <v>756</v>
      </c>
      <c r="U558" s="646" t="s">
        <v>738</v>
      </c>
    </row>
    <row r="559" spans="19:22">
      <c r="S559" s="646" t="s">
        <v>1116</v>
      </c>
      <c r="T559" s="646" t="s">
        <v>801</v>
      </c>
      <c r="U559" s="646" t="s">
        <v>822</v>
      </c>
    </row>
    <row r="560" spans="19:22">
      <c r="S560" s="646" t="s">
        <v>1117</v>
      </c>
      <c r="T560" s="646" t="s">
        <v>801</v>
      </c>
      <c r="U560" s="646" t="s">
        <v>822</v>
      </c>
    </row>
    <row r="561" spans="19:22">
      <c r="S561" s="646" t="s">
        <v>1118</v>
      </c>
      <c r="T561" s="646" t="s">
        <v>801</v>
      </c>
      <c r="U561" s="646" t="s">
        <v>822</v>
      </c>
    </row>
    <row r="562" spans="19:22">
      <c r="S562" s="646" t="s">
        <v>1119</v>
      </c>
      <c r="T562" s="646" t="s">
        <v>801</v>
      </c>
      <c r="U562" s="646" t="s">
        <v>937</v>
      </c>
    </row>
    <row r="563" spans="19:22">
      <c r="S563" s="646" t="s">
        <v>1120</v>
      </c>
      <c r="T563" s="646" t="s">
        <v>756</v>
      </c>
      <c r="U563" s="646" t="s">
        <v>743</v>
      </c>
      <c r="V563" s="646" t="s">
        <v>751</v>
      </c>
    </row>
    <row r="564" spans="19:22">
      <c r="S564" s="646" t="s">
        <v>1121</v>
      </c>
      <c r="T564" s="646" t="s">
        <v>801</v>
      </c>
      <c r="U564" s="646" t="s">
        <v>72</v>
      </c>
      <c r="V564" s="646" t="s">
        <v>751</v>
      </c>
    </row>
    <row r="565" spans="19:22">
      <c r="S565" s="646" t="s">
        <v>1122</v>
      </c>
      <c r="T565" s="646" t="s">
        <v>801</v>
      </c>
      <c r="U565" s="646" t="s">
        <v>822</v>
      </c>
    </row>
    <row r="566" spans="19:22">
      <c r="S566" s="646" t="s">
        <v>1123</v>
      </c>
      <c r="T566" s="646" t="s">
        <v>801</v>
      </c>
      <c r="U566" s="646" t="s">
        <v>822</v>
      </c>
    </row>
    <row r="567" spans="19:22">
      <c r="S567" s="646" t="s">
        <v>1124</v>
      </c>
      <c r="T567" s="646" t="s">
        <v>801</v>
      </c>
      <c r="U567" s="646" t="s">
        <v>822</v>
      </c>
    </row>
    <row r="568" spans="19:22">
      <c r="S568" s="646" t="s">
        <v>1125</v>
      </c>
      <c r="T568" s="646" t="s">
        <v>801</v>
      </c>
      <c r="U568" s="646" t="s">
        <v>822</v>
      </c>
      <c r="V568" s="646" t="s">
        <v>751</v>
      </c>
    </row>
    <row r="569" spans="19:22">
      <c r="S569" s="646" t="s">
        <v>1126</v>
      </c>
      <c r="T569" s="646" t="s">
        <v>801</v>
      </c>
      <c r="U569" s="646" t="s">
        <v>822</v>
      </c>
      <c r="V569" s="646" t="s">
        <v>751</v>
      </c>
    </row>
    <row r="570" spans="19:22">
      <c r="S570" s="646" t="s">
        <v>329</v>
      </c>
      <c r="T570" s="646" t="s">
        <v>756</v>
      </c>
      <c r="U570" s="646" t="s">
        <v>856</v>
      </c>
    </row>
    <row r="571" spans="19:22">
      <c r="S571" s="646" t="s">
        <v>1127</v>
      </c>
      <c r="T571" s="646" t="s">
        <v>801</v>
      </c>
      <c r="U571" s="646" t="s">
        <v>822</v>
      </c>
    </row>
    <row r="572" spans="19:22">
      <c r="S572" s="646" t="s">
        <v>1128</v>
      </c>
      <c r="T572" s="646" t="s">
        <v>801</v>
      </c>
      <c r="U572" s="646" t="s">
        <v>822</v>
      </c>
      <c r="V572" s="646" t="s">
        <v>751</v>
      </c>
    </row>
    <row r="573" spans="19:22">
      <c r="S573" s="646" t="s">
        <v>1129</v>
      </c>
      <c r="T573" s="646" t="s">
        <v>801</v>
      </c>
      <c r="U573" s="646" t="s">
        <v>822</v>
      </c>
      <c r="V573" s="646" t="s">
        <v>751</v>
      </c>
    </row>
    <row r="574" spans="19:22">
      <c r="S574" s="646" t="s">
        <v>1130</v>
      </c>
      <c r="T574" s="646" t="s">
        <v>801</v>
      </c>
      <c r="U574" s="646" t="s">
        <v>822</v>
      </c>
    </row>
    <row r="575" spans="19:22">
      <c r="S575" s="646" t="s">
        <v>1131</v>
      </c>
      <c r="T575" s="646" t="s">
        <v>756</v>
      </c>
      <c r="U575" s="646" t="s">
        <v>743</v>
      </c>
      <c r="V575" s="646" t="s">
        <v>751</v>
      </c>
    </row>
    <row r="576" spans="19:22">
      <c r="S576" s="646" t="s">
        <v>354</v>
      </c>
      <c r="T576" s="646" t="s">
        <v>756</v>
      </c>
      <c r="U576" s="646" t="s">
        <v>743</v>
      </c>
    </row>
    <row r="577" spans="19:22">
      <c r="S577" s="646" t="s">
        <v>1132</v>
      </c>
      <c r="T577" s="646" t="s">
        <v>801</v>
      </c>
      <c r="U577" s="646" t="s">
        <v>822</v>
      </c>
      <c r="V577" s="646" t="s">
        <v>751</v>
      </c>
    </row>
    <row r="578" spans="19:22">
      <c r="S578" s="646" t="s">
        <v>1133</v>
      </c>
      <c r="T578" s="646" t="s">
        <v>801</v>
      </c>
      <c r="U578" s="646" t="s">
        <v>822</v>
      </c>
    </row>
    <row r="579" spans="19:22">
      <c r="S579" s="646" t="s">
        <v>1134</v>
      </c>
      <c r="T579" s="646" t="s">
        <v>801</v>
      </c>
      <c r="U579" s="646" t="s">
        <v>822</v>
      </c>
    </row>
    <row r="580" spans="19:22">
      <c r="S580" s="646" t="s">
        <v>1135</v>
      </c>
      <c r="T580" s="646" t="s">
        <v>801</v>
      </c>
      <c r="U580" s="646" t="s">
        <v>822</v>
      </c>
      <c r="V580" s="646" t="s">
        <v>751</v>
      </c>
    </row>
    <row r="581" spans="19:22">
      <c r="S581" s="646" t="s">
        <v>425</v>
      </c>
      <c r="T581" s="646" t="s">
        <v>756</v>
      </c>
      <c r="U581" s="646" t="s">
        <v>572</v>
      </c>
    </row>
    <row r="582" spans="19:22">
      <c r="S582" s="646" t="s">
        <v>367</v>
      </c>
      <c r="T582" s="646" t="s">
        <v>756</v>
      </c>
      <c r="U582" s="646" t="s">
        <v>572</v>
      </c>
    </row>
    <row r="583" spans="19:22">
      <c r="S583" s="646" t="s">
        <v>1136</v>
      </c>
      <c r="T583" s="646" t="s">
        <v>756</v>
      </c>
      <c r="U583" s="646" t="s">
        <v>572</v>
      </c>
    </row>
    <row r="584" spans="19:22">
      <c r="S584" s="664" t="s">
        <v>412</v>
      </c>
      <c r="T584" s="646" t="s">
        <v>756</v>
      </c>
      <c r="U584" s="646" t="s">
        <v>572</v>
      </c>
    </row>
    <row r="585" spans="19:22">
      <c r="S585" s="646" t="s">
        <v>419</v>
      </c>
      <c r="T585" s="646" t="s">
        <v>756</v>
      </c>
      <c r="U585" s="646" t="s">
        <v>572</v>
      </c>
    </row>
    <row r="586" spans="19:22">
      <c r="S586" s="646" t="s">
        <v>421</v>
      </c>
      <c r="T586" s="646" t="s">
        <v>756</v>
      </c>
      <c r="U586" s="646" t="s">
        <v>572</v>
      </c>
    </row>
    <row r="587" spans="19:22">
      <c r="S587" s="646" t="s">
        <v>328</v>
      </c>
      <c r="T587" s="646" t="s">
        <v>756</v>
      </c>
      <c r="U587" s="646" t="s">
        <v>856</v>
      </c>
    </row>
    <row r="588" spans="19:22">
      <c r="S588" s="646" t="s">
        <v>330</v>
      </c>
      <c r="T588" s="646" t="s">
        <v>756</v>
      </c>
      <c r="U588" s="646" t="s">
        <v>856</v>
      </c>
    </row>
    <row r="589" spans="19:22">
      <c r="S589" s="646" t="s">
        <v>416</v>
      </c>
      <c r="T589" s="646" t="s">
        <v>756</v>
      </c>
      <c r="U589" s="646" t="s">
        <v>572</v>
      </c>
    </row>
    <row r="590" spans="19:22">
      <c r="S590" s="646" t="s">
        <v>73</v>
      </c>
      <c r="T590" s="646" t="s">
        <v>936</v>
      </c>
      <c r="U590" s="646" t="s">
        <v>72</v>
      </c>
      <c r="V590" s="646" t="s">
        <v>751</v>
      </c>
    </row>
    <row r="591" spans="19:22">
      <c r="S591" s="646" t="s">
        <v>385</v>
      </c>
      <c r="T591" s="646" t="s">
        <v>756</v>
      </c>
      <c r="U591" s="646" t="s">
        <v>572</v>
      </c>
    </row>
    <row r="592" spans="19:22">
      <c r="S592" s="646" t="s">
        <v>386</v>
      </c>
      <c r="T592" s="646" t="s">
        <v>756</v>
      </c>
      <c r="U592" s="646" t="s">
        <v>572</v>
      </c>
    </row>
    <row r="593" spans="19:22">
      <c r="S593" s="646" t="s">
        <v>389</v>
      </c>
      <c r="T593" s="646" t="s">
        <v>756</v>
      </c>
      <c r="U593" s="646" t="s">
        <v>572</v>
      </c>
    </row>
    <row r="594" spans="19:22">
      <c r="S594" s="646" t="s">
        <v>67</v>
      </c>
      <c r="T594" s="646" t="s">
        <v>936</v>
      </c>
      <c r="U594" s="646" t="s">
        <v>1137</v>
      </c>
      <c r="V594" s="646" t="s">
        <v>751</v>
      </c>
    </row>
    <row r="595" spans="19:22">
      <c r="S595" s="646" t="s">
        <v>1138</v>
      </c>
      <c r="T595" s="664" t="s">
        <v>807</v>
      </c>
      <c r="U595" s="646" t="s">
        <v>1097</v>
      </c>
    </row>
    <row r="596" spans="19:22">
      <c r="S596" s="646" t="s">
        <v>249</v>
      </c>
      <c r="T596" s="646" t="s">
        <v>801</v>
      </c>
      <c r="U596" s="646" t="s">
        <v>822</v>
      </c>
    </row>
    <row r="597" spans="19:22">
      <c r="S597" s="646" t="s">
        <v>250</v>
      </c>
      <c r="T597" s="646" t="s">
        <v>801</v>
      </c>
      <c r="U597" s="646" t="s">
        <v>822</v>
      </c>
    </row>
    <row r="598" spans="19:22">
      <c r="S598" s="646" t="s">
        <v>251</v>
      </c>
      <c r="T598" s="646" t="s">
        <v>801</v>
      </c>
      <c r="U598" s="646" t="s">
        <v>822</v>
      </c>
    </row>
    <row r="599" spans="19:22">
      <c r="S599" s="646" t="s">
        <v>1139</v>
      </c>
      <c r="T599" s="646" t="s">
        <v>801</v>
      </c>
      <c r="U599" s="646" t="s">
        <v>822</v>
      </c>
      <c r="V599" s="646" t="s">
        <v>751</v>
      </c>
    </row>
    <row r="600" spans="19:22">
      <c r="S600" s="646" t="s">
        <v>1140</v>
      </c>
      <c r="T600" s="646" t="s">
        <v>801</v>
      </c>
      <c r="U600" s="646" t="s">
        <v>822</v>
      </c>
      <c r="V600" s="646" t="s">
        <v>751</v>
      </c>
    </row>
    <row r="601" spans="19:22">
      <c r="S601" s="646" t="s">
        <v>1141</v>
      </c>
      <c r="T601" s="646" t="s">
        <v>801</v>
      </c>
      <c r="U601" s="646" t="s">
        <v>822</v>
      </c>
      <c r="V601" s="646" t="s">
        <v>751</v>
      </c>
    </row>
    <row r="602" spans="19:22">
      <c r="S602" s="674" t="s">
        <v>1439</v>
      </c>
      <c r="T602" s="646" t="s">
        <v>807</v>
      </c>
      <c r="U602" s="646" t="s">
        <v>937</v>
      </c>
      <c r="V602" s="646" t="s">
        <v>712</v>
      </c>
    </row>
    <row r="603" spans="19:22">
      <c r="S603" s="646" t="s">
        <v>253</v>
      </c>
      <c r="T603" s="646" t="s">
        <v>801</v>
      </c>
      <c r="U603" s="646" t="s">
        <v>822</v>
      </c>
    </row>
    <row r="604" spans="19:22">
      <c r="S604" s="646" t="s">
        <v>254</v>
      </c>
      <c r="T604" s="646" t="s">
        <v>801</v>
      </c>
      <c r="U604" s="646" t="s">
        <v>822</v>
      </c>
    </row>
    <row r="605" spans="19:22">
      <c r="S605" s="646" t="s">
        <v>1142</v>
      </c>
      <c r="T605" s="646" t="s">
        <v>801</v>
      </c>
      <c r="U605" s="646" t="s">
        <v>822</v>
      </c>
      <c r="V605" s="646" t="s">
        <v>751</v>
      </c>
    </row>
    <row r="606" spans="19:22">
      <c r="S606" s="646" t="s">
        <v>1143</v>
      </c>
      <c r="T606" s="646" t="s">
        <v>801</v>
      </c>
      <c r="U606" s="646" t="s">
        <v>822</v>
      </c>
      <c r="V606" s="646" t="s">
        <v>751</v>
      </c>
    </row>
    <row r="607" spans="19:22">
      <c r="S607" s="646" t="s">
        <v>1144</v>
      </c>
      <c r="T607" s="646" t="s">
        <v>801</v>
      </c>
      <c r="U607" s="646" t="s">
        <v>822</v>
      </c>
      <c r="V607" s="646" t="s">
        <v>751</v>
      </c>
    </row>
    <row r="608" spans="19:22">
      <c r="S608" s="646" t="s">
        <v>1145</v>
      </c>
      <c r="T608" s="646" t="s">
        <v>807</v>
      </c>
      <c r="U608" s="646" t="s">
        <v>1146</v>
      </c>
      <c r="V608" s="646" t="s">
        <v>712</v>
      </c>
    </row>
    <row r="609" spans="19:22">
      <c r="S609" s="646" t="s">
        <v>1147</v>
      </c>
      <c r="T609" s="646" t="s">
        <v>807</v>
      </c>
      <c r="U609" s="646" t="s">
        <v>1146</v>
      </c>
      <c r="V609" s="646" t="s">
        <v>712</v>
      </c>
    </row>
    <row r="610" spans="19:22">
      <c r="S610" s="646" t="s">
        <v>1148</v>
      </c>
      <c r="T610" s="646" t="s">
        <v>807</v>
      </c>
      <c r="U610" s="646" t="s">
        <v>1146</v>
      </c>
      <c r="V610" s="646" t="s">
        <v>712</v>
      </c>
    </row>
    <row r="611" spans="19:22">
      <c r="S611" s="646" t="s">
        <v>1149</v>
      </c>
      <c r="T611" s="646" t="s">
        <v>801</v>
      </c>
      <c r="U611" s="646" t="s">
        <v>937</v>
      </c>
      <c r="V611" s="646" t="s">
        <v>712</v>
      </c>
    </row>
    <row r="612" spans="19:22">
      <c r="S612" s="646" t="s">
        <v>252</v>
      </c>
      <c r="T612" s="646" t="s">
        <v>801</v>
      </c>
      <c r="U612" s="646" t="s">
        <v>822</v>
      </c>
    </row>
    <row r="613" spans="19:22">
      <c r="S613" s="646" t="s">
        <v>1150</v>
      </c>
      <c r="T613" s="646" t="s">
        <v>807</v>
      </c>
      <c r="U613" s="646" t="s">
        <v>1097</v>
      </c>
      <c r="V613" s="646" t="s">
        <v>712</v>
      </c>
    </row>
    <row r="614" spans="19:22">
      <c r="S614" s="655" t="s">
        <v>1426</v>
      </c>
      <c r="T614" s="655" t="s">
        <v>801</v>
      </c>
      <c r="U614" s="655" t="s">
        <v>937</v>
      </c>
      <c r="V614" s="655" t="s">
        <v>712</v>
      </c>
    </row>
    <row r="615" spans="19:22">
      <c r="S615" s="655" t="s">
        <v>1151</v>
      </c>
      <c r="T615" s="655" t="s">
        <v>936</v>
      </c>
      <c r="U615" s="655" t="s">
        <v>998</v>
      </c>
      <c r="V615" s="655" t="s">
        <v>751</v>
      </c>
    </row>
    <row r="616" spans="19:22">
      <c r="S616" s="646" t="s">
        <v>255</v>
      </c>
      <c r="T616" s="646" t="s">
        <v>801</v>
      </c>
      <c r="U616" s="646" t="s">
        <v>822</v>
      </c>
    </row>
    <row r="617" spans="19:22">
      <c r="S617" s="646" t="s">
        <v>1152</v>
      </c>
      <c r="T617" s="646" t="s">
        <v>801</v>
      </c>
      <c r="U617" s="646" t="s">
        <v>822</v>
      </c>
      <c r="V617" s="646" t="s">
        <v>751</v>
      </c>
    </row>
    <row r="618" spans="19:22">
      <c r="S618" s="646" t="s">
        <v>1153</v>
      </c>
      <c r="T618" s="646" t="s">
        <v>801</v>
      </c>
      <c r="U618" s="646" t="s">
        <v>1137</v>
      </c>
      <c r="V618" s="646" t="s">
        <v>712</v>
      </c>
    </row>
    <row r="619" spans="19:22">
      <c r="S619" s="646" t="s">
        <v>311</v>
      </c>
      <c r="T619" s="646" t="s">
        <v>801</v>
      </c>
      <c r="U619" s="646" t="s">
        <v>937</v>
      </c>
    </row>
    <row r="620" spans="19:22">
      <c r="S620" s="646" t="s">
        <v>1154</v>
      </c>
      <c r="T620" s="646" t="s">
        <v>801</v>
      </c>
      <c r="U620" s="646" t="s">
        <v>822</v>
      </c>
      <c r="V620" s="646" t="s">
        <v>712</v>
      </c>
    </row>
    <row r="621" spans="19:22">
      <c r="S621" s="646" t="s">
        <v>256</v>
      </c>
      <c r="T621" s="646" t="s">
        <v>801</v>
      </c>
      <c r="U621" s="646" t="s">
        <v>822</v>
      </c>
    </row>
    <row r="622" spans="19:22">
      <c r="S622" s="655" t="s">
        <v>1431</v>
      </c>
      <c r="T622" s="655" t="s">
        <v>801</v>
      </c>
      <c r="U622" s="655" t="s">
        <v>937</v>
      </c>
      <c r="V622" s="655" t="s">
        <v>751</v>
      </c>
    </row>
    <row r="623" spans="19:22">
      <c r="S623" s="646" t="s">
        <v>1155</v>
      </c>
      <c r="T623" s="646" t="s">
        <v>801</v>
      </c>
      <c r="U623" s="646" t="s">
        <v>937</v>
      </c>
      <c r="V623" s="646" t="s">
        <v>712</v>
      </c>
    </row>
    <row r="624" spans="19:22">
      <c r="S624" s="646" t="s">
        <v>1156</v>
      </c>
      <c r="T624" s="646" t="s">
        <v>801</v>
      </c>
      <c r="U624" s="646" t="s">
        <v>822</v>
      </c>
      <c r="V624" s="646" t="s">
        <v>751</v>
      </c>
    </row>
    <row r="625" spans="19:22">
      <c r="S625" s="655" t="s">
        <v>1427</v>
      </c>
      <c r="T625" s="655" t="s">
        <v>807</v>
      </c>
      <c r="U625" s="655" t="s">
        <v>1097</v>
      </c>
      <c r="V625" s="655" t="s">
        <v>751</v>
      </c>
    </row>
    <row r="626" spans="19:22">
      <c r="S626" s="646" t="s">
        <v>422</v>
      </c>
      <c r="T626" s="646" t="s">
        <v>807</v>
      </c>
      <c r="U626" s="646" t="s">
        <v>1097</v>
      </c>
    </row>
    <row r="627" spans="19:22">
      <c r="S627" s="646" t="s">
        <v>423</v>
      </c>
      <c r="T627" s="646" t="s">
        <v>807</v>
      </c>
      <c r="U627" s="646" t="s">
        <v>1097</v>
      </c>
    </row>
    <row r="628" spans="19:22">
      <c r="S628" s="646" t="s">
        <v>1157</v>
      </c>
      <c r="T628" s="646" t="s">
        <v>807</v>
      </c>
      <c r="U628" s="646" t="s">
        <v>757</v>
      </c>
      <c r="V628" s="646" t="s">
        <v>712</v>
      </c>
    </row>
    <row r="629" spans="19:22">
      <c r="S629" s="646" t="s">
        <v>257</v>
      </c>
      <c r="T629" s="646" t="s">
        <v>801</v>
      </c>
      <c r="U629" s="646" t="s">
        <v>822</v>
      </c>
    </row>
    <row r="630" spans="19:22">
      <c r="S630" s="646" t="s">
        <v>258</v>
      </c>
      <c r="T630" s="646" t="s">
        <v>801</v>
      </c>
      <c r="U630" s="646" t="s">
        <v>822</v>
      </c>
    </row>
    <row r="631" spans="19:22">
      <c r="S631" s="646" t="s">
        <v>1158</v>
      </c>
      <c r="T631" s="646" t="s">
        <v>801</v>
      </c>
      <c r="U631" s="646" t="s">
        <v>822</v>
      </c>
      <c r="V631" s="646" t="s">
        <v>712</v>
      </c>
    </row>
    <row r="632" spans="19:22">
      <c r="S632" s="646" t="s">
        <v>1159</v>
      </c>
      <c r="T632" s="646" t="s">
        <v>756</v>
      </c>
      <c r="U632" s="646" t="s">
        <v>794</v>
      </c>
      <c r="V632" s="646" t="s">
        <v>751</v>
      </c>
    </row>
    <row r="633" spans="19:22">
      <c r="S633" s="646" t="s">
        <v>1160</v>
      </c>
      <c r="T633" s="646" t="s">
        <v>807</v>
      </c>
      <c r="U633" s="646" t="s">
        <v>1097</v>
      </c>
      <c r="V633" s="646" t="s">
        <v>751</v>
      </c>
    </row>
    <row r="634" spans="19:22">
      <c r="S634" s="655" t="s">
        <v>310</v>
      </c>
      <c r="T634" s="655" t="s">
        <v>807</v>
      </c>
      <c r="U634" s="655" t="s">
        <v>794</v>
      </c>
      <c r="V634" s="655"/>
    </row>
    <row r="635" spans="19:22">
      <c r="S635" s="646" t="s">
        <v>1161</v>
      </c>
      <c r="T635" s="646" t="s">
        <v>807</v>
      </c>
      <c r="U635" s="646" t="s">
        <v>1097</v>
      </c>
      <c r="V635" s="646" t="s">
        <v>712</v>
      </c>
    </row>
    <row r="636" spans="19:22">
      <c r="S636" s="675" t="s">
        <v>365</v>
      </c>
      <c r="T636" s="646" t="s">
        <v>807</v>
      </c>
      <c r="U636" s="646" t="s">
        <v>1097</v>
      </c>
    </row>
    <row r="637" spans="19:22">
      <c r="S637" s="675" t="s">
        <v>380</v>
      </c>
      <c r="T637" s="646" t="s">
        <v>807</v>
      </c>
      <c r="U637" s="646" t="s">
        <v>1097</v>
      </c>
    </row>
    <row r="638" spans="19:22">
      <c r="S638" s="675" t="s">
        <v>398</v>
      </c>
      <c r="T638" s="646" t="s">
        <v>807</v>
      </c>
      <c r="U638" s="646" t="s">
        <v>1097</v>
      </c>
    </row>
    <row r="639" spans="19:22">
      <c r="S639" s="646" t="s">
        <v>1162</v>
      </c>
      <c r="T639" s="646" t="s">
        <v>756</v>
      </c>
      <c r="U639" s="646" t="s">
        <v>743</v>
      </c>
      <c r="V639" s="646" t="s">
        <v>751</v>
      </c>
    </row>
    <row r="640" spans="19:22">
      <c r="S640" s="646" t="s">
        <v>1163</v>
      </c>
      <c r="T640" s="646" t="s">
        <v>756</v>
      </c>
      <c r="U640" s="646" t="s">
        <v>572</v>
      </c>
    </row>
    <row r="641" spans="19:22">
      <c r="S641" s="646" t="s">
        <v>1164</v>
      </c>
      <c r="T641" s="646" t="s">
        <v>936</v>
      </c>
      <c r="U641" s="646" t="s">
        <v>711</v>
      </c>
      <c r="V641" s="646" t="s">
        <v>751</v>
      </c>
    </row>
    <row r="642" spans="19:22">
      <c r="S642" s="646" t="s">
        <v>1165</v>
      </c>
      <c r="T642" s="646" t="s">
        <v>936</v>
      </c>
      <c r="U642" s="646" t="s">
        <v>1137</v>
      </c>
      <c r="V642" s="646" t="s">
        <v>712</v>
      </c>
    </row>
    <row r="643" spans="19:22">
      <c r="S643" s="646" t="s">
        <v>1166</v>
      </c>
      <c r="T643" s="646" t="s">
        <v>936</v>
      </c>
      <c r="U643" s="646" t="s">
        <v>1137</v>
      </c>
      <c r="V643" s="646" t="s">
        <v>751</v>
      </c>
    </row>
    <row r="644" spans="19:22">
      <c r="S644" s="646" t="s">
        <v>313</v>
      </c>
      <c r="T644" s="646" t="s">
        <v>801</v>
      </c>
      <c r="U644" s="646" t="s">
        <v>937</v>
      </c>
      <c r="V644" s="646" t="s">
        <v>712</v>
      </c>
    </row>
    <row r="645" spans="19:22">
      <c r="S645" s="646" t="s">
        <v>1167</v>
      </c>
      <c r="T645" s="664" t="s">
        <v>936</v>
      </c>
      <c r="U645" s="646" t="s">
        <v>732</v>
      </c>
      <c r="V645" s="646" t="s">
        <v>712</v>
      </c>
    </row>
    <row r="646" spans="19:22">
      <c r="S646" s="646" t="s">
        <v>1432</v>
      </c>
      <c r="T646" s="664" t="s">
        <v>936</v>
      </c>
      <c r="U646" s="646" t="s">
        <v>732</v>
      </c>
      <c r="V646" s="646" t="s">
        <v>712</v>
      </c>
    </row>
    <row r="647" spans="19:22">
      <c r="T647" s="664"/>
    </row>
    <row r="648" spans="19:22">
      <c r="S648" s="646" t="s">
        <v>77</v>
      </c>
      <c r="T648" s="664" t="s">
        <v>936</v>
      </c>
      <c r="U648" s="646" t="s">
        <v>732</v>
      </c>
      <c r="V648" s="646" t="s">
        <v>712</v>
      </c>
    </row>
    <row r="649" spans="19:22">
      <c r="S649" s="655" t="s">
        <v>1429</v>
      </c>
      <c r="T649" s="665" t="s">
        <v>801</v>
      </c>
      <c r="U649" s="655" t="s">
        <v>822</v>
      </c>
      <c r="V649" s="655" t="s">
        <v>712</v>
      </c>
    </row>
    <row r="650" spans="19:22">
      <c r="S650" s="646" t="s">
        <v>1168</v>
      </c>
      <c r="T650" s="664" t="s">
        <v>801</v>
      </c>
      <c r="U650" s="646" t="s">
        <v>1015</v>
      </c>
      <c r="V650" s="646" t="s">
        <v>751</v>
      </c>
    </row>
    <row r="651" spans="19:22">
      <c r="S651" s="655" t="s">
        <v>1418</v>
      </c>
      <c r="T651" s="665" t="s">
        <v>756</v>
      </c>
      <c r="U651" s="655" t="s">
        <v>572</v>
      </c>
    </row>
    <row r="652" spans="19:22">
      <c r="S652" s="646" t="s">
        <v>394</v>
      </c>
      <c r="T652" s="664" t="s">
        <v>756</v>
      </c>
      <c r="U652" s="646" t="s">
        <v>572</v>
      </c>
    </row>
    <row r="653" spans="19:22">
      <c r="S653" s="646" t="s">
        <v>1169</v>
      </c>
      <c r="T653" s="664" t="s">
        <v>756</v>
      </c>
      <c r="U653" s="646" t="s">
        <v>743</v>
      </c>
      <c r="V653" s="646" t="s">
        <v>751</v>
      </c>
    </row>
    <row r="654" spans="19:22">
      <c r="S654" s="655" t="s">
        <v>1430</v>
      </c>
      <c r="T654" s="664" t="s">
        <v>756</v>
      </c>
      <c r="U654" s="646" t="s">
        <v>743</v>
      </c>
      <c r="V654" s="646" t="s">
        <v>751</v>
      </c>
    </row>
    <row r="655" spans="19:22">
      <c r="S655" s="646" t="s">
        <v>392</v>
      </c>
      <c r="T655" s="646" t="s">
        <v>756</v>
      </c>
      <c r="U655" s="646" t="s">
        <v>572</v>
      </c>
    </row>
    <row r="656" spans="19:22">
      <c r="S656" s="646" t="s">
        <v>1170</v>
      </c>
      <c r="T656" s="664" t="s">
        <v>801</v>
      </c>
      <c r="U656" s="646" t="s">
        <v>1171</v>
      </c>
      <c r="V656" s="646" t="s">
        <v>751</v>
      </c>
    </row>
    <row r="657" spans="19:22">
      <c r="S657" s="646" t="s">
        <v>1172</v>
      </c>
      <c r="T657" s="664" t="s">
        <v>801</v>
      </c>
      <c r="U657" s="646" t="s">
        <v>1171</v>
      </c>
      <c r="V657" s="646" t="s">
        <v>751</v>
      </c>
    </row>
    <row r="658" spans="19:22">
      <c r="S658" s="646" t="s">
        <v>1173</v>
      </c>
      <c r="T658" s="664" t="s">
        <v>801</v>
      </c>
      <c r="U658" s="646" t="s">
        <v>1171</v>
      </c>
      <c r="V658" s="646" t="s">
        <v>751</v>
      </c>
    </row>
    <row r="659" spans="19:22">
      <c r="S659" s="646" t="s">
        <v>391</v>
      </c>
      <c r="T659" s="664" t="s">
        <v>801</v>
      </c>
      <c r="U659" s="646" t="s">
        <v>572</v>
      </c>
    </row>
    <row r="660" spans="19:22">
      <c r="S660" s="646" t="s">
        <v>1174</v>
      </c>
      <c r="T660" s="664" t="s">
        <v>801</v>
      </c>
      <c r="U660" s="646" t="s">
        <v>1171</v>
      </c>
      <c r="V660" s="646" t="s">
        <v>751</v>
      </c>
    </row>
    <row r="661" spans="19:22">
      <c r="S661" s="646" t="s">
        <v>1175</v>
      </c>
      <c r="T661" s="664" t="s">
        <v>801</v>
      </c>
      <c r="U661" s="646" t="s">
        <v>1171</v>
      </c>
    </row>
    <row r="662" spans="19:22">
      <c r="S662" s="655" t="s">
        <v>1474</v>
      </c>
      <c r="T662" s="664" t="s">
        <v>801</v>
      </c>
      <c r="U662" s="646" t="s">
        <v>1171</v>
      </c>
    </row>
    <row r="663" spans="19:22">
      <c r="S663" s="646" t="s">
        <v>1176</v>
      </c>
      <c r="T663" s="646" t="s">
        <v>756</v>
      </c>
      <c r="U663" s="646" t="s">
        <v>757</v>
      </c>
      <c r="V663" s="646" t="s">
        <v>751</v>
      </c>
    </row>
    <row r="664" spans="19:22">
      <c r="S664" s="646" t="s">
        <v>1177</v>
      </c>
      <c r="T664" s="646" t="s">
        <v>756</v>
      </c>
      <c r="U664" s="646" t="s">
        <v>757</v>
      </c>
      <c r="V664" s="646" t="s">
        <v>751</v>
      </c>
    </row>
    <row r="665" spans="19:22">
      <c r="S665" s="646" t="s">
        <v>1178</v>
      </c>
      <c r="T665" s="646" t="s">
        <v>756</v>
      </c>
      <c r="U665" s="646" t="s">
        <v>793</v>
      </c>
      <c r="V665" s="646" t="s">
        <v>751</v>
      </c>
    </row>
    <row r="666" spans="19:22">
      <c r="S666" s="646" t="s">
        <v>73</v>
      </c>
      <c r="T666" s="646" t="s">
        <v>801</v>
      </c>
      <c r="U666" s="646" t="s">
        <v>72</v>
      </c>
      <c r="V666" s="646" t="s">
        <v>751</v>
      </c>
    </row>
    <row r="667" spans="19:22">
      <c r="S667" s="646" t="s">
        <v>1179</v>
      </c>
      <c r="T667" s="646" t="s">
        <v>801</v>
      </c>
      <c r="U667" s="646" t="s">
        <v>72</v>
      </c>
      <c r="V667" s="646" t="s">
        <v>751</v>
      </c>
    </row>
    <row r="668" spans="19:22">
      <c r="S668" s="646" t="s">
        <v>1180</v>
      </c>
      <c r="T668" s="664" t="s">
        <v>801</v>
      </c>
      <c r="U668" s="646" t="s">
        <v>1171</v>
      </c>
      <c r="V668" s="646" t="s">
        <v>751</v>
      </c>
    </row>
    <row r="669" spans="19:22">
      <c r="S669" s="646" t="s">
        <v>1181</v>
      </c>
      <c r="T669" s="664" t="s">
        <v>801</v>
      </c>
      <c r="U669" s="646" t="s">
        <v>1171</v>
      </c>
      <c r="V669" s="646" t="s">
        <v>751</v>
      </c>
    </row>
    <row r="670" spans="19:22">
      <c r="S670" s="646" t="s">
        <v>1182</v>
      </c>
      <c r="T670" s="664" t="s">
        <v>801</v>
      </c>
      <c r="U670" s="646" t="s">
        <v>1171</v>
      </c>
      <c r="V670" s="646" t="s">
        <v>751</v>
      </c>
    </row>
    <row r="671" spans="19:22">
      <c r="S671" s="646" t="s">
        <v>1183</v>
      </c>
      <c r="T671" s="664" t="s">
        <v>801</v>
      </c>
      <c r="U671" s="646" t="s">
        <v>1171</v>
      </c>
      <c r="V671" s="646" t="s">
        <v>751</v>
      </c>
    </row>
    <row r="672" spans="19:22">
      <c r="S672" s="646" t="s">
        <v>1184</v>
      </c>
      <c r="T672" s="664" t="s">
        <v>801</v>
      </c>
      <c r="U672" s="646" t="s">
        <v>1171</v>
      </c>
      <c r="V672" s="646" t="s">
        <v>751</v>
      </c>
    </row>
    <row r="673" spans="19:22">
      <c r="S673" s="646" t="s">
        <v>1185</v>
      </c>
      <c r="T673" s="664" t="s">
        <v>801</v>
      </c>
      <c r="U673" s="646" t="s">
        <v>1171</v>
      </c>
      <c r="V673" s="646" t="s">
        <v>751</v>
      </c>
    </row>
    <row r="674" spans="19:22">
      <c r="S674" s="646" t="s">
        <v>1186</v>
      </c>
      <c r="T674" s="664" t="s">
        <v>801</v>
      </c>
      <c r="U674" s="646" t="s">
        <v>1171</v>
      </c>
      <c r="V674" s="646" t="s">
        <v>751</v>
      </c>
    </row>
    <row r="675" spans="19:22">
      <c r="S675" s="646" t="s">
        <v>1187</v>
      </c>
      <c r="T675" s="664" t="s">
        <v>801</v>
      </c>
      <c r="U675" s="646" t="s">
        <v>1171</v>
      </c>
      <c r="V675" s="646" t="s">
        <v>751</v>
      </c>
    </row>
    <row r="676" spans="19:22">
      <c r="S676" s="646" t="s">
        <v>1188</v>
      </c>
      <c r="T676" s="664" t="s">
        <v>801</v>
      </c>
      <c r="U676" s="646" t="s">
        <v>1171</v>
      </c>
      <c r="V676" s="646" t="s">
        <v>751</v>
      </c>
    </row>
    <row r="677" spans="19:22">
      <c r="S677" s="646" t="s">
        <v>1189</v>
      </c>
      <c r="T677" s="664" t="s">
        <v>801</v>
      </c>
      <c r="U677" s="646" t="s">
        <v>1171</v>
      </c>
      <c r="V677" s="646" t="s">
        <v>751</v>
      </c>
    </row>
    <row r="678" spans="19:22">
      <c r="S678" s="646" t="s">
        <v>1190</v>
      </c>
      <c r="T678" s="664" t="s">
        <v>801</v>
      </c>
      <c r="U678" s="646" t="s">
        <v>1171</v>
      </c>
      <c r="V678" s="646" t="s">
        <v>751</v>
      </c>
    </row>
    <row r="679" spans="19:22">
      <c r="S679" s="646" t="s">
        <v>1191</v>
      </c>
      <c r="T679" s="664" t="s">
        <v>801</v>
      </c>
      <c r="U679" s="646" t="s">
        <v>1171</v>
      </c>
      <c r="V679" s="646" t="s">
        <v>751</v>
      </c>
    </row>
    <row r="680" spans="19:22">
      <c r="S680" s="646" t="s">
        <v>1192</v>
      </c>
      <c r="T680" s="664" t="s">
        <v>801</v>
      </c>
      <c r="U680" s="646" t="s">
        <v>1171</v>
      </c>
      <c r="V680" s="646" t="s">
        <v>751</v>
      </c>
    </row>
    <row r="681" spans="19:22">
      <c r="S681" s="646" t="s">
        <v>1193</v>
      </c>
      <c r="T681" s="664" t="s">
        <v>801</v>
      </c>
      <c r="U681" s="646" t="s">
        <v>1171</v>
      </c>
      <c r="V681" s="646" t="s">
        <v>751</v>
      </c>
    </row>
    <row r="682" spans="19:22">
      <c r="S682" s="646" t="s">
        <v>1194</v>
      </c>
      <c r="T682" s="664" t="s">
        <v>801</v>
      </c>
      <c r="U682" s="646" t="s">
        <v>1171</v>
      </c>
      <c r="V682" s="646" t="s">
        <v>751</v>
      </c>
    </row>
    <row r="683" spans="19:22">
      <c r="S683" s="646" t="s">
        <v>1195</v>
      </c>
      <c r="T683" s="664" t="s">
        <v>801</v>
      </c>
      <c r="U683" s="646" t="s">
        <v>1171</v>
      </c>
      <c r="V683" s="646" t="s">
        <v>751</v>
      </c>
    </row>
    <row r="684" spans="19:22">
      <c r="S684" s="646" t="s">
        <v>1196</v>
      </c>
      <c r="T684" s="664" t="s">
        <v>801</v>
      </c>
      <c r="U684" s="646" t="s">
        <v>1171</v>
      </c>
      <c r="V684" s="646" t="s">
        <v>751</v>
      </c>
    </row>
    <row r="685" spans="19:22">
      <c r="S685" s="646" t="s">
        <v>1197</v>
      </c>
      <c r="T685" s="664" t="s">
        <v>801</v>
      </c>
      <c r="U685" s="646" t="s">
        <v>1171</v>
      </c>
      <c r="V685" s="646" t="s">
        <v>751</v>
      </c>
    </row>
    <row r="686" spans="19:22">
      <c r="S686" s="646" t="s">
        <v>1198</v>
      </c>
      <c r="T686" s="664" t="s">
        <v>801</v>
      </c>
      <c r="U686" s="646" t="s">
        <v>1171</v>
      </c>
      <c r="V686" s="646" t="s">
        <v>751</v>
      </c>
    </row>
    <row r="687" spans="19:22">
      <c r="S687" s="646" t="s">
        <v>1199</v>
      </c>
      <c r="T687" s="664" t="s">
        <v>801</v>
      </c>
      <c r="U687" s="646" t="s">
        <v>1171</v>
      </c>
      <c r="V687" s="646" t="s">
        <v>751</v>
      </c>
    </row>
    <row r="688" spans="19:22">
      <c r="S688" s="646" t="s">
        <v>1200</v>
      </c>
      <c r="T688" s="664" t="s">
        <v>801</v>
      </c>
      <c r="U688" s="646" t="s">
        <v>1171</v>
      </c>
      <c r="V688" s="646" t="s">
        <v>751</v>
      </c>
    </row>
    <row r="689" spans="19:22">
      <c r="S689" s="646" t="s">
        <v>1201</v>
      </c>
      <c r="T689" s="664" t="s">
        <v>801</v>
      </c>
      <c r="U689" s="646" t="s">
        <v>1171</v>
      </c>
      <c r="V689" s="646" t="s">
        <v>751</v>
      </c>
    </row>
    <row r="690" spans="19:22">
      <c r="S690" s="646" t="s">
        <v>1202</v>
      </c>
      <c r="T690" s="664" t="s">
        <v>801</v>
      </c>
      <c r="U690" s="646" t="s">
        <v>1171</v>
      </c>
      <c r="V690" s="646" t="s">
        <v>751</v>
      </c>
    </row>
    <row r="691" spans="19:22">
      <c r="S691" s="646" t="s">
        <v>1203</v>
      </c>
      <c r="T691" s="664" t="s">
        <v>801</v>
      </c>
      <c r="U691" s="646" t="s">
        <v>1171</v>
      </c>
      <c r="V691" s="646" t="s">
        <v>751</v>
      </c>
    </row>
    <row r="692" spans="19:22">
      <c r="S692" s="646" t="s">
        <v>1204</v>
      </c>
      <c r="T692" s="664" t="s">
        <v>801</v>
      </c>
      <c r="U692" s="646" t="s">
        <v>1171</v>
      </c>
      <c r="V692" s="646" t="s">
        <v>751</v>
      </c>
    </row>
    <row r="693" spans="19:22">
      <c r="S693" s="646" t="s">
        <v>1205</v>
      </c>
      <c r="T693" s="664" t="s">
        <v>801</v>
      </c>
      <c r="U693" s="646" t="s">
        <v>1171</v>
      </c>
      <c r="V693" s="646" t="s">
        <v>751</v>
      </c>
    </row>
    <row r="694" spans="19:22">
      <c r="S694" s="646" t="s">
        <v>1206</v>
      </c>
      <c r="T694" s="664" t="s">
        <v>801</v>
      </c>
      <c r="U694" s="646" t="s">
        <v>1171</v>
      </c>
      <c r="V694" s="646" t="s">
        <v>751</v>
      </c>
    </row>
    <row r="695" spans="19:22">
      <c r="S695" s="646" t="s">
        <v>1207</v>
      </c>
      <c r="T695" s="664" t="s">
        <v>801</v>
      </c>
      <c r="U695" s="646" t="s">
        <v>1171</v>
      </c>
      <c r="V695" s="646" t="s">
        <v>751</v>
      </c>
    </row>
    <row r="696" spans="19:22">
      <c r="S696" s="646" t="s">
        <v>1208</v>
      </c>
      <c r="T696" s="664" t="s">
        <v>801</v>
      </c>
      <c r="U696" s="646" t="s">
        <v>1171</v>
      </c>
      <c r="V696" s="646" t="s">
        <v>751</v>
      </c>
    </row>
    <row r="697" spans="19:22">
      <c r="S697" s="646" t="s">
        <v>1209</v>
      </c>
      <c r="T697" s="664" t="s">
        <v>801</v>
      </c>
      <c r="U697" s="646" t="s">
        <v>1171</v>
      </c>
      <c r="V697" s="646" t="s">
        <v>751</v>
      </c>
    </row>
    <row r="698" spans="19:22">
      <c r="S698" s="646" t="s">
        <v>1210</v>
      </c>
      <c r="T698" s="664" t="s">
        <v>801</v>
      </c>
      <c r="U698" s="646" t="s">
        <v>1171</v>
      </c>
      <c r="V698" s="646" t="s">
        <v>751</v>
      </c>
    </row>
    <row r="699" spans="19:22">
      <c r="S699" s="646" t="s">
        <v>1211</v>
      </c>
      <c r="T699" s="664" t="s">
        <v>801</v>
      </c>
      <c r="U699" s="646" t="s">
        <v>1171</v>
      </c>
      <c r="V699" s="646" t="s">
        <v>751</v>
      </c>
    </row>
    <row r="700" spans="19:22">
      <c r="S700" s="646" t="s">
        <v>1212</v>
      </c>
      <c r="T700" s="664" t="s">
        <v>801</v>
      </c>
      <c r="U700" s="646" t="s">
        <v>1171</v>
      </c>
      <c r="V700" s="646" t="s">
        <v>751</v>
      </c>
    </row>
    <row r="701" spans="19:22">
      <c r="S701" s="646" t="s">
        <v>298</v>
      </c>
      <c r="T701" s="664" t="s">
        <v>801</v>
      </c>
      <c r="U701" s="646" t="s">
        <v>937</v>
      </c>
      <c r="V701" s="646" t="s">
        <v>751</v>
      </c>
    </row>
    <row r="702" spans="19:22">
      <c r="S702" s="646" t="s">
        <v>95</v>
      </c>
      <c r="T702" s="664" t="s">
        <v>801</v>
      </c>
      <c r="U702" s="646" t="s">
        <v>1171</v>
      </c>
      <c r="V702" s="646" t="s">
        <v>751</v>
      </c>
    </row>
    <row r="703" spans="19:22">
      <c r="S703" s="646" t="s">
        <v>97</v>
      </c>
      <c r="T703" s="664" t="s">
        <v>801</v>
      </c>
      <c r="U703" s="646" t="s">
        <v>1171</v>
      </c>
      <c r="V703" s="646" t="s">
        <v>751</v>
      </c>
    </row>
    <row r="704" spans="19:22">
      <c r="S704" s="646" t="s">
        <v>99</v>
      </c>
      <c r="T704" s="664" t="s">
        <v>801</v>
      </c>
      <c r="U704" s="646" t="s">
        <v>1171</v>
      </c>
      <c r="V704" s="646" t="s">
        <v>751</v>
      </c>
    </row>
    <row r="705" spans="19:21">
      <c r="S705" s="646" t="s">
        <v>101</v>
      </c>
      <c r="T705" s="664" t="s">
        <v>801</v>
      </c>
      <c r="U705" s="646" t="s">
        <v>1171</v>
      </c>
    </row>
    <row r="706" spans="19:21">
      <c r="S706" s="646" t="s">
        <v>103</v>
      </c>
      <c r="T706" s="664" t="s">
        <v>801</v>
      </c>
      <c r="U706" s="646" t="s">
        <v>1171</v>
      </c>
    </row>
    <row r="707" spans="19:21">
      <c r="S707" s="646" t="s">
        <v>105</v>
      </c>
      <c r="T707" s="664" t="s">
        <v>801</v>
      </c>
      <c r="U707" s="646" t="s">
        <v>1171</v>
      </c>
    </row>
    <row r="708" spans="19:21">
      <c r="S708" s="646" t="s">
        <v>107</v>
      </c>
      <c r="T708" s="664" t="s">
        <v>801</v>
      </c>
      <c r="U708" s="646" t="s">
        <v>1171</v>
      </c>
    </row>
    <row r="709" spans="19:21">
      <c r="S709" s="646" t="s">
        <v>109</v>
      </c>
      <c r="T709" s="664" t="s">
        <v>801</v>
      </c>
      <c r="U709" s="646" t="s">
        <v>1171</v>
      </c>
    </row>
    <row r="710" spans="19:21">
      <c r="S710" s="646" t="s">
        <v>111</v>
      </c>
      <c r="T710" s="664" t="s">
        <v>801</v>
      </c>
      <c r="U710" s="646" t="s">
        <v>1171</v>
      </c>
    </row>
    <row r="711" spans="19:21">
      <c r="S711" s="646" t="s">
        <v>114</v>
      </c>
      <c r="T711" s="664" t="s">
        <v>801</v>
      </c>
      <c r="U711" s="646" t="s">
        <v>1171</v>
      </c>
    </row>
    <row r="712" spans="19:21">
      <c r="S712" s="646" t="s">
        <v>116</v>
      </c>
      <c r="T712" s="664" t="s">
        <v>801</v>
      </c>
      <c r="U712" s="646" t="s">
        <v>1171</v>
      </c>
    </row>
    <row r="713" spans="19:21">
      <c r="S713" s="646" t="s">
        <v>118</v>
      </c>
      <c r="T713" s="664" t="s">
        <v>801</v>
      </c>
      <c r="U713" s="646" t="s">
        <v>1171</v>
      </c>
    </row>
    <row r="714" spans="19:21">
      <c r="S714" s="646" t="s">
        <v>120</v>
      </c>
      <c r="T714" s="664" t="s">
        <v>801</v>
      </c>
      <c r="U714" s="646" t="s">
        <v>1171</v>
      </c>
    </row>
    <row r="715" spans="19:21">
      <c r="S715" s="646" t="s">
        <v>183</v>
      </c>
      <c r="T715" s="664" t="s">
        <v>801</v>
      </c>
      <c r="U715" s="646" t="s">
        <v>1171</v>
      </c>
    </row>
    <row r="716" spans="19:21">
      <c r="S716" s="646" t="s">
        <v>123</v>
      </c>
      <c r="T716" s="664" t="s">
        <v>801</v>
      </c>
      <c r="U716" s="646" t="s">
        <v>1171</v>
      </c>
    </row>
    <row r="717" spans="19:21">
      <c r="S717" s="646" t="s">
        <v>125</v>
      </c>
      <c r="T717" s="664" t="s">
        <v>801</v>
      </c>
      <c r="U717" s="646" t="s">
        <v>1171</v>
      </c>
    </row>
    <row r="718" spans="19:21">
      <c r="S718" s="646" t="s">
        <v>128</v>
      </c>
      <c r="T718" s="664" t="s">
        <v>801</v>
      </c>
      <c r="U718" s="646" t="s">
        <v>1171</v>
      </c>
    </row>
    <row r="719" spans="19:21">
      <c r="S719" s="646" t="s">
        <v>130</v>
      </c>
      <c r="T719" s="664" t="s">
        <v>801</v>
      </c>
      <c r="U719" s="646" t="s">
        <v>1171</v>
      </c>
    </row>
    <row r="720" spans="19:21">
      <c r="S720" s="646" t="s">
        <v>132</v>
      </c>
      <c r="T720" s="664" t="s">
        <v>801</v>
      </c>
      <c r="U720" s="646" t="s">
        <v>1171</v>
      </c>
    </row>
    <row r="721" spans="19:22">
      <c r="S721" s="646" t="s">
        <v>134</v>
      </c>
      <c r="T721" s="664" t="s">
        <v>801</v>
      </c>
      <c r="U721" s="646" t="s">
        <v>1171</v>
      </c>
    </row>
    <row r="722" spans="19:22">
      <c r="S722" s="646" t="s">
        <v>136</v>
      </c>
      <c r="T722" s="664" t="s">
        <v>801</v>
      </c>
      <c r="U722" s="646" t="s">
        <v>1171</v>
      </c>
    </row>
    <row r="723" spans="19:22">
      <c r="S723" s="646" t="s">
        <v>138</v>
      </c>
      <c r="T723" s="664" t="s">
        <v>801</v>
      </c>
      <c r="U723" s="646" t="s">
        <v>1171</v>
      </c>
    </row>
    <row r="724" spans="19:22">
      <c r="S724" s="646" t="s">
        <v>140</v>
      </c>
      <c r="T724" s="664" t="s">
        <v>801</v>
      </c>
      <c r="U724" s="646" t="s">
        <v>1171</v>
      </c>
    </row>
    <row r="725" spans="19:22">
      <c r="S725" s="646" t="s">
        <v>142</v>
      </c>
      <c r="T725" s="664" t="s">
        <v>801</v>
      </c>
      <c r="U725" s="646" t="s">
        <v>1171</v>
      </c>
    </row>
    <row r="726" spans="19:22">
      <c r="S726" s="646" t="s">
        <v>144</v>
      </c>
      <c r="T726" s="664" t="s">
        <v>801</v>
      </c>
      <c r="U726" s="646" t="s">
        <v>1171</v>
      </c>
    </row>
    <row r="727" spans="19:22">
      <c r="S727" s="646" t="s">
        <v>146</v>
      </c>
      <c r="T727" s="664" t="s">
        <v>801</v>
      </c>
      <c r="U727" s="646" t="s">
        <v>1171</v>
      </c>
    </row>
    <row r="728" spans="19:22">
      <c r="S728" s="646" t="s">
        <v>148</v>
      </c>
      <c r="T728" s="664" t="s">
        <v>801</v>
      </c>
      <c r="U728" s="646" t="s">
        <v>1171</v>
      </c>
    </row>
    <row r="729" spans="19:22">
      <c r="S729" s="646" t="s">
        <v>150</v>
      </c>
      <c r="T729" s="664" t="s">
        <v>801</v>
      </c>
      <c r="U729" s="646" t="s">
        <v>1171</v>
      </c>
    </row>
    <row r="730" spans="19:22">
      <c r="S730" s="646" t="s">
        <v>152</v>
      </c>
      <c r="T730" s="664" t="s">
        <v>801</v>
      </c>
      <c r="U730" s="646" t="s">
        <v>1171</v>
      </c>
    </row>
    <row r="731" spans="19:22">
      <c r="S731" s="646" t="s">
        <v>154</v>
      </c>
      <c r="T731" s="664" t="s">
        <v>801</v>
      </c>
      <c r="U731" s="646" t="s">
        <v>1171</v>
      </c>
    </row>
    <row r="732" spans="19:22">
      <c r="S732" s="646" t="s">
        <v>156</v>
      </c>
      <c r="T732" s="664" t="s">
        <v>801</v>
      </c>
      <c r="U732" s="646" t="s">
        <v>1171</v>
      </c>
    </row>
    <row r="733" spans="19:22">
      <c r="S733" s="646" t="s">
        <v>158</v>
      </c>
      <c r="T733" s="664" t="s">
        <v>801</v>
      </c>
      <c r="U733" s="646" t="s">
        <v>1171</v>
      </c>
    </row>
    <row r="734" spans="19:22">
      <c r="S734" s="646" t="s">
        <v>1030</v>
      </c>
      <c r="T734" s="646" t="s">
        <v>756</v>
      </c>
      <c r="U734" s="646" t="s">
        <v>743</v>
      </c>
      <c r="V734" s="646" t="s">
        <v>751</v>
      </c>
    </row>
    <row r="735" spans="19:22">
      <c r="S735" s="646" t="s">
        <v>1213</v>
      </c>
      <c r="T735" s="664" t="s">
        <v>756</v>
      </c>
      <c r="U735" s="646" t="s">
        <v>572</v>
      </c>
      <c r="V735" s="646" t="s">
        <v>751</v>
      </c>
    </row>
    <row r="736" spans="19:22">
      <c r="S736" s="646" t="s">
        <v>1214</v>
      </c>
      <c r="T736" s="664" t="s">
        <v>756</v>
      </c>
      <c r="U736" s="646" t="s">
        <v>572</v>
      </c>
      <c r="V736" s="646" t="s">
        <v>751</v>
      </c>
    </row>
    <row r="737" spans="19:22">
      <c r="S737" s="646" t="s">
        <v>1215</v>
      </c>
      <c r="T737" s="664" t="s">
        <v>756</v>
      </c>
      <c r="U737" s="646" t="s">
        <v>738</v>
      </c>
      <c r="V737" s="646" t="s">
        <v>751</v>
      </c>
    </row>
    <row r="738" spans="19:22">
      <c r="S738" s="646" t="s">
        <v>1216</v>
      </c>
      <c r="T738" s="646" t="s">
        <v>756</v>
      </c>
      <c r="U738" s="646" t="s">
        <v>743</v>
      </c>
      <c r="V738" s="646" t="s">
        <v>751</v>
      </c>
    </row>
    <row r="739" spans="19:22">
      <c r="S739" s="646" t="s">
        <v>1217</v>
      </c>
      <c r="T739" s="646" t="s">
        <v>756</v>
      </c>
      <c r="U739" s="646" t="s">
        <v>757</v>
      </c>
      <c r="V739" s="646" t="s">
        <v>751</v>
      </c>
    </row>
    <row r="740" spans="19:22">
      <c r="S740" s="646" t="s">
        <v>1218</v>
      </c>
      <c r="T740" s="646" t="s">
        <v>756</v>
      </c>
      <c r="U740" s="646" t="s">
        <v>757</v>
      </c>
      <c r="V740" s="646" t="s">
        <v>751</v>
      </c>
    </row>
    <row r="741" spans="19:22">
      <c r="S741" s="646" t="s">
        <v>1219</v>
      </c>
      <c r="T741" s="646" t="s">
        <v>756</v>
      </c>
      <c r="U741" s="646" t="s">
        <v>793</v>
      </c>
      <c r="V741" s="646" t="s">
        <v>751</v>
      </c>
    </row>
    <row r="742" spans="19:22">
      <c r="S742" s="646" t="s">
        <v>73</v>
      </c>
      <c r="T742" s="646" t="s">
        <v>801</v>
      </c>
      <c r="U742" s="646" t="s">
        <v>1220</v>
      </c>
      <c r="V742" s="646" t="s">
        <v>751</v>
      </c>
    </row>
    <row r="743" spans="19:22">
      <c r="S743" s="646" t="s">
        <v>1221</v>
      </c>
      <c r="T743" s="646" t="s">
        <v>756</v>
      </c>
      <c r="U743" s="646" t="s">
        <v>1171</v>
      </c>
      <c r="V743" s="646" t="s">
        <v>751</v>
      </c>
    </row>
    <row r="744" spans="19:22">
      <c r="S744" s="646" t="s">
        <v>1222</v>
      </c>
      <c r="T744" s="664" t="s">
        <v>801</v>
      </c>
      <c r="U744" s="646" t="s">
        <v>1171</v>
      </c>
      <c r="V744" s="646" t="s">
        <v>751</v>
      </c>
    </row>
    <row r="745" spans="19:22">
      <c r="S745" s="646" t="s">
        <v>1223</v>
      </c>
      <c r="T745" s="664" t="s">
        <v>801</v>
      </c>
      <c r="U745" s="646" t="s">
        <v>1171</v>
      </c>
      <c r="V745" s="646" t="s">
        <v>751</v>
      </c>
    </row>
    <row r="746" spans="19:22">
      <c r="S746" s="646" t="s">
        <v>1224</v>
      </c>
      <c r="T746" s="664" t="s">
        <v>801</v>
      </c>
      <c r="U746" s="646" t="s">
        <v>1171</v>
      </c>
      <c r="V746" s="646" t="s">
        <v>751</v>
      </c>
    </row>
    <row r="747" spans="19:22">
      <c r="S747" s="646" t="s">
        <v>1225</v>
      </c>
      <c r="T747" s="664" t="s">
        <v>801</v>
      </c>
      <c r="U747" s="646" t="s">
        <v>1171</v>
      </c>
      <c r="V747" s="646" t="s">
        <v>751</v>
      </c>
    </row>
    <row r="748" spans="19:22">
      <c r="S748" s="646" t="s">
        <v>1226</v>
      </c>
      <c r="T748" s="664" t="s">
        <v>801</v>
      </c>
      <c r="U748" s="646" t="s">
        <v>1171</v>
      </c>
      <c r="V748" s="646" t="s">
        <v>751</v>
      </c>
    </row>
    <row r="749" spans="19:22">
      <c r="S749" s="646" t="s">
        <v>1227</v>
      </c>
      <c r="T749" s="664" t="s">
        <v>801</v>
      </c>
      <c r="U749" s="646" t="s">
        <v>1171</v>
      </c>
      <c r="V749" s="646" t="s">
        <v>751</v>
      </c>
    </row>
    <row r="750" spans="19:22">
      <c r="S750" s="646" t="s">
        <v>1228</v>
      </c>
      <c r="T750" s="664" t="s">
        <v>801</v>
      </c>
      <c r="U750" s="646" t="s">
        <v>793</v>
      </c>
      <c r="V750" s="646" t="s">
        <v>751</v>
      </c>
    </row>
    <row r="751" spans="19:22">
      <c r="S751" s="646" t="s">
        <v>1229</v>
      </c>
      <c r="T751" s="664" t="s">
        <v>801</v>
      </c>
      <c r="U751" s="646" t="s">
        <v>1171</v>
      </c>
      <c r="V751" s="646" t="s">
        <v>751</v>
      </c>
    </row>
    <row r="752" spans="19:22">
      <c r="S752" s="646" t="s">
        <v>1230</v>
      </c>
      <c r="T752" s="664" t="s">
        <v>801</v>
      </c>
      <c r="U752" s="646" t="s">
        <v>1171</v>
      </c>
      <c r="V752" s="646" t="s">
        <v>751</v>
      </c>
    </row>
    <row r="753" spans="19:22">
      <c r="S753" s="646" t="s">
        <v>1231</v>
      </c>
      <c r="T753" s="664" t="s">
        <v>801</v>
      </c>
      <c r="U753" s="646" t="s">
        <v>1171</v>
      </c>
      <c r="V753" s="646" t="s">
        <v>751</v>
      </c>
    </row>
    <row r="754" spans="19:22">
      <c r="S754" s="646" t="s">
        <v>1232</v>
      </c>
      <c r="T754" s="664" t="s">
        <v>801</v>
      </c>
      <c r="U754" s="646" t="s">
        <v>1171</v>
      </c>
      <c r="V754" s="646" t="s">
        <v>751</v>
      </c>
    </row>
    <row r="755" spans="19:22">
      <c r="S755" s="646" t="s">
        <v>1233</v>
      </c>
      <c r="T755" s="664" t="s">
        <v>801</v>
      </c>
      <c r="U755" s="646" t="s">
        <v>1171</v>
      </c>
      <c r="V755" s="646" t="s">
        <v>751</v>
      </c>
    </row>
    <row r="756" spans="19:22">
      <c r="S756" s="646" t="s">
        <v>1234</v>
      </c>
      <c r="T756" s="664" t="s">
        <v>801</v>
      </c>
      <c r="U756" s="646" t="s">
        <v>1171</v>
      </c>
      <c r="V756" s="646" t="s">
        <v>751</v>
      </c>
    </row>
    <row r="757" spans="19:22">
      <c r="S757" s="646" t="s">
        <v>1235</v>
      </c>
      <c r="T757" s="664" t="s">
        <v>801</v>
      </c>
      <c r="U757" s="646" t="s">
        <v>1171</v>
      </c>
      <c r="V757" s="646" t="s">
        <v>751</v>
      </c>
    </row>
    <row r="758" spans="19:22">
      <c r="S758" s="646" t="s">
        <v>1236</v>
      </c>
      <c r="T758" s="664" t="s">
        <v>801</v>
      </c>
      <c r="U758" s="646" t="s">
        <v>1171</v>
      </c>
      <c r="V758" s="646" t="s">
        <v>751</v>
      </c>
    </row>
    <row r="759" spans="19:22">
      <c r="S759" s="646" t="s">
        <v>1237</v>
      </c>
      <c r="T759" s="664" t="s">
        <v>801</v>
      </c>
      <c r="U759" s="646" t="s">
        <v>1171</v>
      </c>
      <c r="V759" s="646" t="s">
        <v>751</v>
      </c>
    </row>
    <row r="760" spans="19:22">
      <c r="S760" s="646" t="s">
        <v>1238</v>
      </c>
      <c r="T760" s="664" t="s">
        <v>801</v>
      </c>
      <c r="U760" s="646" t="s">
        <v>1171</v>
      </c>
      <c r="V760" s="646" t="s">
        <v>751</v>
      </c>
    </row>
    <row r="761" spans="19:22">
      <c r="S761" s="646" t="s">
        <v>1239</v>
      </c>
      <c r="T761" s="664" t="s">
        <v>801</v>
      </c>
      <c r="U761" s="646" t="s">
        <v>1171</v>
      </c>
      <c r="V761" s="646" t="s">
        <v>751</v>
      </c>
    </row>
    <row r="762" spans="19:22">
      <c r="S762" s="646" t="s">
        <v>1240</v>
      </c>
      <c r="T762" s="664" t="s">
        <v>801</v>
      </c>
      <c r="U762" s="646" t="s">
        <v>1171</v>
      </c>
      <c r="V762" s="646" t="s">
        <v>751</v>
      </c>
    </row>
    <row r="763" spans="19:22">
      <c r="S763" s="646" t="s">
        <v>1241</v>
      </c>
      <c r="T763" s="664" t="s">
        <v>801</v>
      </c>
      <c r="U763" s="646" t="s">
        <v>1171</v>
      </c>
      <c r="V763" s="646" t="s">
        <v>751</v>
      </c>
    </row>
    <row r="764" spans="19:22">
      <c r="S764" s="646" t="s">
        <v>1242</v>
      </c>
      <c r="T764" s="664" t="s">
        <v>801</v>
      </c>
      <c r="U764" s="646" t="s">
        <v>1171</v>
      </c>
      <c r="V764" s="646" t="s">
        <v>751</v>
      </c>
    </row>
    <row r="765" spans="19:22">
      <c r="S765" s="646" t="s">
        <v>1243</v>
      </c>
      <c r="T765" s="664" t="s">
        <v>801</v>
      </c>
      <c r="U765" s="646" t="s">
        <v>1171</v>
      </c>
      <c r="V765" s="646" t="s">
        <v>751</v>
      </c>
    </row>
    <row r="766" spans="19:22">
      <c r="S766" s="646" t="s">
        <v>1244</v>
      </c>
      <c r="T766" s="664" t="s">
        <v>801</v>
      </c>
      <c r="U766" s="646" t="s">
        <v>1171</v>
      </c>
      <c r="V766" s="646" t="s">
        <v>751</v>
      </c>
    </row>
    <row r="767" spans="19:22">
      <c r="S767" s="646" t="s">
        <v>1245</v>
      </c>
      <c r="T767" s="664" t="s">
        <v>801</v>
      </c>
      <c r="U767" s="646" t="s">
        <v>1171</v>
      </c>
      <c r="V767" s="646" t="s">
        <v>751</v>
      </c>
    </row>
    <row r="768" spans="19:22">
      <c r="S768" s="646" t="s">
        <v>1246</v>
      </c>
      <c r="T768" s="664" t="s">
        <v>801</v>
      </c>
      <c r="U768" s="646" t="s">
        <v>1171</v>
      </c>
      <c r="V768" s="646" t="s">
        <v>751</v>
      </c>
    </row>
    <row r="769" spans="19:22">
      <c r="S769" s="646" t="s">
        <v>1247</v>
      </c>
      <c r="T769" s="664" t="s">
        <v>801</v>
      </c>
      <c r="U769" s="646" t="s">
        <v>1171</v>
      </c>
      <c r="V769" s="646" t="s">
        <v>751</v>
      </c>
    </row>
    <row r="770" spans="19:22">
      <c r="S770" s="646" t="s">
        <v>1212</v>
      </c>
      <c r="T770" s="664" t="s">
        <v>756</v>
      </c>
      <c r="U770" s="646" t="s">
        <v>738</v>
      </c>
      <c r="V770" s="646" t="s">
        <v>751</v>
      </c>
    </row>
    <row r="771" spans="19:22">
      <c r="S771" s="646" t="s">
        <v>1248</v>
      </c>
      <c r="T771" s="646" t="s">
        <v>801</v>
      </c>
      <c r="U771" s="646" t="s">
        <v>937</v>
      </c>
      <c r="V771" s="646" t="s">
        <v>751</v>
      </c>
    </row>
    <row r="772" spans="19:22">
      <c r="S772" s="646" t="s">
        <v>1249</v>
      </c>
      <c r="T772" s="646" t="s">
        <v>936</v>
      </c>
      <c r="U772" s="646" t="s">
        <v>937</v>
      </c>
      <c r="V772" s="646" t="s">
        <v>751</v>
      </c>
    </row>
    <row r="773" spans="19:22">
      <c r="S773" s="646" t="s">
        <v>298</v>
      </c>
      <c r="T773" s="646" t="s">
        <v>936</v>
      </c>
      <c r="U773" s="646" t="s">
        <v>937</v>
      </c>
      <c r="V773" s="646" t="s">
        <v>751</v>
      </c>
    </row>
    <row r="774" spans="19:22">
      <c r="S774" s="646" t="s">
        <v>1250</v>
      </c>
      <c r="T774" s="646" t="s">
        <v>756</v>
      </c>
      <c r="U774" s="646" t="s">
        <v>856</v>
      </c>
      <c r="V774" s="646" t="s">
        <v>751</v>
      </c>
    </row>
    <row r="775" spans="19:22">
      <c r="S775" s="646" t="s">
        <v>1168</v>
      </c>
      <c r="T775" s="646" t="s">
        <v>756</v>
      </c>
      <c r="U775" s="646" t="s">
        <v>1015</v>
      </c>
      <c r="V775" s="646" t="s">
        <v>751</v>
      </c>
    </row>
    <row r="776" spans="19:22">
      <c r="S776" s="646" t="s">
        <v>1213</v>
      </c>
      <c r="T776" s="646" t="s">
        <v>756</v>
      </c>
      <c r="U776" s="646" t="s">
        <v>572</v>
      </c>
      <c r="V776" s="646" t="s">
        <v>751</v>
      </c>
    </row>
    <row r="777" spans="19:22">
      <c r="S777" s="646" t="s">
        <v>1214</v>
      </c>
      <c r="T777" s="646" t="s">
        <v>756</v>
      </c>
      <c r="U777" s="646" t="s">
        <v>572</v>
      </c>
      <c r="V777" s="646" t="s">
        <v>751</v>
      </c>
    </row>
    <row r="778" spans="19:22">
      <c r="S778" s="646" t="s">
        <v>80</v>
      </c>
      <c r="T778" s="646" t="s">
        <v>801</v>
      </c>
      <c r="U778" s="646" t="s">
        <v>1220</v>
      </c>
      <c r="V778" s="646" t="s">
        <v>751</v>
      </c>
    </row>
    <row r="779" spans="19:22">
      <c r="S779" s="646" t="s">
        <v>1251</v>
      </c>
      <c r="T779" s="646" t="s">
        <v>801</v>
      </c>
      <c r="U779" s="646" t="s">
        <v>822</v>
      </c>
      <c r="V779" s="646" t="s">
        <v>751</v>
      </c>
    </row>
    <row r="780" spans="19:22">
      <c r="S780" s="646" t="s">
        <v>1252</v>
      </c>
      <c r="T780" s="646" t="s">
        <v>801</v>
      </c>
      <c r="U780" s="646" t="s">
        <v>294</v>
      </c>
      <c r="V780" s="646" t="s">
        <v>751</v>
      </c>
    </row>
    <row r="781" spans="19:22">
      <c r="S781" s="646" t="s">
        <v>356</v>
      </c>
      <c r="T781" s="646" t="s">
        <v>756</v>
      </c>
      <c r="U781" s="646" t="s">
        <v>743</v>
      </c>
      <c r="V781" s="646" t="s">
        <v>751</v>
      </c>
    </row>
    <row r="782" spans="19:22">
      <c r="S782" s="646" t="s">
        <v>1253</v>
      </c>
      <c r="T782" s="646" t="s">
        <v>801</v>
      </c>
      <c r="U782" s="646" t="s">
        <v>1220</v>
      </c>
      <c r="V782" s="646" t="s">
        <v>751</v>
      </c>
    </row>
    <row r="783" spans="19:22">
      <c r="S783" s="655" t="s">
        <v>1422</v>
      </c>
      <c r="T783" s="655" t="s">
        <v>801</v>
      </c>
      <c r="U783" s="655" t="s">
        <v>937</v>
      </c>
      <c r="V783" s="655" t="s">
        <v>751</v>
      </c>
    </row>
    <row r="784" spans="19:22">
      <c r="S784" s="646" t="s">
        <v>1254</v>
      </c>
      <c r="T784" s="646" t="s">
        <v>801</v>
      </c>
      <c r="U784" s="646" t="s">
        <v>822</v>
      </c>
    </row>
    <row r="785" spans="19:22">
      <c r="S785" s="646" t="s">
        <v>1255</v>
      </c>
      <c r="T785" s="646" t="s">
        <v>756</v>
      </c>
      <c r="U785" s="646" t="s">
        <v>937</v>
      </c>
      <c r="V785" s="646" t="s">
        <v>751</v>
      </c>
    </row>
    <row r="786" spans="19:22">
      <c r="S786" s="646" t="s">
        <v>1256</v>
      </c>
      <c r="T786" s="646" t="s">
        <v>801</v>
      </c>
      <c r="U786" s="646" t="s">
        <v>822</v>
      </c>
      <c r="V786" s="646" t="s">
        <v>751</v>
      </c>
    </row>
    <row r="787" spans="19:22">
      <c r="S787" s="646" t="s">
        <v>1257</v>
      </c>
      <c r="T787" s="646" t="s">
        <v>801</v>
      </c>
      <c r="U787" s="646" t="s">
        <v>822</v>
      </c>
      <c r="V787" s="646" t="s">
        <v>751</v>
      </c>
    </row>
    <row r="788" spans="19:22">
      <c r="S788" s="646" t="s">
        <v>1258</v>
      </c>
      <c r="T788" s="646" t="s">
        <v>801</v>
      </c>
      <c r="U788" s="646" t="s">
        <v>822</v>
      </c>
      <c r="V788" s="646" t="s">
        <v>751</v>
      </c>
    </row>
    <row r="789" spans="19:22">
      <c r="S789" s="646" t="s">
        <v>1259</v>
      </c>
      <c r="T789" s="646" t="s">
        <v>801</v>
      </c>
      <c r="U789" s="646" t="s">
        <v>822</v>
      </c>
      <c r="V789" s="646" t="s">
        <v>751</v>
      </c>
    </row>
    <row r="790" spans="19:22">
      <c r="S790" s="646" t="s">
        <v>1260</v>
      </c>
      <c r="T790" s="646" t="s">
        <v>801</v>
      </c>
      <c r="U790" s="646" t="s">
        <v>822</v>
      </c>
    </row>
    <row r="791" spans="19:22">
      <c r="S791" s="646" t="s">
        <v>1261</v>
      </c>
      <c r="T791" s="646" t="s">
        <v>801</v>
      </c>
      <c r="U791" s="646" t="s">
        <v>822</v>
      </c>
    </row>
    <row r="792" spans="19:22">
      <c r="S792" s="646" t="s">
        <v>1262</v>
      </c>
      <c r="T792" s="646" t="s">
        <v>801</v>
      </c>
      <c r="U792" s="646" t="s">
        <v>822</v>
      </c>
    </row>
    <row r="793" spans="19:22">
      <c r="S793" s="646" t="s">
        <v>1263</v>
      </c>
      <c r="T793" s="646" t="s">
        <v>801</v>
      </c>
      <c r="U793" s="646" t="s">
        <v>822</v>
      </c>
    </row>
    <row r="794" spans="19:22">
      <c r="S794" s="646" t="s">
        <v>1264</v>
      </c>
      <c r="T794" s="646" t="s">
        <v>801</v>
      </c>
      <c r="U794" s="646" t="s">
        <v>822</v>
      </c>
    </row>
    <row r="795" spans="19:22">
      <c r="S795" s="646" t="s">
        <v>1265</v>
      </c>
      <c r="T795" s="646" t="s">
        <v>801</v>
      </c>
      <c r="U795" s="646" t="s">
        <v>822</v>
      </c>
    </row>
    <row r="796" spans="19:22">
      <c r="S796" s="646" t="s">
        <v>1266</v>
      </c>
      <c r="T796" s="646" t="s">
        <v>801</v>
      </c>
      <c r="U796" s="646" t="s">
        <v>822</v>
      </c>
    </row>
    <row r="797" spans="19:22">
      <c r="S797" s="646" t="s">
        <v>1259</v>
      </c>
      <c r="T797" s="646" t="s">
        <v>801</v>
      </c>
      <c r="U797" s="646" t="s">
        <v>822</v>
      </c>
    </row>
    <row r="798" spans="19:22">
      <c r="S798" s="646" t="s">
        <v>1267</v>
      </c>
      <c r="T798" s="646" t="s">
        <v>801</v>
      </c>
      <c r="U798" s="646" t="s">
        <v>822</v>
      </c>
    </row>
    <row r="799" spans="19:22">
      <c r="S799" s="646" t="s">
        <v>1268</v>
      </c>
      <c r="T799" s="646" t="s">
        <v>801</v>
      </c>
      <c r="U799" s="646" t="s">
        <v>822</v>
      </c>
    </row>
    <row r="800" spans="19:22">
      <c r="S800" s="646" t="s">
        <v>1269</v>
      </c>
      <c r="T800" s="646" t="s">
        <v>801</v>
      </c>
      <c r="U800" s="646" t="s">
        <v>822</v>
      </c>
    </row>
    <row r="801" spans="19:21">
      <c r="S801" s="646" t="s">
        <v>1270</v>
      </c>
      <c r="T801" s="646" t="s">
        <v>801</v>
      </c>
      <c r="U801" s="646" t="s">
        <v>822</v>
      </c>
    </row>
    <row r="802" spans="19:21">
      <c r="S802" s="646" t="s">
        <v>1271</v>
      </c>
      <c r="T802" s="646" t="s">
        <v>801</v>
      </c>
      <c r="U802" s="646" t="s">
        <v>822</v>
      </c>
    </row>
    <row r="803" spans="19:21">
      <c r="S803" s="646" t="s">
        <v>1272</v>
      </c>
      <c r="T803" s="646" t="s">
        <v>801</v>
      </c>
      <c r="U803" s="646" t="s">
        <v>822</v>
      </c>
    </row>
    <row r="804" spans="19:21">
      <c r="S804" s="646" t="s">
        <v>1273</v>
      </c>
      <c r="T804" s="646" t="s">
        <v>801</v>
      </c>
      <c r="U804" s="646" t="s">
        <v>822</v>
      </c>
    </row>
    <row r="805" spans="19:21">
      <c r="S805" s="646" t="s">
        <v>1274</v>
      </c>
      <c r="T805" s="646" t="s">
        <v>801</v>
      </c>
      <c r="U805" s="646" t="s">
        <v>822</v>
      </c>
    </row>
    <row r="806" spans="19:21">
      <c r="S806" s="646" t="s">
        <v>1275</v>
      </c>
      <c r="T806" s="646" t="s">
        <v>801</v>
      </c>
      <c r="U806" s="646" t="s">
        <v>822</v>
      </c>
    </row>
    <row r="807" spans="19:21">
      <c r="S807" s="646" t="s">
        <v>1276</v>
      </c>
      <c r="T807" s="646" t="s">
        <v>801</v>
      </c>
      <c r="U807" s="646" t="s">
        <v>822</v>
      </c>
    </row>
    <row r="808" spans="19:21">
      <c r="S808" s="646" t="s">
        <v>1277</v>
      </c>
      <c r="T808" s="646" t="s">
        <v>801</v>
      </c>
      <c r="U808" s="646" t="s">
        <v>822</v>
      </c>
    </row>
    <row r="809" spans="19:21">
      <c r="S809" s="646" t="s">
        <v>1278</v>
      </c>
      <c r="T809" s="646" t="s">
        <v>801</v>
      </c>
      <c r="U809" s="646" t="s">
        <v>822</v>
      </c>
    </row>
    <row r="810" spans="19:21">
      <c r="S810" s="646" t="s">
        <v>1279</v>
      </c>
      <c r="T810" s="646" t="s">
        <v>801</v>
      </c>
      <c r="U810" s="646" t="s">
        <v>822</v>
      </c>
    </row>
    <row r="811" spans="19:21">
      <c r="S811" s="646" t="s">
        <v>1280</v>
      </c>
      <c r="T811" s="646" t="s">
        <v>801</v>
      </c>
      <c r="U811" s="646" t="s">
        <v>822</v>
      </c>
    </row>
    <row r="812" spans="19:21">
      <c r="S812" s="646" t="s">
        <v>1281</v>
      </c>
      <c r="T812" s="646" t="s">
        <v>801</v>
      </c>
      <c r="U812" s="646" t="s">
        <v>822</v>
      </c>
    </row>
    <row r="813" spans="19:21">
      <c r="S813" s="646" t="s">
        <v>1282</v>
      </c>
      <c r="T813" s="646" t="s">
        <v>801</v>
      </c>
      <c r="U813" s="646" t="s">
        <v>822</v>
      </c>
    </row>
    <row r="814" spans="19:21">
      <c r="S814" s="646" t="s">
        <v>1283</v>
      </c>
      <c r="T814" s="646" t="s">
        <v>801</v>
      </c>
      <c r="U814" s="646" t="s">
        <v>822</v>
      </c>
    </row>
    <row r="815" spans="19:21">
      <c r="S815" s="646" t="s">
        <v>1284</v>
      </c>
      <c r="T815" s="646" t="s">
        <v>801</v>
      </c>
      <c r="U815" s="646" t="s">
        <v>822</v>
      </c>
    </row>
    <row r="816" spans="19:21">
      <c r="S816" s="646" t="s">
        <v>1285</v>
      </c>
      <c r="T816" s="646" t="s">
        <v>801</v>
      </c>
      <c r="U816" s="646" t="s">
        <v>822</v>
      </c>
    </row>
    <row r="817" spans="19:21">
      <c r="S817" s="646" t="s">
        <v>1286</v>
      </c>
      <c r="T817" s="646" t="s">
        <v>801</v>
      </c>
      <c r="U817" s="646" t="s">
        <v>822</v>
      </c>
    </row>
    <row r="818" spans="19:21">
      <c r="S818" s="646" t="s">
        <v>1287</v>
      </c>
      <c r="T818" s="646" t="s">
        <v>801</v>
      </c>
      <c r="U818" s="646" t="s">
        <v>822</v>
      </c>
    </row>
    <row r="819" spans="19:21">
      <c r="S819" s="646" t="s">
        <v>1288</v>
      </c>
      <c r="T819" s="646" t="s">
        <v>801</v>
      </c>
      <c r="U819" s="646" t="s">
        <v>822</v>
      </c>
    </row>
    <row r="820" spans="19:21">
      <c r="S820" s="646" t="s">
        <v>1289</v>
      </c>
      <c r="T820" s="646" t="s">
        <v>756</v>
      </c>
      <c r="U820" s="646" t="s">
        <v>572</v>
      </c>
    </row>
    <row r="821" spans="19:21">
      <c r="S821" s="646" t="s">
        <v>1290</v>
      </c>
      <c r="T821" s="646" t="s">
        <v>756</v>
      </c>
      <c r="U821" s="646" t="s">
        <v>757</v>
      </c>
    </row>
    <row r="822" spans="19:21">
      <c r="S822" s="646" t="s">
        <v>1291</v>
      </c>
      <c r="T822" s="646" t="s">
        <v>756</v>
      </c>
      <c r="U822" s="646" t="s">
        <v>757</v>
      </c>
    </row>
    <row r="823" spans="19:21">
      <c r="S823" s="646" t="s">
        <v>1292</v>
      </c>
      <c r="T823" s="646" t="s">
        <v>756</v>
      </c>
      <c r="U823" s="646" t="s">
        <v>793</v>
      </c>
    </row>
    <row r="824" spans="19:21">
      <c r="S824" s="646" t="s">
        <v>1293</v>
      </c>
      <c r="T824" s="646" t="s">
        <v>801</v>
      </c>
      <c r="U824" s="646" t="s">
        <v>1220</v>
      </c>
    </row>
    <row r="825" spans="19:21">
      <c r="S825" s="646" t="s">
        <v>1294</v>
      </c>
      <c r="T825" s="646" t="s">
        <v>756</v>
      </c>
      <c r="U825" s="646" t="s">
        <v>822</v>
      </c>
    </row>
    <row r="826" spans="19:21">
      <c r="S826" s="646" t="s">
        <v>1295</v>
      </c>
      <c r="T826" s="646" t="s">
        <v>801</v>
      </c>
      <c r="U826" s="646" t="s">
        <v>822</v>
      </c>
    </row>
    <row r="827" spans="19:21">
      <c r="S827" s="646" t="s">
        <v>1296</v>
      </c>
      <c r="T827" s="646" t="s">
        <v>801</v>
      </c>
      <c r="U827" s="646" t="s">
        <v>822</v>
      </c>
    </row>
    <row r="828" spans="19:21">
      <c r="S828" s="646" t="s">
        <v>1297</v>
      </c>
      <c r="T828" s="646" t="s">
        <v>801</v>
      </c>
      <c r="U828" s="646" t="s">
        <v>822</v>
      </c>
    </row>
    <row r="829" spans="19:21">
      <c r="S829" s="646" t="s">
        <v>1298</v>
      </c>
      <c r="T829" s="646" t="s">
        <v>801</v>
      </c>
      <c r="U829" s="646" t="s">
        <v>822</v>
      </c>
    </row>
    <row r="830" spans="19:21">
      <c r="S830" s="646" t="s">
        <v>1299</v>
      </c>
      <c r="T830" s="646" t="s">
        <v>801</v>
      </c>
      <c r="U830" s="646" t="s">
        <v>822</v>
      </c>
    </row>
    <row r="831" spans="19:21">
      <c r="S831" s="646" t="s">
        <v>1300</v>
      </c>
      <c r="T831" s="646" t="s">
        <v>801</v>
      </c>
      <c r="U831" s="646" t="s">
        <v>822</v>
      </c>
    </row>
    <row r="832" spans="19:21">
      <c r="S832" s="646" t="s">
        <v>1301</v>
      </c>
      <c r="T832" s="646" t="s">
        <v>801</v>
      </c>
      <c r="U832" s="646" t="s">
        <v>822</v>
      </c>
    </row>
    <row r="833" spans="19:21">
      <c r="S833" s="646" t="s">
        <v>1302</v>
      </c>
      <c r="T833" s="646" t="s">
        <v>801</v>
      </c>
      <c r="U833" s="646" t="s">
        <v>822</v>
      </c>
    </row>
    <row r="834" spans="19:21">
      <c r="S834" s="646" t="s">
        <v>1303</v>
      </c>
      <c r="T834" s="646" t="s">
        <v>801</v>
      </c>
      <c r="U834" s="646" t="s">
        <v>822</v>
      </c>
    </row>
    <row r="835" spans="19:21">
      <c r="S835" s="646" t="s">
        <v>1303</v>
      </c>
      <c r="T835" s="646" t="s">
        <v>801</v>
      </c>
      <c r="U835" s="646" t="s">
        <v>822</v>
      </c>
    </row>
    <row r="836" spans="19:21">
      <c r="S836" s="646" t="s">
        <v>1304</v>
      </c>
      <c r="T836" s="646" t="s">
        <v>801</v>
      </c>
      <c r="U836" s="646" t="s">
        <v>822</v>
      </c>
    </row>
    <row r="837" spans="19:21">
      <c r="S837" s="646" t="s">
        <v>1305</v>
      </c>
      <c r="T837" s="646" t="s">
        <v>801</v>
      </c>
      <c r="U837" s="646" t="s">
        <v>822</v>
      </c>
    </row>
    <row r="838" spans="19:21">
      <c r="S838" s="646" t="s">
        <v>1306</v>
      </c>
      <c r="T838" s="646" t="s">
        <v>801</v>
      </c>
      <c r="U838" s="646" t="s">
        <v>822</v>
      </c>
    </row>
    <row r="839" spans="19:21">
      <c r="S839" s="646" t="s">
        <v>1307</v>
      </c>
      <c r="T839" s="646" t="s">
        <v>801</v>
      </c>
      <c r="U839" s="646" t="s">
        <v>822</v>
      </c>
    </row>
    <row r="840" spans="19:21">
      <c r="S840" s="646" t="s">
        <v>1308</v>
      </c>
      <c r="T840" s="646" t="s">
        <v>801</v>
      </c>
      <c r="U840" s="646" t="s">
        <v>822</v>
      </c>
    </row>
    <row r="841" spans="19:21">
      <c r="S841" s="646" t="s">
        <v>1309</v>
      </c>
      <c r="T841" s="646" t="s">
        <v>801</v>
      </c>
      <c r="U841" s="646" t="s">
        <v>822</v>
      </c>
    </row>
    <row r="842" spans="19:21">
      <c r="S842" s="646" t="s">
        <v>1310</v>
      </c>
      <c r="T842" s="646" t="s">
        <v>801</v>
      </c>
      <c r="U842" s="646" t="s">
        <v>822</v>
      </c>
    </row>
    <row r="843" spans="19:21">
      <c r="S843" s="646" t="s">
        <v>1311</v>
      </c>
      <c r="T843" s="646" t="s">
        <v>801</v>
      </c>
      <c r="U843" s="646" t="s">
        <v>822</v>
      </c>
    </row>
    <row r="844" spans="19:21">
      <c r="S844" s="646" t="s">
        <v>1312</v>
      </c>
      <c r="T844" s="646" t="s">
        <v>801</v>
      </c>
      <c r="U844" s="646" t="s">
        <v>822</v>
      </c>
    </row>
    <row r="845" spans="19:21">
      <c r="S845" s="646" t="s">
        <v>1313</v>
      </c>
      <c r="T845" s="646" t="s">
        <v>801</v>
      </c>
      <c r="U845" s="646" t="s">
        <v>822</v>
      </c>
    </row>
    <row r="846" spans="19:21">
      <c r="S846" s="646" t="s">
        <v>1314</v>
      </c>
      <c r="T846" s="646" t="s">
        <v>801</v>
      </c>
      <c r="U846" s="646" t="s">
        <v>822</v>
      </c>
    </row>
    <row r="847" spans="19:21">
      <c r="S847" s="646" t="s">
        <v>1315</v>
      </c>
      <c r="T847" s="646" t="s">
        <v>801</v>
      </c>
      <c r="U847" s="646" t="s">
        <v>822</v>
      </c>
    </row>
    <row r="848" spans="19:21">
      <c r="S848" s="646" t="s">
        <v>1316</v>
      </c>
      <c r="T848" s="646" t="s">
        <v>801</v>
      </c>
      <c r="U848" s="646" t="s">
        <v>822</v>
      </c>
    </row>
    <row r="849" spans="19:21">
      <c r="S849" s="646" t="s">
        <v>1317</v>
      </c>
      <c r="T849" s="646" t="s">
        <v>801</v>
      </c>
      <c r="U849" s="646" t="s">
        <v>822</v>
      </c>
    </row>
    <row r="850" spans="19:21">
      <c r="S850" s="646" t="s">
        <v>1318</v>
      </c>
      <c r="T850" s="646" t="s">
        <v>801</v>
      </c>
      <c r="U850" s="646" t="s">
        <v>822</v>
      </c>
    </row>
    <row r="851" spans="19:21">
      <c r="S851" s="646" t="s">
        <v>1319</v>
      </c>
      <c r="T851" s="646" t="s">
        <v>801</v>
      </c>
      <c r="U851" s="646" t="s">
        <v>822</v>
      </c>
    </row>
    <row r="852" spans="19:21">
      <c r="S852" s="646" t="s">
        <v>1320</v>
      </c>
      <c r="T852" s="646" t="s">
        <v>801</v>
      </c>
      <c r="U852" s="646" t="s">
        <v>822</v>
      </c>
    </row>
    <row r="853" spans="19:21">
      <c r="S853" s="646" t="s">
        <v>1321</v>
      </c>
      <c r="T853" s="676" t="s">
        <v>801</v>
      </c>
      <c r="U853" s="646" t="s">
        <v>1171</v>
      </c>
    </row>
    <row r="854" spans="19:21">
      <c r="S854" s="661" t="s">
        <v>1322</v>
      </c>
      <c r="T854" s="661" t="s">
        <v>801</v>
      </c>
      <c r="U854" s="661" t="s">
        <v>937</v>
      </c>
    </row>
    <row r="855" spans="19:21">
      <c r="S855" s="646" t="s">
        <v>1322</v>
      </c>
      <c r="T855" s="661" t="s">
        <v>801</v>
      </c>
      <c r="U855" s="661" t="s">
        <v>937</v>
      </c>
    </row>
    <row r="856" spans="19:21">
      <c r="S856" s="646" t="s">
        <v>1323</v>
      </c>
      <c r="T856" s="676" t="s">
        <v>801</v>
      </c>
      <c r="U856" s="646" t="s">
        <v>294</v>
      </c>
    </row>
    <row r="857" spans="19:21">
      <c r="S857" s="646" t="s">
        <v>1324</v>
      </c>
      <c r="T857" s="676" t="s">
        <v>801</v>
      </c>
      <c r="U857" s="646" t="s">
        <v>937</v>
      </c>
    </row>
    <row r="858" spans="19:21">
      <c r="S858" s="646" t="s">
        <v>1325</v>
      </c>
      <c r="T858" s="676" t="s">
        <v>801</v>
      </c>
      <c r="U858" s="646" t="s">
        <v>1326</v>
      </c>
    </row>
    <row r="859" spans="19:21">
      <c r="S859" s="646" t="s">
        <v>1327</v>
      </c>
      <c r="T859" s="646" t="s">
        <v>756</v>
      </c>
      <c r="U859" s="646" t="s">
        <v>856</v>
      </c>
    </row>
    <row r="860" spans="19:21">
      <c r="S860" s="646" t="s">
        <v>1328</v>
      </c>
      <c r="T860" s="646" t="s">
        <v>756</v>
      </c>
      <c r="U860" s="676" t="s">
        <v>1015</v>
      </c>
    </row>
    <row r="861" spans="19:21">
      <c r="S861" s="646" t="s">
        <v>1329</v>
      </c>
      <c r="T861" s="646" t="s">
        <v>756</v>
      </c>
      <c r="U861" s="646" t="s">
        <v>743</v>
      </c>
    </row>
    <row r="862" spans="19:21">
      <c r="S862" s="646" t="s">
        <v>1330</v>
      </c>
      <c r="T862" s="646" t="s">
        <v>756</v>
      </c>
      <c r="U862" s="646" t="s">
        <v>572</v>
      </c>
    </row>
    <row r="863" spans="19:21">
      <c r="S863" s="646" t="s">
        <v>1289</v>
      </c>
      <c r="T863" s="646" t="s">
        <v>756</v>
      </c>
      <c r="U863" s="646" t="s">
        <v>572</v>
      </c>
    </row>
    <row r="864" spans="19:21">
      <c r="S864" s="646" t="s">
        <v>1331</v>
      </c>
      <c r="T864" s="646" t="s">
        <v>801</v>
      </c>
      <c r="U864" s="646" t="s">
        <v>822</v>
      </c>
    </row>
    <row r="865" spans="19:22">
      <c r="S865" s="677" t="s">
        <v>417</v>
      </c>
      <c r="T865" s="676" t="s">
        <v>756</v>
      </c>
      <c r="U865" s="646" t="s">
        <v>572</v>
      </c>
    </row>
    <row r="866" spans="19:22">
      <c r="S866" s="678" t="s">
        <v>167</v>
      </c>
      <c r="T866" s="646" t="s">
        <v>801</v>
      </c>
      <c r="U866" s="646" t="s">
        <v>1171</v>
      </c>
      <c r="V866" s="646" t="s">
        <v>751</v>
      </c>
    </row>
    <row r="867" spans="19:22">
      <c r="S867" s="663" t="s">
        <v>1388</v>
      </c>
      <c r="T867" s="655" t="s">
        <v>801</v>
      </c>
      <c r="U867" s="655" t="s">
        <v>822</v>
      </c>
      <c r="V867" s="661" t="s">
        <v>751</v>
      </c>
    </row>
    <row r="868" spans="19:22">
      <c r="S868" s="679" t="s">
        <v>218</v>
      </c>
      <c r="T868" s="646" t="s">
        <v>801</v>
      </c>
      <c r="U868" s="646" t="s">
        <v>1171</v>
      </c>
      <c r="V868" s="646" t="s">
        <v>751</v>
      </c>
    </row>
    <row r="869" spans="19:22">
      <c r="S869" s="650" t="s">
        <v>1332</v>
      </c>
      <c r="T869" s="646" t="s">
        <v>801</v>
      </c>
      <c r="U869" s="646" t="s">
        <v>1171</v>
      </c>
      <c r="V869" s="661" t="s">
        <v>751</v>
      </c>
    </row>
    <row r="870" spans="19:22">
      <c r="S870" s="680" t="s">
        <v>260</v>
      </c>
      <c r="T870" s="646" t="s">
        <v>801</v>
      </c>
      <c r="U870" s="646" t="s">
        <v>1171</v>
      </c>
      <c r="V870" s="681"/>
    </row>
    <row r="871" spans="19:22">
      <c r="S871" s="680" t="s">
        <v>1333</v>
      </c>
      <c r="T871" s="646" t="s">
        <v>801</v>
      </c>
      <c r="U871" s="646" t="s">
        <v>1171</v>
      </c>
      <c r="V871" s="661" t="s">
        <v>751</v>
      </c>
    </row>
    <row r="872" spans="19:22">
      <c r="S872" s="680" t="s">
        <v>319</v>
      </c>
      <c r="T872" s="646" t="s">
        <v>801</v>
      </c>
      <c r="U872" s="646" t="s">
        <v>294</v>
      </c>
      <c r="V872" s="661"/>
    </row>
    <row r="873" spans="19:22">
      <c r="S873" s="680" t="s">
        <v>1334</v>
      </c>
      <c r="T873" s="646" t="s">
        <v>756</v>
      </c>
      <c r="U873" s="646" t="s">
        <v>572</v>
      </c>
      <c r="V873" s="646" t="s">
        <v>751</v>
      </c>
    </row>
    <row r="874" spans="19:22">
      <c r="S874" s="680" t="s">
        <v>83</v>
      </c>
      <c r="T874" s="676" t="s">
        <v>801</v>
      </c>
      <c r="U874" s="646" t="s">
        <v>1220</v>
      </c>
      <c r="V874" s="661" t="s">
        <v>751</v>
      </c>
    </row>
    <row r="875" spans="19:22">
      <c r="S875" s="680" t="s">
        <v>92</v>
      </c>
      <c r="T875" s="676" t="s">
        <v>756</v>
      </c>
      <c r="U875" s="646" t="s">
        <v>1335</v>
      </c>
    </row>
    <row r="876" spans="19:22">
      <c r="S876" s="646" t="s">
        <v>91</v>
      </c>
      <c r="T876" s="646" t="s">
        <v>756</v>
      </c>
      <c r="U876" s="646" t="s">
        <v>1335</v>
      </c>
    </row>
    <row r="877" spans="19:22">
      <c r="S877" s="646" t="s">
        <v>1336</v>
      </c>
      <c r="T877" s="646" t="s">
        <v>801</v>
      </c>
      <c r="U877" s="646" t="s">
        <v>1171</v>
      </c>
      <c r="V877" s="646" t="s">
        <v>751</v>
      </c>
    </row>
    <row r="878" spans="19:22">
      <c r="S878" s="646" t="s">
        <v>1337</v>
      </c>
      <c r="T878" s="646" t="s">
        <v>756</v>
      </c>
      <c r="U878" s="646" t="s">
        <v>572</v>
      </c>
      <c r="V878" s="646" t="s">
        <v>751</v>
      </c>
    </row>
    <row r="879" spans="19:22">
      <c r="S879" s="646" t="s">
        <v>218</v>
      </c>
      <c r="T879" s="646" t="s">
        <v>801</v>
      </c>
      <c r="U879" s="646" t="s">
        <v>1171</v>
      </c>
      <c r="V879" s="646" t="s">
        <v>751</v>
      </c>
    </row>
    <row r="880" spans="19:22">
      <c r="S880" s="655" t="s">
        <v>1338</v>
      </c>
      <c r="T880" s="661" t="s">
        <v>801</v>
      </c>
      <c r="U880" s="646" t="s">
        <v>822</v>
      </c>
      <c r="V880" s="661" t="s">
        <v>751</v>
      </c>
    </row>
    <row r="881" spans="19:22">
      <c r="S881" s="646" t="s">
        <v>261</v>
      </c>
      <c r="T881" s="646" t="s">
        <v>801</v>
      </c>
      <c r="U881" s="646" t="s">
        <v>1171</v>
      </c>
    </row>
    <row r="882" spans="19:22">
      <c r="S882" s="646" t="s">
        <v>280</v>
      </c>
      <c r="T882" s="646" t="s">
        <v>801</v>
      </c>
      <c r="U882" s="646" t="s">
        <v>1171</v>
      </c>
      <c r="V882" s="646" t="s">
        <v>751</v>
      </c>
    </row>
    <row r="883" spans="19:22">
      <c r="S883" s="655" t="s">
        <v>1428</v>
      </c>
      <c r="T883" s="655" t="s">
        <v>801</v>
      </c>
      <c r="U883" s="655" t="s">
        <v>937</v>
      </c>
      <c r="V883" s="646" t="s">
        <v>751</v>
      </c>
    </row>
    <row r="884" spans="19:22">
      <c r="S884" s="646" t="s">
        <v>393</v>
      </c>
      <c r="T884" s="646" t="s">
        <v>756</v>
      </c>
      <c r="U884" s="646" t="s">
        <v>572</v>
      </c>
      <c r="V884" s="646" t="s">
        <v>751</v>
      </c>
    </row>
    <row r="885" spans="19:22">
      <c r="S885" s="646" t="s">
        <v>436</v>
      </c>
      <c r="T885" s="676" t="s">
        <v>756</v>
      </c>
      <c r="U885" s="646" t="s">
        <v>572</v>
      </c>
      <c r="V885" s="661"/>
    </row>
    <row r="886" spans="19:22">
      <c r="S886" s="680" t="s">
        <v>259</v>
      </c>
      <c r="T886" s="646" t="s">
        <v>801</v>
      </c>
      <c r="U886" s="646" t="s">
        <v>1171</v>
      </c>
      <c r="V886" s="655" t="s">
        <v>751</v>
      </c>
    </row>
    <row r="887" spans="19:22">
      <c r="S887" s="680" t="s">
        <v>260</v>
      </c>
      <c r="T887" s="646" t="s">
        <v>801</v>
      </c>
      <c r="U887" s="646" t="s">
        <v>1171</v>
      </c>
    </row>
    <row r="888" spans="19:22">
      <c r="S888" s="680" t="s">
        <v>261</v>
      </c>
      <c r="T888" s="646" t="s">
        <v>801</v>
      </c>
      <c r="U888" s="646" t="s">
        <v>1171</v>
      </c>
    </row>
    <row r="889" spans="19:22">
      <c r="S889" s="680" t="s">
        <v>262</v>
      </c>
      <c r="T889" s="646" t="s">
        <v>801</v>
      </c>
      <c r="U889" s="646" t="s">
        <v>1171</v>
      </c>
      <c r="V889" s="661"/>
    </row>
    <row r="890" spans="19:22">
      <c r="S890" s="680" t="s">
        <v>263</v>
      </c>
      <c r="T890" s="646" t="s">
        <v>801</v>
      </c>
      <c r="U890" s="646" t="s">
        <v>1171</v>
      </c>
    </row>
    <row r="891" spans="19:22">
      <c r="S891" s="678" t="s">
        <v>1339</v>
      </c>
      <c r="T891" s="646" t="s">
        <v>801</v>
      </c>
      <c r="U891" s="646" t="s">
        <v>1171</v>
      </c>
      <c r="V891" s="646" t="s">
        <v>751</v>
      </c>
    </row>
    <row r="892" spans="19:22" ht="16.5" thickBot="1">
      <c r="S892" s="678" t="s">
        <v>315</v>
      </c>
      <c r="T892" s="682" t="s">
        <v>801</v>
      </c>
      <c r="U892" s="646" t="s">
        <v>937</v>
      </c>
    </row>
    <row r="893" spans="19:22" ht="17.25" thickTop="1" thickBot="1">
      <c r="S893" s="683" t="s">
        <v>1340</v>
      </c>
      <c r="T893" s="676" t="s">
        <v>756</v>
      </c>
      <c r="U893" s="646" t="s">
        <v>572</v>
      </c>
    </row>
    <row r="894" spans="19:22" ht="16.5" thickTop="1">
      <c r="S894" s="684" t="s">
        <v>429</v>
      </c>
      <c r="T894" s="676" t="s">
        <v>756</v>
      </c>
      <c r="U894" s="646" t="s">
        <v>572</v>
      </c>
      <c r="V894" s="661"/>
    </row>
    <row r="895" spans="19:22">
      <c r="S895" s="680" t="s">
        <v>82</v>
      </c>
      <c r="T895" s="646" t="s">
        <v>801</v>
      </c>
      <c r="U895" s="646" t="s">
        <v>1220</v>
      </c>
    </row>
    <row r="896" spans="19:22">
      <c r="S896" s="678" t="s">
        <v>93</v>
      </c>
      <c r="T896" s="676" t="s">
        <v>756</v>
      </c>
      <c r="U896" s="661" t="s">
        <v>1335</v>
      </c>
    </row>
    <row r="897" spans="19:22">
      <c r="S897" s="678" t="s">
        <v>264</v>
      </c>
      <c r="T897" s="646" t="s">
        <v>801</v>
      </c>
      <c r="U897" s="646" t="s">
        <v>1171</v>
      </c>
    </row>
    <row r="898" spans="19:22">
      <c r="S898" s="678" t="s">
        <v>265</v>
      </c>
      <c r="T898" s="646" t="s">
        <v>801</v>
      </c>
      <c r="U898" s="646" t="s">
        <v>1171</v>
      </c>
    </row>
    <row r="899" spans="19:22">
      <c r="S899" s="679" t="s">
        <v>1341</v>
      </c>
      <c r="T899" s="646" t="s">
        <v>801</v>
      </c>
      <c r="U899" s="646" t="s">
        <v>1171</v>
      </c>
      <c r="V899" s="646" t="s">
        <v>751</v>
      </c>
    </row>
    <row r="900" spans="19:22">
      <c r="S900" s="679" t="s">
        <v>281</v>
      </c>
      <c r="T900" s="646" t="s">
        <v>801</v>
      </c>
      <c r="U900" s="646" t="s">
        <v>1171</v>
      </c>
      <c r="V900" s="646" t="s">
        <v>751</v>
      </c>
    </row>
    <row r="901" spans="19:22">
      <c r="S901" s="679" t="s">
        <v>318</v>
      </c>
      <c r="T901" s="676" t="s">
        <v>756</v>
      </c>
      <c r="U901" s="661" t="s">
        <v>798</v>
      </c>
      <c r="V901" s="685"/>
    </row>
    <row r="902" spans="19:22">
      <c r="S902" s="677" t="s">
        <v>343</v>
      </c>
      <c r="T902" s="676" t="s">
        <v>756</v>
      </c>
      <c r="U902" s="661" t="s">
        <v>341</v>
      </c>
      <c r="V902" s="661"/>
    </row>
    <row r="903" spans="19:22">
      <c r="S903" s="680" t="s">
        <v>266</v>
      </c>
      <c r="T903" s="646" t="s">
        <v>801</v>
      </c>
      <c r="U903" s="646" t="s">
        <v>1171</v>
      </c>
      <c r="V903" s="661"/>
    </row>
    <row r="904" spans="19:22">
      <c r="S904" s="680" t="s">
        <v>1342</v>
      </c>
      <c r="T904" s="646" t="s">
        <v>801</v>
      </c>
      <c r="U904" s="646" t="s">
        <v>1171</v>
      </c>
      <c r="V904" s="685" t="s">
        <v>751</v>
      </c>
    </row>
    <row r="905" spans="19:22">
      <c r="S905" s="680" t="s">
        <v>282</v>
      </c>
      <c r="T905" s="646" t="s">
        <v>801</v>
      </c>
      <c r="U905" s="646" t="s">
        <v>1171</v>
      </c>
      <c r="V905" s="685" t="s">
        <v>751</v>
      </c>
    </row>
    <row r="906" spans="19:22">
      <c r="S906" s="675" t="s">
        <v>1343</v>
      </c>
      <c r="T906" s="646" t="s">
        <v>756</v>
      </c>
      <c r="U906" s="646" t="s">
        <v>856</v>
      </c>
      <c r="V906" s="685" t="s">
        <v>751</v>
      </c>
    </row>
    <row r="907" spans="19:22">
      <c r="S907" s="680" t="s">
        <v>334</v>
      </c>
      <c r="T907" s="676" t="s">
        <v>756</v>
      </c>
      <c r="U907" s="646" t="s">
        <v>856</v>
      </c>
      <c r="V907" s="661"/>
    </row>
    <row r="908" spans="19:22">
      <c r="S908" s="680" t="s">
        <v>358</v>
      </c>
      <c r="T908" s="676" t="s">
        <v>756</v>
      </c>
      <c r="U908" s="646" t="s">
        <v>743</v>
      </c>
      <c r="V908" s="661"/>
    </row>
    <row r="909" spans="19:22">
      <c r="S909" s="680" t="s">
        <v>360</v>
      </c>
      <c r="T909" s="676" t="s">
        <v>756</v>
      </c>
      <c r="U909" s="646" t="s">
        <v>743</v>
      </c>
    </row>
    <row r="910" spans="19:22">
      <c r="S910" s="646" t="s">
        <v>428</v>
      </c>
      <c r="T910" s="646" t="s">
        <v>756</v>
      </c>
      <c r="U910" s="646" t="s">
        <v>572</v>
      </c>
    </row>
    <row r="911" spans="19:22">
      <c r="S911" s="646" t="s">
        <v>430</v>
      </c>
      <c r="T911" s="646" t="s">
        <v>756</v>
      </c>
      <c r="U911" s="646" t="s">
        <v>572</v>
      </c>
    </row>
    <row r="912" spans="19:22">
      <c r="S912" s="686" t="s">
        <v>1344</v>
      </c>
      <c r="T912" s="646" t="s">
        <v>756</v>
      </c>
      <c r="U912" s="646" t="s">
        <v>794</v>
      </c>
    </row>
    <row r="913" spans="19:22">
      <c r="S913" s="680" t="s">
        <v>84</v>
      </c>
      <c r="T913" s="646" t="s">
        <v>756</v>
      </c>
      <c r="U913" s="646" t="s">
        <v>1345</v>
      </c>
    </row>
    <row r="914" spans="19:22">
      <c r="S914" s="687" t="s">
        <v>316</v>
      </c>
      <c r="T914" s="646" t="s">
        <v>801</v>
      </c>
      <c r="U914" s="646" t="s">
        <v>937</v>
      </c>
    </row>
    <row r="915" spans="19:22">
      <c r="S915" s="680" t="s">
        <v>335</v>
      </c>
      <c r="T915" s="685" t="s">
        <v>756</v>
      </c>
      <c r="U915" s="646" t="s">
        <v>856</v>
      </c>
    </row>
    <row r="916" spans="19:22">
      <c r="S916" s="675" t="s">
        <v>337</v>
      </c>
      <c r="T916" s="646" t="s">
        <v>756</v>
      </c>
      <c r="U916" s="646" t="s">
        <v>856</v>
      </c>
      <c r="V916" s="646" t="s">
        <v>751</v>
      </c>
    </row>
    <row r="917" spans="19:22">
      <c r="S917" s="663" t="s">
        <v>1436</v>
      </c>
      <c r="T917" s="685" t="s">
        <v>756</v>
      </c>
      <c r="U917" s="646" t="s">
        <v>743</v>
      </c>
      <c r="V917" s="646" t="s">
        <v>751</v>
      </c>
    </row>
    <row r="918" spans="19:22">
      <c r="S918" s="680" t="s">
        <v>1346</v>
      </c>
      <c r="T918" s="646" t="s">
        <v>801</v>
      </c>
      <c r="U918" s="646" t="s">
        <v>1171</v>
      </c>
      <c r="V918" s="646" t="s">
        <v>751</v>
      </c>
    </row>
    <row r="919" spans="19:22">
      <c r="S919" s="680" t="s">
        <v>1347</v>
      </c>
      <c r="T919" s="646" t="s">
        <v>801</v>
      </c>
      <c r="U919" s="646" t="s">
        <v>1171</v>
      </c>
      <c r="V919" s="646" t="s">
        <v>751</v>
      </c>
    </row>
    <row r="920" spans="19:22">
      <c r="S920" s="680" t="s">
        <v>283</v>
      </c>
      <c r="T920" s="646" t="s">
        <v>801</v>
      </c>
      <c r="U920" s="646" t="s">
        <v>1171</v>
      </c>
      <c r="V920" s="661" t="s">
        <v>751</v>
      </c>
    </row>
    <row r="921" spans="19:22">
      <c r="S921" s="680" t="s">
        <v>284</v>
      </c>
      <c r="T921" s="646" t="s">
        <v>801</v>
      </c>
      <c r="U921" s="646" t="s">
        <v>1171</v>
      </c>
      <c r="V921" s="661" t="s">
        <v>751</v>
      </c>
    </row>
    <row r="922" spans="19:22">
      <c r="S922" s="646" t="s">
        <v>426</v>
      </c>
      <c r="T922" s="676" t="s">
        <v>756</v>
      </c>
      <c r="U922" s="646" t="s">
        <v>572</v>
      </c>
      <c r="V922" s="661"/>
    </row>
    <row r="923" spans="19:22">
      <c r="S923" s="646" t="s">
        <v>427</v>
      </c>
      <c r="T923" s="676" t="s">
        <v>756</v>
      </c>
      <c r="U923" s="646" t="s">
        <v>572</v>
      </c>
      <c r="V923" s="661" t="s">
        <v>751</v>
      </c>
    </row>
    <row r="924" spans="19:22">
      <c r="S924" s="646" t="s">
        <v>435</v>
      </c>
      <c r="T924" s="676" t="s">
        <v>756</v>
      </c>
      <c r="U924" s="646" t="s">
        <v>572</v>
      </c>
      <c r="V924" s="661"/>
    </row>
    <row r="925" spans="19:22">
      <c r="S925" s="680" t="s">
        <v>267</v>
      </c>
      <c r="T925" s="646" t="s">
        <v>801</v>
      </c>
      <c r="U925" s="646" t="s">
        <v>1171</v>
      </c>
    </row>
    <row r="926" spans="19:22">
      <c r="S926" s="680" t="s">
        <v>268</v>
      </c>
      <c r="T926" s="646" t="s">
        <v>801</v>
      </c>
      <c r="U926" s="646" t="s">
        <v>1171</v>
      </c>
      <c r="V926" s="661"/>
    </row>
    <row r="927" spans="19:22">
      <c r="S927" s="680" t="s">
        <v>269</v>
      </c>
      <c r="T927" s="646" t="s">
        <v>801</v>
      </c>
      <c r="U927" s="646" t="s">
        <v>1171</v>
      </c>
    </row>
    <row r="928" spans="19:22">
      <c r="S928" s="680" t="s">
        <v>270</v>
      </c>
      <c r="T928" s="646" t="s">
        <v>801</v>
      </c>
      <c r="U928" s="646" t="s">
        <v>1171</v>
      </c>
      <c r="V928" s="661"/>
    </row>
    <row r="929" spans="19:22">
      <c r="S929" s="680" t="s">
        <v>285</v>
      </c>
      <c r="T929" s="646" t="s">
        <v>801</v>
      </c>
      <c r="U929" s="646" t="s">
        <v>1171</v>
      </c>
      <c r="V929" s="661" t="s">
        <v>751</v>
      </c>
    </row>
    <row r="930" spans="19:22">
      <c r="S930" s="680" t="s">
        <v>286</v>
      </c>
      <c r="T930" s="646" t="s">
        <v>801</v>
      </c>
      <c r="U930" s="646" t="s">
        <v>1171</v>
      </c>
      <c r="V930" s="661" t="s">
        <v>751</v>
      </c>
    </row>
    <row r="931" spans="19:22">
      <c r="S931" s="680" t="s">
        <v>287</v>
      </c>
      <c r="T931" s="646" t="s">
        <v>801</v>
      </c>
      <c r="U931" s="646" t="s">
        <v>1171</v>
      </c>
      <c r="V931" s="661" t="s">
        <v>751</v>
      </c>
    </row>
    <row r="932" spans="19:22">
      <c r="S932" s="680" t="s">
        <v>333</v>
      </c>
      <c r="T932" s="646" t="s">
        <v>756</v>
      </c>
      <c r="U932" s="646" t="s">
        <v>856</v>
      </c>
      <c r="V932" s="661"/>
    </row>
    <row r="933" spans="19:22">
      <c r="S933" s="680" t="s">
        <v>434</v>
      </c>
      <c r="T933" s="646" t="s">
        <v>756</v>
      </c>
      <c r="U933" s="646" t="s">
        <v>572</v>
      </c>
      <c r="V933" s="661"/>
    </row>
    <row r="934" spans="19:22">
      <c r="S934" s="680" t="s">
        <v>288</v>
      </c>
      <c r="T934" s="646" t="s">
        <v>801</v>
      </c>
      <c r="U934" s="646" t="s">
        <v>1171</v>
      </c>
      <c r="V934" s="661" t="s">
        <v>751</v>
      </c>
    </row>
    <row r="935" spans="19:22">
      <c r="S935" s="680" t="s">
        <v>289</v>
      </c>
      <c r="T935" s="646" t="s">
        <v>801</v>
      </c>
      <c r="U935" s="646" t="s">
        <v>1171</v>
      </c>
      <c r="V935" s="646" t="s">
        <v>751</v>
      </c>
    </row>
    <row r="936" spans="19:22">
      <c r="S936" s="646" t="s">
        <v>271</v>
      </c>
      <c r="T936" s="646" t="s">
        <v>801</v>
      </c>
      <c r="U936" s="646" t="s">
        <v>1171</v>
      </c>
    </row>
    <row r="937" spans="19:22">
      <c r="S937" s="646" t="s">
        <v>272</v>
      </c>
      <c r="T937" s="646" t="s">
        <v>801</v>
      </c>
      <c r="U937" s="646" t="s">
        <v>1171</v>
      </c>
      <c r="V937" s="661"/>
    </row>
    <row r="938" spans="19:22">
      <c r="S938" s="646" t="s">
        <v>273</v>
      </c>
      <c r="T938" s="646" t="s">
        <v>801</v>
      </c>
      <c r="U938" s="646" t="s">
        <v>1171</v>
      </c>
      <c r="V938" s="661"/>
    </row>
    <row r="939" spans="19:22">
      <c r="S939" s="646" t="s">
        <v>275</v>
      </c>
      <c r="T939" s="646" t="s">
        <v>801</v>
      </c>
      <c r="U939" s="646" t="s">
        <v>1171</v>
      </c>
    </row>
    <row r="940" spans="19:22">
      <c r="S940" s="646" t="s">
        <v>290</v>
      </c>
      <c r="T940" s="646" t="s">
        <v>801</v>
      </c>
      <c r="U940" s="646" t="s">
        <v>1171</v>
      </c>
      <c r="V940" s="646" t="s">
        <v>751</v>
      </c>
    </row>
    <row r="941" spans="19:22">
      <c r="S941" s="646" t="s">
        <v>431</v>
      </c>
      <c r="T941" s="646" t="s">
        <v>756</v>
      </c>
      <c r="U941" s="646" t="s">
        <v>572</v>
      </c>
    </row>
    <row r="942" spans="19:22">
      <c r="S942" s="646" t="s">
        <v>433</v>
      </c>
      <c r="T942" s="646" t="s">
        <v>756</v>
      </c>
      <c r="U942" s="646" t="s">
        <v>572</v>
      </c>
    </row>
    <row r="943" spans="19:22">
      <c r="S943" s="650" t="s">
        <v>238</v>
      </c>
      <c r="T943" s="646" t="s">
        <v>801</v>
      </c>
      <c r="U943" s="646" t="s">
        <v>1171</v>
      </c>
      <c r="V943" s="646" t="s">
        <v>751</v>
      </c>
    </row>
    <row r="944" spans="19:22">
      <c r="S944" s="680" t="s">
        <v>274</v>
      </c>
      <c r="T944" s="646" t="s">
        <v>801</v>
      </c>
      <c r="U944" s="646" t="s">
        <v>1171</v>
      </c>
    </row>
    <row r="945" spans="19:22">
      <c r="S945" s="680" t="s">
        <v>276</v>
      </c>
      <c r="T945" s="646" t="s">
        <v>801</v>
      </c>
      <c r="U945" s="646" t="s">
        <v>1171</v>
      </c>
    </row>
    <row r="946" spans="19:22">
      <c r="S946" s="680" t="s">
        <v>291</v>
      </c>
      <c r="T946" s="646" t="s">
        <v>801</v>
      </c>
      <c r="U946" s="646" t="s">
        <v>1171</v>
      </c>
      <c r="V946" s="646" t="s">
        <v>751</v>
      </c>
    </row>
    <row r="947" spans="19:22">
      <c r="S947" s="680" t="s">
        <v>292</v>
      </c>
      <c r="T947" s="646" t="s">
        <v>801</v>
      </c>
      <c r="U947" s="646" t="s">
        <v>1171</v>
      </c>
      <c r="V947" s="646" t="s">
        <v>751</v>
      </c>
    </row>
    <row r="948" spans="19:22">
      <c r="S948" s="680" t="s">
        <v>314</v>
      </c>
      <c r="T948" s="646" t="s">
        <v>756</v>
      </c>
      <c r="U948" s="646" t="s">
        <v>794</v>
      </c>
    </row>
    <row r="949" spans="19:22">
      <c r="S949" s="665" t="s">
        <v>1387</v>
      </c>
      <c r="T949" s="655" t="s">
        <v>801</v>
      </c>
      <c r="U949" s="655" t="s">
        <v>822</v>
      </c>
      <c r="V949" s="646" t="s">
        <v>751</v>
      </c>
    </row>
    <row r="950" spans="19:22">
      <c r="S950" s="680" t="s">
        <v>359</v>
      </c>
      <c r="T950" s="646" t="s">
        <v>756</v>
      </c>
      <c r="U950" s="646" t="s">
        <v>743</v>
      </c>
    </row>
    <row r="951" spans="19:22">
      <c r="S951" s="663" t="s">
        <v>1437</v>
      </c>
      <c r="T951" s="646" t="s">
        <v>756</v>
      </c>
      <c r="U951" s="646" t="s">
        <v>743</v>
      </c>
      <c r="V951" s="646" t="s">
        <v>751</v>
      </c>
    </row>
    <row r="952" spans="19:22">
      <c r="S952" s="646" t="s">
        <v>424</v>
      </c>
      <c r="T952" s="646" t="s">
        <v>756</v>
      </c>
      <c r="U952" s="646" t="s">
        <v>572</v>
      </c>
      <c r="V952" s="655"/>
    </row>
    <row r="953" spans="19:22">
      <c r="S953" s="646" t="s">
        <v>432</v>
      </c>
      <c r="T953" s="646" t="s">
        <v>756</v>
      </c>
      <c r="U953" s="646" t="s">
        <v>572</v>
      </c>
    </row>
    <row r="954" spans="19:22">
      <c r="S954" s="680" t="s">
        <v>277</v>
      </c>
      <c r="T954" s="646" t="s">
        <v>801</v>
      </c>
      <c r="U954" s="646" t="s">
        <v>1171</v>
      </c>
    </row>
    <row r="955" spans="19:22">
      <c r="S955" s="680" t="s">
        <v>278</v>
      </c>
      <c r="T955" s="646" t="s">
        <v>801</v>
      </c>
      <c r="U955" s="646" t="s">
        <v>1171</v>
      </c>
    </row>
    <row r="956" spans="19:22">
      <c r="S956" s="680" t="s">
        <v>279</v>
      </c>
      <c r="T956" s="646" t="s">
        <v>801</v>
      </c>
      <c r="U956" s="646" t="s">
        <v>1171</v>
      </c>
    </row>
    <row r="957" spans="19:22">
      <c r="S957" s="687" t="s">
        <v>317</v>
      </c>
      <c r="T957" s="646" t="s">
        <v>756</v>
      </c>
      <c r="U957" s="646" t="s">
        <v>937</v>
      </c>
      <c r="V957" s="646" t="s">
        <v>751</v>
      </c>
    </row>
    <row r="958" spans="19:22">
      <c r="S958" s="655" t="s">
        <v>1357</v>
      </c>
      <c r="T958" s="655" t="s">
        <v>756</v>
      </c>
      <c r="U958" s="655" t="s">
        <v>572</v>
      </c>
    </row>
    <row r="959" spans="19:22">
      <c r="S959" s="655" t="s">
        <v>1358</v>
      </c>
      <c r="T959" s="655" t="s">
        <v>756</v>
      </c>
      <c r="U959" s="655" t="s">
        <v>572</v>
      </c>
    </row>
    <row r="960" spans="19:22">
      <c r="S960" s="644" t="s">
        <v>1399</v>
      </c>
      <c r="T960" s="655" t="s">
        <v>801</v>
      </c>
      <c r="U960" s="655" t="s">
        <v>1220</v>
      </c>
      <c r="V960" s="646" t="s">
        <v>751</v>
      </c>
    </row>
    <row r="961" spans="19:22">
      <c r="S961" s="655" t="s">
        <v>1386</v>
      </c>
      <c r="T961" s="655" t="s">
        <v>756</v>
      </c>
      <c r="U961" s="655" t="s">
        <v>572</v>
      </c>
    </row>
    <row r="962" spans="19:22">
      <c r="S962" s="688" t="s">
        <v>1393</v>
      </c>
      <c r="T962" s="688" t="s">
        <v>756</v>
      </c>
      <c r="U962" s="688" t="s">
        <v>572</v>
      </c>
    </row>
    <row r="963" spans="19:22">
      <c r="S963" s="688" t="s">
        <v>1394</v>
      </c>
      <c r="T963" s="688" t="s">
        <v>756</v>
      </c>
      <c r="U963" s="688" t="s">
        <v>572</v>
      </c>
    </row>
    <row r="964" spans="19:22">
      <c r="S964" s="670" t="s">
        <v>1406</v>
      </c>
      <c r="T964" s="670" t="s">
        <v>756</v>
      </c>
      <c r="U964" s="670" t="s">
        <v>572</v>
      </c>
    </row>
    <row r="965" spans="19:22">
      <c r="S965" s="670" t="s">
        <v>1390</v>
      </c>
      <c r="T965" s="670" t="s">
        <v>756</v>
      </c>
      <c r="U965" s="670" t="s">
        <v>572</v>
      </c>
    </row>
    <row r="966" spans="19:22">
      <c r="S966" s="670" t="s">
        <v>1419</v>
      </c>
      <c r="T966" s="670" t="s">
        <v>756</v>
      </c>
      <c r="U966" s="670" t="s">
        <v>572</v>
      </c>
    </row>
    <row r="967" spans="19:22">
      <c r="S967" s="689" t="s">
        <v>1391</v>
      </c>
      <c r="T967" s="689" t="s">
        <v>756</v>
      </c>
      <c r="U967" s="689" t="s">
        <v>572</v>
      </c>
    </row>
    <row r="968" spans="19:22">
      <c r="S968" s="689" t="s">
        <v>1420</v>
      </c>
      <c r="T968" s="689" t="s">
        <v>756</v>
      </c>
      <c r="U968" s="689" t="s">
        <v>572</v>
      </c>
    </row>
    <row r="969" spans="19:22">
      <c r="S969" s="689" t="s">
        <v>1392</v>
      </c>
      <c r="T969" s="689" t="s">
        <v>756</v>
      </c>
      <c r="U969" s="689" t="s">
        <v>572</v>
      </c>
    </row>
    <row r="970" spans="19:22">
      <c r="S970" s="689" t="s">
        <v>1395</v>
      </c>
      <c r="T970" s="689" t="s">
        <v>756</v>
      </c>
      <c r="U970" s="689" t="s">
        <v>572</v>
      </c>
    </row>
    <row r="971" spans="19:22">
      <c r="S971" s="689" t="s">
        <v>1396</v>
      </c>
      <c r="T971" s="689" t="s">
        <v>756</v>
      </c>
      <c r="U971" s="689" t="s">
        <v>822</v>
      </c>
      <c r="V971" s="689" t="s">
        <v>751</v>
      </c>
    </row>
    <row r="972" spans="19:22">
      <c r="S972" s="655" t="s">
        <v>1397</v>
      </c>
      <c r="T972" s="646" t="s">
        <v>801</v>
      </c>
      <c r="U972" s="646" t="s">
        <v>72</v>
      </c>
      <c r="V972" s="655"/>
    </row>
    <row r="973" spans="19:22">
      <c r="S973" s="655" t="s">
        <v>1398</v>
      </c>
      <c r="T973" s="646" t="s">
        <v>807</v>
      </c>
      <c r="U973" s="646" t="s">
        <v>737</v>
      </c>
      <c r="V973" s="655"/>
    </row>
    <row r="974" spans="19:22">
      <c r="S974" s="655" t="s">
        <v>1400</v>
      </c>
      <c r="T974" s="655" t="s">
        <v>807</v>
      </c>
      <c r="U974" s="655" t="s">
        <v>856</v>
      </c>
    </row>
    <row r="975" spans="19:22">
      <c r="S975" s="670" t="s">
        <v>1401</v>
      </c>
      <c r="T975" s="670" t="s">
        <v>801</v>
      </c>
      <c r="U975" s="670" t="s">
        <v>72</v>
      </c>
    </row>
    <row r="976" spans="19:22">
      <c r="S976" s="670" t="s">
        <v>1402</v>
      </c>
      <c r="T976" s="670" t="s">
        <v>756</v>
      </c>
      <c r="U976" s="670" t="s">
        <v>737</v>
      </c>
    </row>
    <row r="977" spans="19:23" s="510" customFormat="1">
      <c r="S977" s="670" t="s">
        <v>1433</v>
      </c>
      <c r="T977" s="670" t="s">
        <v>801</v>
      </c>
      <c r="U977" s="670" t="s">
        <v>72</v>
      </c>
      <c r="V977" s="689" t="s">
        <v>751</v>
      </c>
      <c r="W977" s="646"/>
    </row>
    <row r="978" spans="19:23">
      <c r="S978" s="651" t="s">
        <v>1403</v>
      </c>
      <c r="T978" s="651" t="s">
        <v>756</v>
      </c>
      <c r="U978" s="651" t="s">
        <v>572</v>
      </c>
    </row>
    <row r="979" spans="19:23">
      <c r="S979" s="651" t="s">
        <v>1404</v>
      </c>
      <c r="T979" s="651" t="s">
        <v>756</v>
      </c>
      <c r="U979" s="651" t="s">
        <v>572</v>
      </c>
    </row>
    <row r="980" spans="19:23">
      <c r="S980" s="651" t="s">
        <v>1405</v>
      </c>
      <c r="T980" s="651" t="s">
        <v>756</v>
      </c>
      <c r="U980" s="651" t="s">
        <v>572</v>
      </c>
    </row>
    <row r="981" spans="19:23">
      <c r="S981" s="651" t="s">
        <v>1407</v>
      </c>
      <c r="T981" s="651" t="s">
        <v>756</v>
      </c>
      <c r="U981" s="651" t="s">
        <v>572</v>
      </c>
    </row>
    <row r="982" spans="19:23">
      <c r="S982" s="651" t="s">
        <v>1408</v>
      </c>
      <c r="T982" s="651" t="s">
        <v>756</v>
      </c>
      <c r="U982" s="651" t="s">
        <v>572</v>
      </c>
    </row>
    <row r="983" spans="19:23">
      <c r="S983" s="651" t="s">
        <v>1409</v>
      </c>
      <c r="T983" s="651" t="s">
        <v>756</v>
      </c>
      <c r="U983" s="651" t="s">
        <v>572</v>
      </c>
    </row>
    <row r="984" spans="19:23">
      <c r="S984" s="651" t="s">
        <v>1410</v>
      </c>
      <c r="T984" s="651" t="s">
        <v>756</v>
      </c>
      <c r="U984" s="651" t="s">
        <v>572</v>
      </c>
    </row>
    <row r="985" spans="19:23">
      <c r="S985" s="651" t="s">
        <v>1411</v>
      </c>
      <c r="T985" s="651" t="s">
        <v>756</v>
      </c>
      <c r="U985" s="651" t="s">
        <v>572</v>
      </c>
    </row>
    <row r="986" spans="19:23">
      <c r="S986" s="651" t="s">
        <v>1412</v>
      </c>
      <c r="T986" s="651" t="s">
        <v>756</v>
      </c>
      <c r="U986" s="651" t="s">
        <v>572</v>
      </c>
    </row>
    <row r="987" spans="19:23">
      <c r="S987" s="651" t="s">
        <v>1413</v>
      </c>
      <c r="T987" s="651" t="s">
        <v>756</v>
      </c>
      <c r="U987" s="651" t="s">
        <v>572</v>
      </c>
    </row>
    <row r="988" spans="19:23">
      <c r="S988" s="651" t="s">
        <v>1414</v>
      </c>
      <c r="T988" s="651" t="s">
        <v>756</v>
      </c>
      <c r="U988" s="651" t="s">
        <v>572</v>
      </c>
    </row>
    <row r="989" spans="19:23">
      <c r="S989" s="651" t="s">
        <v>1415</v>
      </c>
      <c r="T989" s="651" t="s">
        <v>756</v>
      </c>
      <c r="U989" s="651" t="s">
        <v>572</v>
      </c>
    </row>
    <row r="990" spans="19:23">
      <c r="S990" s="651" t="s">
        <v>1421</v>
      </c>
      <c r="T990" s="651" t="s">
        <v>756</v>
      </c>
      <c r="U990" s="651" t="s">
        <v>572</v>
      </c>
      <c r="V990" s="646" t="s">
        <v>751</v>
      </c>
    </row>
    <row r="991" spans="19:23">
      <c r="S991" s="655" t="s">
        <v>1423</v>
      </c>
      <c r="T991" s="655" t="s">
        <v>756</v>
      </c>
      <c r="U991" s="655" t="s">
        <v>743</v>
      </c>
    </row>
    <row r="992" spans="19:23">
      <c r="S992" s="690" t="s">
        <v>1424</v>
      </c>
      <c r="T992" s="690" t="s">
        <v>756</v>
      </c>
      <c r="U992" s="690" t="s">
        <v>743</v>
      </c>
    </row>
    <row r="993" spans="19:23">
      <c r="S993" s="663" t="s">
        <v>1434</v>
      </c>
      <c r="T993" s="655" t="s">
        <v>756</v>
      </c>
      <c r="U993" s="655" t="s">
        <v>757</v>
      </c>
    </row>
    <row r="994" spans="19:23">
      <c r="S994" s="655" t="s">
        <v>1435</v>
      </c>
      <c r="T994" s="655" t="s">
        <v>756</v>
      </c>
      <c r="U994" s="655" t="s">
        <v>757</v>
      </c>
    </row>
    <row r="995" spans="19:23">
      <c r="S995" s="655" t="s">
        <v>1438</v>
      </c>
      <c r="T995" s="655" t="s">
        <v>756</v>
      </c>
      <c r="U995" s="655" t="s">
        <v>757</v>
      </c>
    </row>
    <row r="996" spans="19:23">
      <c r="S996" s="655" t="s">
        <v>1440</v>
      </c>
      <c r="T996" s="655" t="s">
        <v>756</v>
      </c>
      <c r="U996" s="655" t="s">
        <v>757</v>
      </c>
    </row>
    <row r="997" spans="19:23">
      <c r="S997" s="655" t="s">
        <v>1459</v>
      </c>
      <c r="T997" s="655" t="s">
        <v>756</v>
      </c>
      <c r="U997" s="655" t="s">
        <v>757</v>
      </c>
    </row>
    <row r="998" spans="19:23">
      <c r="S998" s="655" t="s">
        <v>1460</v>
      </c>
      <c r="T998" s="655" t="s">
        <v>756</v>
      </c>
      <c r="U998" s="655" t="s">
        <v>743</v>
      </c>
    </row>
    <row r="999" spans="19:23">
      <c r="S999" s="655" t="s">
        <v>1463</v>
      </c>
      <c r="T999" s="655" t="s">
        <v>756</v>
      </c>
      <c r="U999" s="655" t="s">
        <v>856</v>
      </c>
    </row>
    <row r="1000" spans="19:23">
      <c r="S1000" s="646" t="s">
        <v>1472</v>
      </c>
      <c r="T1000" s="646" t="s">
        <v>756</v>
      </c>
      <c r="U1000" s="646" t="s">
        <v>856</v>
      </c>
    </row>
    <row r="1001" spans="19:23">
      <c r="S1001" s="646" t="s">
        <v>1473</v>
      </c>
      <c r="T1001" s="655" t="s">
        <v>756</v>
      </c>
      <c r="U1001" s="655" t="s">
        <v>757</v>
      </c>
    </row>
    <row r="1002" spans="19:23">
      <c r="S1002" s="655" t="s">
        <v>1487</v>
      </c>
      <c r="T1002" s="655" t="s">
        <v>801</v>
      </c>
      <c r="U1002" s="655" t="s">
        <v>1495</v>
      </c>
      <c r="V1002" s="654"/>
      <c r="W1002" s="654" t="s">
        <v>1502</v>
      </c>
    </row>
    <row r="1003" spans="19:23">
      <c r="S1003" s="646" t="s">
        <v>1476</v>
      </c>
      <c r="T1003" s="655" t="s">
        <v>801</v>
      </c>
      <c r="U1003" s="646" t="s">
        <v>1171</v>
      </c>
    </row>
    <row r="1004" spans="19:23">
      <c r="S1004" s="646" t="s">
        <v>1477</v>
      </c>
      <c r="T1004" s="646" t="s">
        <v>807</v>
      </c>
      <c r="U1004" s="646" t="s">
        <v>808</v>
      </c>
    </row>
    <row r="1005" spans="19:23">
      <c r="S1005" s="655" t="s">
        <v>1478</v>
      </c>
      <c r="T1005" s="655" t="s">
        <v>801</v>
      </c>
      <c r="U1005" s="655" t="s">
        <v>1498</v>
      </c>
    </row>
    <row r="1006" spans="19:23">
      <c r="S1006" s="655" t="s">
        <v>1479</v>
      </c>
      <c r="T1006" s="655" t="s">
        <v>801</v>
      </c>
      <c r="U1006" s="655" t="s">
        <v>998</v>
      </c>
    </row>
    <row r="1007" spans="19:23">
      <c r="S1007" s="646" t="s">
        <v>1482</v>
      </c>
      <c r="T1007" s="646" t="s">
        <v>756</v>
      </c>
      <c r="U1007" s="646" t="s">
        <v>757</v>
      </c>
    </row>
    <row r="1008" spans="19:23">
      <c r="S1008" s="646" t="s">
        <v>1480</v>
      </c>
      <c r="T1008" s="646" t="s">
        <v>756</v>
      </c>
      <c r="U1008" s="646" t="s">
        <v>757</v>
      </c>
    </row>
    <row r="1009" spans="19:25">
      <c r="S1009" s="655" t="s">
        <v>1481</v>
      </c>
      <c r="T1009" s="655" t="s">
        <v>756</v>
      </c>
      <c r="U1009" s="655" t="s">
        <v>757</v>
      </c>
    </row>
    <row r="1010" spans="19:25">
      <c r="S1010" s="655" t="s">
        <v>1484</v>
      </c>
      <c r="T1010" s="655" t="s">
        <v>801</v>
      </c>
      <c r="U1010" s="655" t="s">
        <v>1171</v>
      </c>
    </row>
    <row r="1011" spans="19:25">
      <c r="S1011" s="689" t="s">
        <v>1485</v>
      </c>
      <c r="T1011" s="689" t="s">
        <v>756</v>
      </c>
      <c r="U1011" s="689" t="s">
        <v>757</v>
      </c>
    </row>
    <row r="1012" spans="19:25">
      <c r="S1012" s="691" t="s">
        <v>1486</v>
      </c>
      <c r="T1012" s="651" t="s">
        <v>756</v>
      </c>
      <c r="U1012" s="651" t="s">
        <v>572</v>
      </c>
    </row>
    <row r="1013" spans="19:25">
      <c r="S1013" s="655" t="s">
        <v>1488</v>
      </c>
      <c r="T1013" s="651" t="s">
        <v>756</v>
      </c>
      <c r="U1013" s="651" t="s">
        <v>1496</v>
      </c>
    </row>
    <row r="1014" spans="19:25">
      <c r="S1014" s="655" t="s">
        <v>1508</v>
      </c>
      <c r="T1014" s="655" t="s">
        <v>801</v>
      </c>
      <c r="U1014" s="655" t="s">
        <v>72</v>
      </c>
      <c r="X1014" s="701" t="s">
        <v>1514</v>
      </c>
    </row>
    <row r="1015" spans="19:25">
      <c r="S1015" s="655" t="s">
        <v>1509</v>
      </c>
      <c r="T1015" s="655" t="s">
        <v>756</v>
      </c>
      <c r="U1015" s="655" t="s">
        <v>757</v>
      </c>
      <c r="X1015" s="701" t="s">
        <v>1515</v>
      </c>
    </row>
    <row r="1016" spans="19:25">
      <c r="S1016" s="655" t="s">
        <v>1510</v>
      </c>
      <c r="T1016" s="655" t="s">
        <v>756</v>
      </c>
      <c r="U1016" s="655" t="s">
        <v>757</v>
      </c>
      <c r="X1016" s="701" t="s">
        <v>1515</v>
      </c>
    </row>
    <row r="1017" spans="19:25">
      <c r="S1017" s="655" t="s">
        <v>1511</v>
      </c>
      <c r="T1017" s="655" t="s">
        <v>756</v>
      </c>
      <c r="U1017" s="655" t="s">
        <v>757</v>
      </c>
      <c r="X1017" s="701" t="s">
        <v>1515</v>
      </c>
    </row>
    <row r="1018" spans="19:25">
      <c r="S1018" s="655" t="s">
        <v>1512</v>
      </c>
      <c r="T1018" s="655" t="s">
        <v>756</v>
      </c>
      <c r="U1018" s="655" t="s">
        <v>757</v>
      </c>
      <c r="X1018" s="701" t="s">
        <v>1515</v>
      </c>
    </row>
    <row r="1019" spans="19:25">
      <c r="S1019" s="655" t="s">
        <v>1513</v>
      </c>
      <c r="T1019" s="655" t="s">
        <v>756</v>
      </c>
      <c r="U1019" s="655" t="s">
        <v>757</v>
      </c>
      <c r="X1019" s="701" t="s">
        <v>1515</v>
      </c>
    </row>
    <row r="1020" spans="19:25">
      <c r="S1020" s="655" t="s">
        <v>1516</v>
      </c>
      <c r="T1020" s="655" t="s">
        <v>756</v>
      </c>
      <c r="U1020" s="655" t="s">
        <v>757</v>
      </c>
      <c r="X1020" s="702">
        <v>45810</v>
      </c>
    </row>
    <row r="1021" spans="19:25">
      <c r="S1021" s="655" t="s">
        <v>1517</v>
      </c>
      <c r="T1021" s="655" t="s">
        <v>756</v>
      </c>
      <c r="U1021" s="655" t="s">
        <v>757</v>
      </c>
      <c r="X1021" s="702">
        <v>45810</v>
      </c>
    </row>
    <row r="1022" spans="19:25">
      <c r="S1022" s="681" t="s">
        <v>1567</v>
      </c>
      <c r="T1022" s="655" t="s">
        <v>801</v>
      </c>
      <c r="U1022" s="655" t="s">
        <v>1215</v>
      </c>
      <c r="X1022" s="702">
        <v>45810</v>
      </c>
      <c r="Y1022" s="702">
        <v>45850</v>
      </c>
    </row>
    <row r="1023" spans="19:25">
      <c r="S1023" s="655" t="s">
        <v>1518</v>
      </c>
      <c r="T1023" s="655" t="s">
        <v>756</v>
      </c>
      <c r="U1023" s="655" t="s">
        <v>572</v>
      </c>
      <c r="X1023" s="702">
        <v>45810</v>
      </c>
    </row>
    <row r="1024" spans="19:25">
      <c r="S1024" s="655" t="s">
        <v>1519</v>
      </c>
      <c r="T1024" s="655" t="s">
        <v>756</v>
      </c>
      <c r="U1024" s="655" t="s">
        <v>757</v>
      </c>
      <c r="X1024" s="702">
        <v>45840</v>
      </c>
    </row>
    <row r="1025" spans="18:24">
      <c r="S1025" s="655" t="s">
        <v>1520</v>
      </c>
      <c r="T1025" s="655" t="s">
        <v>801</v>
      </c>
      <c r="U1025" s="655" t="s">
        <v>863</v>
      </c>
      <c r="X1025" s="702">
        <v>45840</v>
      </c>
    </row>
    <row r="1026" spans="18:24">
      <c r="S1026" s="655" t="s">
        <v>1521</v>
      </c>
      <c r="T1026" s="655" t="s">
        <v>936</v>
      </c>
      <c r="U1026" s="655" t="s">
        <v>998</v>
      </c>
    </row>
    <row r="1027" spans="18:24">
      <c r="S1027" s="655" t="s">
        <v>1523</v>
      </c>
      <c r="T1027" s="655" t="s">
        <v>756</v>
      </c>
      <c r="U1027" s="655" t="s">
        <v>757</v>
      </c>
    </row>
    <row r="1028" spans="18:24">
      <c r="S1028" s="655" t="s">
        <v>1524</v>
      </c>
      <c r="T1028" s="655" t="s">
        <v>756</v>
      </c>
      <c r="U1028" s="655" t="s">
        <v>757</v>
      </c>
    </row>
    <row r="1029" spans="18:24">
      <c r="S1029" s="655" t="s">
        <v>1525</v>
      </c>
      <c r="T1029" s="655" t="s">
        <v>756</v>
      </c>
      <c r="U1029" s="655" t="s">
        <v>757</v>
      </c>
    </row>
    <row r="1030" spans="18:24">
      <c r="S1030" s="655" t="s">
        <v>1526</v>
      </c>
      <c r="T1030" s="655" t="s">
        <v>756</v>
      </c>
      <c r="U1030" s="655" t="s">
        <v>757</v>
      </c>
    </row>
    <row r="1031" spans="18:24">
      <c r="S1031" s="655" t="s">
        <v>1527</v>
      </c>
      <c r="T1031" s="655" t="s">
        <v>756</v>
      </c>
      <c r="U1031" s="655" t="s">
        <v>757</v>
      </c>
    </row>
    <row r="1032" spans="18:24">
      <c r="S1032" s="655" t="s">
        <v>1566</v>
      </c>
      <c r="T1032" s="655" t="s">
        <v>801</v>
      </c>
      <c r="U1032" s="655" t="s">
        <v>1171</v>
      </c>
      <c r="X1032" s="702">
        <v>45939</v>
      </c>
    </row>
    <row r="1033" spans="18:24">
      <c r="S1033" s="655" t="s">
        <v>1569</v>
      </c>
      <c r="T1033" s="655" t="s">
        <v>756</v>
      </c>
      <c r="U1033" s="655" t="s">
        <v>572</v>
      </c>
      <c r="X1033" s="906" t="s">
        <v>1570</v>
      </c>
    </row>
    <row r="1034" spans="18:24">
      <c r="R1034" s="907"/>
      <c r="S1034" s="655" t="s">
        <v>1577</v>
      </c>
      <c r="T1034" s="655" t="s">
        <v>756</v>
      </c>
      <c r="U1034" s="655" t="s">
        <v>572</v>
      </c>
      <c r="X1034" s="907" t="s">
        <v>1578</v>
      </c>
    </row>
  </sheetData>
  <autoFilter ref="S1:W1013"/>
  <phoneticPr fontId="173" type="noConversion"/>
  <dataValidations count="3">
    <dataValidation type="list" allowBlank="1" showInputMessage="1" showErrorMessage="1" sqref="U876 U892 U865 U860 U857 U862:U863 U820 U772:U773 U932 U950:U951 U953 U867 U972:U974 U978:U985 U987 U991:U997 U431 U433:U436 U446:U480 U441:U444 U1011 U245:U246 U239:U241 U3:U28 U31:U236 U634 U505:U515 T504 U490:U491 U482:U484 U486:U488 U496:U499 U517:U521 U526 U529:U533 U537:U538 U543:U548 U553:U554 U560 U565:U569 U571:U574 U577:U580 U249:U428 U1004 U1007:U1009 U1001 U1015:U1021 U1024 U1026:U1031">
      <formula1>$AA$2:$AA$23</formula1>
    </dataValidation>
    <dataValidation type="list" allowBlank="1" showInputMessage="1" showErrorMessage="1" sqref="T772:T773 T932:T933 T941:T942 T949:T953 T957:T970 T867 T883 T972:T974 T978:T985 T987 T991:T997 T380 T474 T465:T467 T460:T461 T458 T452 T449 T423 T389 T391 T476:T478 T224:T378 T3:T222 T486:T487 T505:T508 T482:T484 T496:T499 T514:T515 T517:T521 T526 T1001 T1004 T1007:T1009 T1011 T1015:T1021 T1024 T1026:T1031">
      <formula1>"DL,IDL"</formula1>
    </dataValidation>
    <dataValidation type="list" allowBlank="1" showInputMessage="1" showErrorMessage="1" sqref="U1002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AR317" activePane="bottomRight" state="frozen"/>
      <selection pane="topRight" activeCell="L1" sqref="L1"/>
      <selection pane="bottomLeft" activeCell="A9" sqref="A9"/>
      <selection pane="bottomRight" sqref="A1:XFD1048576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3" width="4.12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6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7" customFormat="1" ht="12.75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09"/>
      <c r="AI1" s="909"/>
      <c r="AJ1" s="909"/>
      <c r="AK1" s="909"/>
      <c r="AL1" s="909"/>
      <c r="AM1" s="909"/>
      <c r="AN1" s="909"/>
      <c r="AO1" s="909"/>
      <c r="AP1" s="909"/>
      <c r="AQ1" s="909"/>
      <c r="AR1" s="909"/>
      <c r="AS1" s="909"/>
      <c r="AT1" s="909"/>
      <c r="AU1" s="909"/>
      <c r="AV1" s="909"/>
      <c r="AW1" s="909"/>
      <c r="AX1" s="909"/>
      <c r="AY1" s="909"/>
      <c r="AZ1" s="909"/>
      <c r="BA1" s="909"/>
      <c r="BB1" s="909"/>
      <c r="BC1" s="909"/>
      <c r="BD1" s="909"/>
      <c r="BE1" s="706"/>
    </row>
    <row r="2" spans="1:57" s="707" customFormat="1" ht="12.75">
      <c r="A2" s="932" t="s">
        <v>1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09"/>
      <c r="AI2" s="909"/>
      <c r="AJ2" s="909"/>
      <c r="AK2" s="909"/>
      <c r="AL2" s="909"/>
      <c r="AM2" s="909"/>
      <c r="AN2" s="909"/>
      <c r="AO2" s="909"/>
      <c r="AP2" s="909"/>
      <c r="AQ2" s="909"/>
      <c r="AR2" s="909"/>
      <c r="AS2" s="909"/>
      <c r="AT2" s="909"/>
      <c r="AU2" s="909"/>
      <c r="AV2" s="909"/>
      <c r="AW2" s="909"/>
      <c r="AX2" s="909"/>
      <c r="AY2" s="909"/>
      <c r="AZ2" s="909"/>
      <c r="BA2" s="909"/>
      <c r="BB2" s="909"/>
      <c r="BC2" s="909"/>
      <c r="BD2" s="909"/>
      <c r="BE2" s="706"/>
    </row>
    <row r="3" spans="1:57" s="707" customFormat="1" ht="12.75">
      <c r="A3" s="708"/>
      <c r="B3" s="848"/>
      <c r="C3" s="708"/>
      <c r="D3" s="708"/>
      <c r="E3" s="708"/>
      <c r="F3" s="709"/>
      <c r="G3" s="710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10"/>
      <c r="Y3" s="709" t="s">
        <v>2</v>
      </c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12"/>
      <c r="AW3" s="710"/>
      <c r="AX3" s="713"/>
      <c r="AY3" s="709"/>
      <c r="AZ3" s="709"/>
      <c r="BA3" s="709"/>
      <c r="BB3" s="709"/>
      <c r="BC3" s="710"/>
      <c r="BD3" s="709"/>
      <c r="BE3" s="706"/>
    </row>
    <row r="4" spans="1:57" s="707" customFormat="1" ht="13.5" thickBot="1">
      <c r="A4" s="878" t="s">
        <v>1617</v>
      </c>
      <c r="B4" s="849"/>
      <c r="C4" s="709"/>
      <c r="D4" s="709"/>
      <c r="E4" s="709"/>
      <c r="F4" s="709"/>
      <c r="G4" s="710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883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12"/>
      <c r="AW4" s="710"/>
      <c r="AX4" s="713"/>
      <c r="AY4" s="709"/>
      <c r="AZ4" s="709"/>
      <c r="BA4" s="709"/>
      <c r="BB4" s="709"/>
      <c r="BC4" s="710"/>
      <c r="BD4" s="709"/>
      <c r="BE4" s="706"/>
    </row>
    <row r="5" spans="1:57" s="707" customFormat="1" ht="13.5" customHeight="1" thickTop="1">
      <c r="A5" s="981"/>
      <c r="B5" s="978" t="s">
        <v>3</v>
      </c>
      <c r="C5" s="918" t="s">
        <v>4</v>
      </c>
      <c r="D5" s="935"/>
      <c r="E5" s="935"/>
      <c r="F5" s="919"/>
      <c r="G5" s="714" t="s">
        <v>5</v>
      </c>
      <c r="H5" s="937" t="s">
        <v>6</v>
      </c>
      <c r="I5" s="938"/>
      <c r="J5" s="938"/>
      <c r="K5" s="938"/>
      <c r="L5" s="938"/>
      <c r="M5" s="938"/>
      <c r="N5" s="938"/>
      <c r="O5" s="939"/>
      <c r="P5" s="940" t="s">
        <v>7</v>
      </c>
      <c r="Q5" s="941"/>
      <c r="R5" s="941"/>
      <c r="S5" s="941"/>
      <c r="T5" s="941"/>
      <c r="U5" s="941"/>
      <c r="V5" s="941"/>
      <c r="W5" s="942"/>
      <c r="X5" s="882" t="s">
        <v>1462</v>
      </c>
      <c r="Y5" s="943" t="s">
        <v>8</v>
      </c>
      <c r="Z5" s="944"/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5"/>
      <c r="AW5" s="918" t="s">
        <v>9</v>
      </c>
      <c r="AX5" s="919"/>
      <c r="AY5" s="922" t="s">
        <v>10</v>
      </c>
      <c r="AZ5" s="923"/>
      <c r="BA5" s="923"/>
      <c r="BB5" s="924"/>
      <c r="BC5" s="879" t="s">
        <v>5</v>
      </c>
      <c r="BD5" s="715" t="s">
        <v>11</v>
      </c>
      <c r="BE5" s="706"/>
    </row>
    <row r="6" spans="1:57" s="707" customFormat="1" ht="12.75">
      <c r="A6" s="982"/>
      <c r="B6" s="979"/>
      <c r="C6" s="920"/>
      <c r="D6" s="936"/>
      <c r="E6" s="936"/>
      <c r="F6" s="921"/>
      <c r="G6" s="716"/>
      <c r="H6" s="914" t="s">
        <v>12</v>
      </c>
      <c r="I6" s="928"/>
      <c r="J6" s="928"/>
      <c r="K6" s="915"/>
      <c r="L6" s="914" t="s">
        <v>13</v>
      </c>
      <c r="M6" s="928"/>
      <c r="N6" s="928"/>
      <c r="O6" s="915"/>
      <c r="P6" s="929" t="s">
        <v>12</v>
      </c>
      <c r="Q6" s="930"/>
      <c r="R6" s="930"/>
      <c r="S6" s="931"/>
      <c r="T6" s="929" t="s">
        <v>13</v>
      </c>
      <c r="U6" s="930"/>
      <c r="V6" s="930"/>
      <c r="W6" s="931"/>
      <c r="X6" s="882"/>
      <c r="Y6" s="914" t="s">
        <v>14</v>
      </c>
      <c r="Z6" s="928"/>
      <c r="AA6" s="928"/>
      <c r="AB6" s="915"/>
      <c r="AC6" s="914" t="s">
        <v>15</v>
      </c>
      <c r="AD6" s="928"/>
      <c r="AE6" s="928"/>
      <c r="AF6" s="915"/>
      <c r="AG6" s="914" t="s">
        <v>16</v>
      </c>
      <c r="AH6" s="928"/>
      <c r="AI6" s="928"/>
      <c r="AJ6" s="915"/>
      <c r="AK6" s="914" t="s">
        <v>17</v>
      </c>
      <c r="AL6" s="928"/>
      <c r="AM6" s="928"/>
      <c r="AN6" s="915"/>
      <c r="AO6" s="914" t="s">
        <v>18</v>
      </c>
      <c r="AP6" s="928"/>
      <c r="AQ6" s="928"/>
      <c r="AR6" s="915"/>
      <c r="AS6" s="914" t="s">
        <v>19</v>
      </c>
      <c r="AT6" s="928"/>
      <c r="AU6" s="928"/>
      <c r="AV6" s="915"/>
      <c r="AW6" s="920"/>
      <c r="AX6" s="921"/>
      <c r="AY6" s="925"/>
      <c r="AZ6" s="926"/>
      <c r="BA6" s="926"/>
      <c r="BB6" s="927"/>
      <c r="BC6" s="880"/>
      <c r="BD6" s="717"/>
      <c r="BE6" s="706"/>
    </row>
    <row r="7" spans="1:57" s="707" customFormat="1" ht="12.75">
      <c r="A7" s="982"/>
      <c r="B7" s="979"/>
      <c r="C7" s="916" t="s">
        <v>20</v>
      </c>
      <c r="D7" s="917"/>
      <c r="E7" s="916" t="s">
        <v>21</v>
      </c>
      <c r="F7" s="917"/>
      <c r="G7" s="716"/>
      <c r="H7" s="914" t="s">
        <v>16</v>
      </c>
      <c r="I7" s="915"/>
      <c r="J7" s="914" t="s">
        <v>22</v>
      </c>
      <c r="K7" s="915"/>
      <c r="L7" s="914" t="s">
        <v>16</v>
      </c>
      <c r="M7" s="915"/>
      <c r="N7" s="914" t="s">
        <v>22</v>
      </c>
      <c r="O7" s="915"/>
      <c r="P7" s="916" t="s">
        <v>16</v>
      </c>
      <c r="Q7" s="917"/>
      <c r="R7" s="916" t="s">
        <v>22</v>
      </c>
      <c r="S7" s="917"/>
      <c r="T7" s="916" t="s">
        <v>16</v>
      </c>
      <c r="U7" s="917"/>
      <c r="V7" s="916" t="s">
        <v>22</v>
      </c>
      <c r="W7" s="917"/>
      <c r="X7" s="882"/>
      <c r="Y7" s="914" t="s">
        <v>16</v>
      </c>
      <c r="Z7" s="915"/>
      <c r="AA7" s="914" t="s">
        <v>22</v>
      </c>
      <c r="AB7" s="915"/>
      <c r="AC7" s="914" t="s">
        <v>16</v>
      </c>
      <c r="AD7" s="915"/>
      <c r="AE7" s="914" t="s">
        <v>22</v>
      </c>
      <c r="AF7" s="915"/>
      <c r="AG7" s="914" t="s">
        <v>16</v>
      </c>
      <c r="AH7" s="915"/>
      <c r="AI7" s="914" t="s">
        <v>22</v>
      </c>
      <c r="AJ7" s="915"/>
      <c r="AK7" s="914" t="s">
        <v>16</v>
      </c>
      <c r="AL7" s="915"/>
      <c r="AM7" s="914" t="s">
        <v>22</v>
      </c>
      <c r="AN7" s="915"/>
      <c r="AO7" s="914" t="s">
        <v>16</v>
      </c>
      <c r="AP7" s="915"/>
      <c r="AQ7" s="914" t="s">
        <v>22</v>
      </c>
      <c r="AR7" s="915"/>
      <c r="AS7" s="914" t="s">
        <v>16</v>
      </c>
      <c r="AT7" s="915"/>
      <c r="AU7" s="914" t="s">
        <v>22</v>
      </c>
      <c r="AV7" s="915"/>
      <c r="AW7" s="718" t="s">
        <v>16</v>
      </c>
      <c r="AX7" s="719" t="s">
        <v>22</v>
      </c>
      <c r="AY7" s="916" t="s">
        <v>20</v>
      </c>
      <c r="AZ7" s="917"/>
      <c r="BA7" s="916" t="s">
        <v>21</v>
      </c>
      <c r="BB7" s="917"/>
      <c r="BC7" s="880"/>
      <c r="BD7" s="720"/>
      <c r="BE7" s="706"/>
    </row>
    <row r="8" spans="1:57" s="707" customFormat="1" ht="13.5" thickBot="1">
      <c r="A8" s="983"/>
      <c r="B8" s="980"/>
      <c r="C8" s="721" t="s">
        <v>23</v>
      </c>
      <c r="D8" s="721" t="s">
        <v>24</v>
      </c>
      <c r="E8" s="721" t="s">
        <v>23</v>
      </c>
      <c r="F8" s="721" t="s">
        <v>24</v>
      </c>
      <c r="G8" s="722"/>
      <c r="H8" s="723" t="s">
        <v>23</v>
      </c>
      <c r="I8" s="723" t="s">
        <v>24</v>
      </c>
      <c r="J8" s="723" t="s">
        <v>23</v>
      </c>
      <c r="K8" s="723" t="s">
        <v>24</v>
      </c>
      <c r="L8" s="723" t="s">
        <v>23</v>
      </c>
      <c r="M8" s="723" t="s">
        <v>24</v>
      </c>
      <c r="N8" s="723" t="s">
        <v>23</v>
      </c>
      <c r="O8" s="723" t="s">
        <v>24</v>
      </c>
      <c r="P8" s="721" t="s">
        <v>23</v>
      </c>
      <c r="Q8" s="721" t="s">
        <v>24</v>
      </c>
      <c r="R8" s="721" t="s">
        <v>23</v>
      </c>
      <c r="S8" s="721" t="s">
        <v>24</v>
      </c>
      <c r="T8" s="721" t="s">
        <v>23</v>
      </c>
      <c r="U8" s="721" t="s">
        <v>24</v>
      </c>
      <c r="V8" s="721" t="s">
        <v>23</v>
      </c>
      <c r="W8" s="721" t="s">
        <v>24</v>
      </c>
      <c r="X8" s="882"/>
      <c r="Y8" s="723" t="s">
        <v>23</v>
      </c>
      <c r="Z8" s="723" t="s">
        <v>24</v>
      </c>
      <c r="AA8" s="723" t="s">
        <v>23</v>
      </c>
      <c r="AB8" s="723" t="s">
        <v>24</v>
      </c>
      <c r="AC8" s="723" t="s">
        <v>23</v>
      </c>
      <c r="AD8" s="723" t="s">
        <v>24</v>
      </c>
      <c r="AE8" s="723" t="s">
        <v>23</v>
      </c>
      <c r="AF8" s="723" t="s">
        <v>24</v>
      </c>
      <c r="AG8" s="723" t="s">
        <v>23</v>
      </c>
      <c r="AH8" s="723" t="s">
        <v>24</v>
      </c>
      <c r="AI8" s="723" t="s">
        <v>23</v>
      </c>
      <c r="AJ8" s="723" t="s">
        <v>24</v>
      </c>
      <c r="AK8" s="723" t="s">
        <v>23</v>
      </c>
      <c r="AL8" s="723" t="s">
        <v>24</v>
      </c>
      <c r="AM8" s="723" t="s">
        <v>23</v>
      </c>
      <c r="AN8" s="723" t="s">
        <v>24</v>
      </c>
      <c r="AO8" s="724" t="s">
        <v>23</v>
      </c>
      <c r="AP8" s="724" t="s">
        <v>24</v>
      </c>
      <c r="AQ8" s="724" t="s">
        <v>23</v>
      </c>
      <c r="AR8" s="724" t="s">
        <v>24</v>
      </c>
      <c r="AS8" s="724" t="s">
        <v>23</v>
      </c>
      <c r="AT8" s="724" t="s">
        <v>24</v>
      </c>
      <c r="AU8" s="724" t="s">
        <v>23</v>
      </c>
      <c r="AV8" s="724" t="s">
        <v>24</v>
      </c>
      <c r="AW8" s="725"/>
      <c r="AX8" s="726"/>
      <c r="AY8" s="721" t="s">
        <v>23</v>
      </c>
      <c r="AZ8" s="721" t="s">
        <v>24</v>
      </c>
      <c r="BA8" s="721" t="s">
        <v>23</v>
      </c>
      <c r="BB8" s="721" t="s">
        <v>24</v>
      </c>
      <c r="BC8" s="881"/>
      <c r="BD8" s="727"/>
      <c r="BE8" s="706" t="s">
        <v>25</v>
      </c>
    </row>
    <row r="9" spans="1:57" s="707" customFormat="1" ht="13.5" thickTop="1">
      <c r="A9" s="728">
        <v>1</v>
      </c>
      <c r="B9" s="847" t="s">
        <v>26</v>
      </c>
      <c r="C9" s="546">
        <v>0</v>
      </c>
      <c r="D9" s="546">
        <v>0</v>
      </c>
      <c r="E9" s="546">
        <v>0</v>
      </c>
      <c r="F9" s="546">
        <v>0</v>
      </c>
      <c r="G9" s="729">
        <v>0</v>
      </c>
      <c r="H9" s="730"/>
      <c r="I9" s="730"/>
      <c r="J9" s="730"/>
      <c r="K9" s="730"/>
      <c r="L9" s="730"/>
      <c r="M9" s="730"/>
      <c r="N9" s="730"/>
      <c r="O9" s="730"/>
      <c r="P9" s="731"/>
      <c r="Q9" s="731"/>
      <c r="R9" s="731"/>
      <c r="S9" s="731"/>
      <c r="T9" s="546"/>
      <c r="U9" s="546"/>
      <c r="V9" s="546"/>
      <c r="W9" s="546"/>
      <c r="X9" s="732">
        <v>0</v>
      </c>
      <c r="Y9" s="730"/>
      <c r="Z9" s="730"/>
      <c r="AA9" s="730"/>
      <c r="AB9" s="730"/>
      <c r="AC9" s="730"/>
      <c r="AD9" s="730"/>
      <c r="AE9" s="730"/>
      <c r="AF9" s="730"/>
      <c r="AG9" s="730"/>
      <c r="AH9" s="730"/>
      <c r="AI9" s="730"/>
      <c r="AJ9" s="730"/>
      <c r="AK9" s="730"/>
      <c r="AL9" s="730"/>
      <c r="AM9" s="730"/>
      <c r="AN9" s="730"/>
      <c r="AO9" s="730"/>
      <c r="AP9" s="730"/>
      <c r="AQ9" s="730"/>
      <c r="AR9" s="730"/>
      <c r="AS9" s="730"/>
      <c r="AT9" s="730"/>
      <c r="AU9" s="730"/>
      <c r="AV9" s="730"/>
      <c r="AW9" s="729">
        <v>0</v>
      </c>
      <c r="AX9" s="733">
        <v>0</v>
      </c>
      <c r="AY9" s="546">
        <v>0</v>
      </c>
      <c r="AZ9" s="546">
        <v>0</v>
      </c>
      <c r="BA9" s="546">
        <v>0</v>
      </c>
      <c r="BB9" s="546">
        <v>0</v>
      </c>
      <c r="BC9" s="734">
        <v>0</v>
      </c>
      <c r="BD9" s="735"/>
      <c r="BE9" s="706"/>
    </row>
    <row r="10" spans="1:57" s="707" customFormat="1" ht="12.75">
      <c r="A10" s="728">
        <v>2</v>
      </c>
      <c r="B10" s="847" t="s">
        <v>27</v>
      </c>
      <c r="C10" s="546">
        <v>1</v>
      </c>
      <c r="D10" s="546">
        <v>0</v>
      </c>
      <c r="E10" s="546">
        <v>0</v>
      </c>
      <c r="F10" s="546">
        <v>0</v>
      </c>
      <c r="G10" s="729">
        <v>1</v>
      </c>
      <c r="H10" s="730"/>
      <c r="I10" s="730"/>
      <c r="J10" s="730"/>
      <c r="K10" s="730"/>
      <c r="L10" s="730"/>
      <c r="M10" s="730"/>
      <c r="N10" s="730"/>
      <c r="O10" s="730"/>
      <c r="P10" s="737"/>
      <c r="Q10" s="731"/>
      <c r="R10" s="731"/>
      <c r="S10" s="731"/>
      <c r="T10" s="731"/>
      <c r="U10" s="731"/>
      <c r="V10" s="731"/>
      <c r="W10" s="731"/>
      <c r="X10" s="732">
        <v>1</v>
      </c>
      <c r="Y10" s="730"/>
      <c r="Z10" s="730"/>
      <c r="AA10" s="730"/>
      <c r="AB10" s="730"/>
      <c r="AC10" s="730"/>
      <c r="AD10" s="730"/>
      <c r="AE10" s="730"/>
      <c r="AF10" s="730"/>
      <c r="AG10" s="900"/>
      <c r="AH10" s="900"/>
      <c r="AI10" s="900"/>
      <c r="AJ10" s="900"/>
      <c r="AK10" s="90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29">
        <v>0</v>
      </c>
      <c r="AX10" s="733">
        <v>0</v>
      </c>
      <c r="AY10" s="546">
        <v>1</v>
      </c>
      <c r="AZ10" s="546">
        <v>0</v>
      </c>
      <c r="BA10" s="546">
        <v>0</v>
      </c>
      <c r="BB10" s="546">
        <v>0</v>
      </c>
      <c r="BC10" s="734">
        <v>1</v>
      </c>
      <c r="BD10" s="736" t="s">
        <v>28</v>
      </c>
      <c r="BE10" s="706"/>
    </row>
    <row r="11" spans="1:57" s="707" customFormat="1" ht="12.75">
      <c r="A11" s="728">
        <v>3</v>
      </c>
      <c r="B11" s="847" t="s">
        <v>29</v>
      </c>
      <c r="C11" s="546">
        <v>5</v>
      </c>
      <c r="D11" s="546">
        <v>0</v>
      </c>
      <c r="E11" s="546">
        <v>0</v>
      </c>
      <c r="F11" s="546">
        <v>0</v>
      </c>
      <c r="G11" s="729">
        <v>5</v>
      </c>
      <c r="H11" s="730"/>
      <c r="I11" s="730"/>
      <c r="J11" s="730"/>
      <c r="K11" s="730"/>
      <c r="L11" s="730"/>
      <c r="M11" s="730"/>
      <c r="N11" s="730"/>
      <c r="O11" s="730"/>
      <c r="P11" s="731"/>
      <c r="Q11" s="731"/>
      <c r="R11" s="731"/>
      <c r="S11" s="731"/>
      <c r="T11" s="731"/>
      <c r="U11" s="731"/>
      <c r="V11" s="731"/>
      <c r="W11" s="731"/>
      <c r="X11" s="732">
        <v>5</v>
      </c>
      <c r="Y11" s="730"/>
      <c r="Z11" s="730"/>
      <c r="AA11" s="730"/>
      <c r="AB11" s="730"/>
      <c r="AC11" s="730"/>
      <c r="AD11" s="730"/>
      <c r="AE11" s="730"/>
      <c r="AF11" s="730"/>
      <c r="AG11" s="900"/>
      <c r="AH11" s="900"/>
      <c r="AI11" s="900"/>
      <c r="AJ11" s="900"/>
      <c r="AK11" s="900"/>
      <c r="AL11" s="730"/>
      <c r="AM11" s="730"/>
      <c r="AN11" s="730"/>
      <c r="AO11" s="730"/>
      <c r="AP11" s="730"/>
      <c r="AQ11" s="730"/>
      <c r="AR11" s="730"/>
      <c r="AS11" s="730"/>
      <c r="AT11" s="730"/>
      <c r="AU11" s="730"/>
      <c r="AV11" s="730"/>
      <c r="AW11" s="729">
        <v>0</v>
      </c>
      <c r="AX11" s="733">
        <v>0</v>
      </c>
      <c r="AY11" s="546">
        <v>5</v>
      </c>
      <c r="AZ11" s="546">
        <v>0</v>
      </c>
      <c r="BA11" s="546">
        <v>0</v>
      </c>
      <c r="BB11" s="546">
        <v>0</v>
      </c>
      <c r="BC11" s="734">
        <v>5</v>
      </c>
      <c r="BD11" s="736" t="s">
        <v>1574</v>
      </c>
      <c r="BE11" s="706"/>
    </row>
    <row r="12" spans="1:57" s="707" customFormat="1" ht="12.75">
      <c r="A12" s="728">
        <v>4</v>
      </c>
      <c r="B12" s="847" t="s">
        <v>31</v>
      </c>
      <c r="C12" s="546">
        <v>2</v>
      </c>
      <c r="D12" s="546">
        <v>2</v>
      </c>
      <c r="E12" s="546">
        <v>0</v>
      </c>
      <c r="F12" s="546">
        <v>0</v>
      </c>
      <c r="G12" s="729">
        <v>4</v>
      </c>
      <c r="H12" s="730"/>
      <c r="I12" s="730"/>
      <c r="J12" s="730"/>
      <c r="K12" s="730"/>
      <c r="L12" s="730"/>
      <c r="M12" s="730"/>
      <c r="N12" s="730"/>
      <c r="O12" s="730"/>
      <c r="P12" s="731"/>
      <c r="Q12" s="731"/>
      <c r="R12" s="731"/>
      <c r="S12" s="731"/>
      <c r="T12" s="731"/>
      <c r="U12" s="731"/>
      <c r="V12" s="731"/>
      <c r="W12" s="731"/>
      <c r="X12" s="732">
        <v>4</v>
      </c>
      <c r="Y12" s="730"/>
      <c r="Z12" s="730"/>
      <c r="AA12" s="730"/>
      <c r="AB12" s="730"/>
      <c r="AC12" s="730"/>
      <c r="AD12" s="730"/>
      <c r="AE12" s="730"/>
      <c r="AF12" s="730"/>
      <c r="AG12" s="900"/>
      <c r="AH12" s="738"/>
      <c r="AI12" s="738"/>
      <c r="AJ12" s="738"/>
      <c r="AK12" s="90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29">
        <v>0</v>
      </c>
      <c r="AX12" s="733">
        <v>0</v>
      </c>
      <c r="AY12" s="546">
        <v>2</v>
      </c>
      <c r="AZ12" s="546">
        <v>2</v>
      </c>
      <c r="BA12" s="546">
        <v>0</v>
      </c>
      <c r="BB12" s="546">
        <v>0</v>
      </c>
      <c r="BC12" s="734">
        <v>4</v>
      </c>
      <c r="BD12" s="736" t="s">
        <v>1483</v>
      </c>
      <c r="BE12" s="706"/>
    </row>
    <row r="13" spans="1:57" s="707" customFormat="1" ht="12.75">
      <c r="A13" s="728">
        <v>5</v>
      </c>
      <c r="B13" s="847" t="s">
        <v>33</v>
      </c>
      <c r="C13" s="546">
        <v>2</v>
      </c>
      <c r="D13" s="546">
        <v>2</v>
      </c>
      <c r="E13" s="546">
        <v>0</v>
      </c>
      <c r="F13" s="546">
        <v>0</v>
      </c>
      <c r="G13" s="729">
        <v>4</v>
      </c>
      <c r="H13" s="900"/>
      <c r="I13" s="900"/>
      <c r="J13" s="900"/>
      <c r="K13" s="900"/>
      <c r="L13" s="900"/>
      <c r="M13" s="900"/>
      <c r="N13" s="900"/>
      <c r="O13" s="900"/>
      <c r="P13" s="737"/>
      <c r="Q13" s="737"/>
      <c r="R13" s="737"/>
      <c r="S13" s="737"/>
      <c r="T13" s="737"/>
      <c r="U13" s="737"/>
      <c r="V13" s="737"/>
      <c r="W13" s="737"/>
      <c r="X13" s="732">
        <v>4</v>
      </c>
      <c r="Y13" s="900"/>
      <c r="Z13" s="900"/>
      <c r="AA13" s="900"/>
      <c r="AB13" s="900"/>
      <c r="AC13" s="900"/>
      <c r="AD13" s="900"/>
      <c r="AE13" s="900"/>
      <c r="AF13" s="900"/>
      <c r="AG13" s="900"/>
      <c r="AH13" s="738"/>
      <c r="AI13" s="738"/>
      <c r="AJ13" s="738"/>
      <c r="AK13" s="900"/>
      <c r="AL13" s="900"/>
      <c r="AM13" s="900"/>
      <c r="AN13" s="900"/>
      <c r="AO13" s="730"/>
      <c r="AP13" s="730"/>
      <c r="AQ13" s="730"/>
      <c r="AR13" s="730"/>
      <c r="AS13" s="730"/>
      <c r="AT13" s="730"/>
      <c r="AU13" s="730"/>
      <c r="AV13" s="730"/>
      <c r="AW13" s="729">
        <v>0</v>
      </c>
      <c r="AX13" s="733">
        <v>0</v>
      </c>
      <c r="AY13" s="546">
        <v>2</v>
      </c>
      <c r="AZ13" s="546">
        <v>2</v>
      </c>
      <c r="BA13" s="546">
        <v>0</v>
      </c>
      <c r="BB13" s="546">
        <v>0</v>
      </c>
      <c r="BC13" s="734">
        <v>4</v>
      </c>
      <c r="BD13" s="736" t="s">
        <v>1575</v>
      </c>
      <c r="BE13" s="706"/>
    </row>
    <row r="14" spans="1:57" s="707" customFormat="1" ht="12.75">
      <c r="A14" s="728">
        <v>6</v>
      </c>
      <c r="B14" s="847" t="s">
        <v>35</v>
      </c>
      <c r="C14" s="546">
        <v>1</v>
      </c>
      <c r="D14" s="546">
        <v>0</v>
      </c>
      <c r="E14" s="546">
        <v>0</v>
      </c>
      <c r="F14" s="546">
        <v>0</v>
      </c>
      <c r="G14" s="729">
        <v>1</v>
      </c>
      <c r="H14" s="900"/>
      <c r="I14" s="900"/>
      <c r="J14" s="900"/>
      <c r="K14" s="900"/>
      <c r="L14" s="900"/>
      <c r="M14" s="900"/>
      <c r="N14" s="900"/>
      <c r="O14" s="900"/>
      <c r="P14" s="737"/>
      <c r="Q14" s="737"/>
      <c r="R14" s="737"/>
      <c r="S14" s="737"/>
      <c r="T14" s="737"/>
      <c r="U14" s="737"/>
      <c r="V14" s="737"/>
      <c r="W14" s="737"/>
      <c r="X14" s="732">
        <v>1</v>
      </c>
      <c r="Y14" s="900"/>
      <c r="Z14" s="900"/>
      <c r="AA14" s="900"/>
      <c r="AB14" s="900"/>
      <c r="AC14" s="900"/>
      <c r="AD14" s="900"/>
      <c r="AE14" s="900"/>
      <c r="AF14" s="900"/>
      <c r="AG14" s="739"/>
      <c r="AH14" s="740"/>
      <c r="AI14" s="740"/>
      <c r="AJ14" s="738"/>
      <c r="AK14" s="739"/>
      <c r="AL14" s="739"/>
      <c r="AM14" s="739"/>
      <c r="AN14" s="900"/>
      <c r="AO14" s="730"/>
      <c r="AP14" s="730"/>
      <c r="AQ14" s="730"/>
      <c r="AR14" s="730"/>
      <c r="AS14" s="730"/>
      <c r="AT14" s="730"/>
      <c r="AU14" s="730"/>
      <c r="AV14" s="730"/>
      <c r="AW14" s="729">
        <v>0</v>
      </c>
      <c r="AX14" s="733">
        <v>0</v>
      </c>
      <c r="AY14" s="546">
        <v>1</v>
      </c>
      <c r="AZ14" s="546">
        <v>0</v>
      </c>
      <c r="BA14" s="546">
        <v>0</v>
      </c>
      <c r="BB14" s="546">
        <v>0</v>
      </c>
      <c r="BC14" s="734">
        <v>1</v>
      </c>
      <c r="BD14" s="736" t="s">
        <v>1568</v>
      </c>
      <c r="BE14" s="706"/>
    </row>
    <row r="15" spans="1:57" s="707" customFormat="1" ht="12.75">
      <c r="A15" s="728">
        <v>7</v>
      </c>
      <c r="B15" s="847" t="s">
        <v>37</v>
      </c>
      <c r="C15" s="546">
        <v>2</v>
      </c>
      <c r="D15" s="546">
        <v>10</v>
      </c>
      <c r="E15" s="546">
        <v>0</v>
      </c>
      <c r="F15" s="546">
        <v>0</v>
      </c>
      <c r="G15" s="729">
        <v>12</v>
      </c>
      <c r="H15" s="900"/>
      <c r="I15" s="900"/>
      <c r="J15" s="900"/>
      <c r="K15" s="900"/>
      <c r="L15" s="900"/>
      <c r="M15" s="900"/>
      <c r="N15" s="900"/>
      <c r="O15" s="900"/>
      <c r="P15" s="737"/>
      <c r="Q15" s="737"/>
      <c r="R15" s="737"/>
      <c r="S15" s="737"/>
      <c r="T15" s="737"/>
      <c r="U15" s="737"/>
      <c r="V15" s="737"/>
      <c r="W15" s="737"/>
      <c r="X15" s="732">
        <v>12</v>
      </c>
      <c r="Y15" s="900"/>
      <c r="Z15" s="900"/>
      <c r="AA15" s="900"/>
      <c r="AB15" s="900"/>
      <c r="AC15" s="900"/>
      <c r="AD15" s="900"/>
      <c r="AE15" s="900"/>
      <c r="AF15" s="900"/>
      <c r="AG15" s="739"/>
      <c r="AH15" s="740"/>
      <c r="AI15" s="740"/>
      <c r="AJ15" s="738"/>
      <c r="AK15" s="739"/>
      <c r="AL15" s="739"/>
      <c r="AM15" s="739"/>
      <c r="AN15" s="900"/>
      <c r="AO15" s="730"/>
      <c r="AP15" s="730"/>
      <c r="AQ15" s="730"/>
      <c r="AR15" s="730"/>
      <c r="AS15" s="730"/>
      <c r="AT15" s="730"/>
      <c r="AU15" s="730"/>
      <c r="AV15" s="730"/>
      <c r="AW15" s="729">
        <v>0</v>
      </c>
      <c r="AX15" s="733">
        <v>0</v>
      </c>
      <c r="AY15" s="546">
        <v>2</v>
      </c>
      <c r="AZ15" s="546">
        <v>10</v>
      </c>
      <c r="BA15" s="546">
        <v>0</v>
      </c>
      <c r="BB15" s="546">
        <v>0</v>
      </c>
      <c r="BC15" s="734">
        <v>12</v>
      </c>
      <c r="BD15" s="736" t="s">
        <v>1571</v>
      </c>
      <c r="BE15" s="706"/>
    </row>
    <row r="16" spans="1:57" s="707" customFormat="1" ht="12.75">
      <c r="A16" s="728">
        <v>8</v>
      </c>
      <c r="B16" s="847" t="s">
        <v>39</v>
      </c>
      <c r="C16" s="546">
        <v>0</v>
      </c>
      <c r="D16" s="546">
        <v>1</v>
      </c>
      <c r="E16" s="546">
        <v>0</v>
      </c>
      <c r="F16" s="546">
        <v>0</v>
      </c>
      <c r="G16" s="729">
        <v>1</v>
      </c>
      <c r="H16" s="900"/>
      <c r="I16" s="900"/>
      <c r="J16" s="900"/>
      <c r="K16" s="900"/>
      <c r="L16" s="900"/>
      <c r="M16" s="900"/>
      <c r="N16" s="900"/>
      <c r="O16" s="900"/>
      <c r="P16" s="737"/>
      <c r="Q16" s="737"/>
      <c r="R16" s="737"/>
      <c r="S16" s="737"/>
      <c r="T16" s="737"/>
      <c r="U16" s="737"/>
      <c r="V16" s="737"/>
      <c r="W16" s="737"/>
      <c r="X16" s="732">
        <v>1</v>
      </c>
      <c r="Y16" s="900"/>
      <c r="Z16" s="900"/>
      <c r="AA16" s="900"/>
      <c r="AB16" s="900"/>
      <c r="AC16" s="900"/>
      <c r="AD16" s="900"/>
      <c r="AE16" s="900"/>
      <c r="AF16" s="900"/>
      <c r="AG16" s="739"/>
      <c r="AH16" s="740"/>
      <c r="AI16" s="740"/>
      <c r="AJ16" s="738"/>
      <c r="AK16" s="739"/>
      <c r="AL16" s="739"/>
      <c r="AM16" s="739"/>
      <c r="AN16" s="900"/>
      <c r="AO16" s="730"/>
      <c r="AP16" s="730"/>
      <c r="AQ16" s="730"/>
      <c r="AR16" s="730"/>
      <c r="AS16" s="730"/>
      <c r="AT16" s="730"/>
      <c r="AU16" s="730"/>
      <c r="AV16" s="730"/>
      <c r="AW16" s="729">
        <v>0</v>
      </c>
      <c r="AX16" s="733">
        <v>0</v>
      </c>
      <c r="AY16" s="546">
        <v>0</v>
      </c>
      <c r="AZ16" s="546">
        <v>1</v>
      </c>
      <c r="BA16" s="546">
        <v>0</v>
      </c>
      <c r="BB16" s="546">
        <v>0</v>
      </c>
      <c r="BC16" s="734">
        <v>1</v>
      </c>
      <c r="BD16" s="736" t="s">
        <v>40</v>
      </c>
      <c r="BE16" s="706"/>
    </row>
    <row r="17" spans="1:57" s="707" customFormat="1" ht="12.75">
      <c r="A17" s="728">
        <v>10</v>
      </c>
      <c r="B17" s="847" t="s">
        <v>42</v>
      </c>
      <c r="C17" s="546">
        <v>1</v>
      </c>
      <c r="D17" s="546">
        <v>4</v>
      </c>
      <c r="E17" s="546">
        <v>0</v>
      </c>
      <c r="F17" s="546">
        <v>0</v>
      </c>
      <c r="G17" s="729">
        <v>5</v>
      </c>
      <c r="H17" s="900"/>
      <c r="I17" s="900"/>
      <c r="K17" s="900"/>
      <c r="L17" s="900"/>
      <c r="M17" s="900"/>
      <c r="N17" s="900"/>
      <c r="O17" s="900"/>
      <c r="P17" s="737"/>
      <c r="Q17" s="737"/>
      <c r="R17" s="737"/>
      <c r="S17" s="737"/>
      <c r="T17" s="737"/>
      <c r="U17" s="737"/>
      <c r="V17" s="737"/>
      <c r="W17" s="737"/>
      <c r="X17" s="732">
        <v>5</v>
      </c>
      <c r="Y17" s="900"/>
      <c r="Z17" s="900"/>
      <c r="AA17" s="900"/>
      <c r="AB17" s="900"/>
      <c r="AC17" s="900"/>
      <c r="AD17" s="900"/>
      <c r="AE17" s="900"/>
      <c r="AF17" s="900"/>
      <c r="AG17" s="739"/>
      <c r="AH17" s="740"/>
      <c r="AI17" s="740"/>
      <c r="AJ17" s="738"/>
      <c r="AK17" s="739"/>
      <c r="AL17" s="739"/>
      <c r="AM17" s="739"/>
      <c r="AN17" s="900"/>
      <c r="AO17" s="730"/>
      <c r="AP17" s="730"/>
      <c r="AQ17" s="730"/>
      <c r="AR17" s="730"/>
      <c r="AS17" s="730"/>
      <c r="AT17" s="730"/>
      <c r="AU17" s="730"/>
      <c r="AV17" s="730"/>
      <c r="AW17" s="729">
        <v>0</v>
      </c>
      <c r="AX17" s="733">
        <v>0</v>
      </c>
      <c r="AY17" s="546">
        <v>1</v>
      </c>
      <c r="AZ17" s="546">
        <v>4</v>
      </c>
      <c r="BA17" s="546">
        <v>0</v>
      </c>
      <c r="BB17" s="546">
        <v>0</v>
      </c>
      <c r="BC17" s="734">
        <v>5</v>
      </c>
      <c r="BD17" s="736" t="s">
        <v>1576</v>
      </c>
      <c r="BE17" s="706"/>
    </row>
    <row r="18" spans="1:57" s="707" customFormat="1" ht="12.75">
      <c r="A18" s="728">
        <v>11</v>
      </c>
      <c r="B18" s="847" t="s">
        <v>1522</v>
      </c>
      <c r="C18" s="546">
        <v>2</v>
      </c>
      <c r="D18" s="546">
        <v>0</v>
      </c>
      <c r="E18" s="546">
        <v>0</v>
      </c>
      <c r="F18" s="546">
        <v>0</v>
      </c>
      <c r="G18" s="729">
        <v>2</v>
      </c>
      <c r="H18" s="900"/>
      <c r="I18" s="900"/>
      <c r="J18" s="900"/>
      <c r="K18" s="900"/>
      <c r="L18" s="900"/>
      <c r="M18" s="900"/>
      <c r="N18" s="900"/>
      <c r="O18" s="900"/>
      <c r="P18" s="737"/>
      <c r="Q18" s="737"/>
      <c r="R18" s="737"/>
      <c r="S18" s="737"/>
      <c r="T18" s="737"/>
      <c r="U18" s="737"/>
      <c r="V18" s="737"/>
      <c r="W18" s="737"/>
      <c r="X18" s="732">
        <v>2</v>
      </c>
      <c r="Y18" s="900"/>
      <c r="Z18" s="900"/>
      <c r="AA18" s="900"/>
      <c r="AB18" s="900"/>
      <c r="AC18" s="900"/>
      <c r="AD18" s="900"/>
      <c r="AE18" s="900"/>
      <c r="AF18" s="900"/>
      <c r="AG18" s="739"/>
      <c r="AH18" s="740"/>
      <c r="AI18" s="740"/>
      <c r="AJ18" s="738"/>
      <c r="AK18" s="739"/>
      <c r="AL18" s="739"/>
      <c r="AM18" s="740"/>
      <c r="AN18" s="900"/>
      <c r="AO18" s="730"/>
      <c r="AP18" s="730"/>
      <c r="AQ18" s="730"/>
      <c r="AR18" s="730"/>
      <c r="AS18" s="730"/>
      <c r="AT18" s="730"/>
      <c r="AU18" s="730"/>
      <c r="AV18" s="730"/>
      <c r="AW18" s="729">
        <v>0</v>
      </c>
      <c r="AX18" s="733">
        <v>0</v>
      </c>
      <c r="AY18" s="546">
        <v>2</v>
      </c>
      <c r="AZ18" s="546">
        <v>0</v>
      </c>
      <c r="BA18" s="546">
        <v>0</v>
      </c>
      <c r="BB18" s="546">
        <v>0</v>
      </c>
      <c r="BC18" s="734">
        <v>2</v>
      </c>
      <c r="BD18" s="736" t="s">
        <v>1572</v>
      </c>
      <c r="BE18" s="706"/>
    </row>
    <row r="19" spans="1:57" s="707" customFormat="1" ht="12.75">
      <c r="A19" s="728">
        <v>12</v>
      </c>
      <c r="B19" s="847" t="s">
        <v>590</v>
      </c>
      <c r="C19" s="546">
        <v>1</v>
      </c>
      <c r="D19" s="546">
        <v>0</v>
      </c>
      <c r="E19" s="546">
        <v>0</v>
      </c>
      <c r="F19" s="546">
        <v>0</v>
      </c>
      <c r="G19" s="729">
        <v>1</v>
      </c>
      <c r="H19" s="900"/>
      <c r="I19" s="900"/>
      <c r="J19" s="900"/>
      <c r="K19" s="900"/>
      <c r="L19" s="900"/>
      <c r="M19" s="900"/>
      <c r="N19" s="900"/>
      <c r="O19" s="900"/>
      <c r="P19" s="737"/>
      <c r="Q19" s="737"/>
      <c r="R19" s="737"/>
      <c r="S19" s="737"/>
      <c r="T19" s="737"/>
      <c r="U19" s="737"/>
      <c r="V19" s="737"/>
      <c r="W19" s="737"/>
      <c r="X19" s="732">
        <v>1</v>
      </c>
      <c r="Y19" s="900"/>
      <c r="Z19" s="900"/>
      <c r="AA19" s="900"/>
      <c r="AB19" s="900"/>
      <c r="AC19" s="900"/>
      <c r="AD19" s="900"/>
      <c r="AE19" s="900"/>
      <c r="AF19" s="900"/>
      <c r="AG19" s="739"/>
      <c r="AH19" s="740"/>
      <c r="AI19" s="740"/>
      <c r="AJ19" s="738"/>
      <c r="AK19" s="739"/>
      <c r="AL19" s="739"/>
      <c r="AM19" s="739"/>
      <c r="AN19" s="900"/>
      <c r="AO19" s="730"/>
      <c r="AP19" s="730"/>
      <c r="AQ19" s="730"/>
      <c r="AR19" s="730"/>
      <c r="AS19" s="730"/>
      <c r="AT19" s="730"/>
      <c r="AU19" s="730"/>
      <c r="AV19" s="730"/>
      <c r="AW19" s="729">
        <v>0</v>
      </c>
      <c r="AX19" s="733">
        <v>0</v>
      </c>
      <c r="AY19" s="546">
        <v>1</v>
      </c>
      <c r="AZ19" s="546">
        <v>0</v>
      </c>
      <c r="BA19" s="546">
        <v>0</v>
      </c>
      <c r="BB19" s="546">
        <v>0</v>
      </c>
      <c r="BC19" s="734">
        <v>1</v>
      </c>
      <c r="BD19" s="736" t="s">
        <v>1573</v>
      </c>
      <c r="BE19" s="706"/>
    </row>
    <row r="20" spans="1:57" s="707" customFormat="1" ht="12.75">
      <c r="A20" s="728"/>
      <c r="B20" s="847"/>
      <c r="C20" s="48"/>
      <c r="D20" s="48"/>
      <c r="E20" s="48"/>
      <c r="F20" s="48"/>
      <c r="G20" s="48"/>
      <c r="H20" s="900"/>
      <c r="I20" s="900"/>
      <c r="J20" s="900"/>
      <c r="K20" s="742"/>
      <c r="L20" s="900"/>
      <c r="M20" s="900"/>
      <c r="N20" s="900"/>
      <c r="O20" s="900"/>
      <c r="P20" s="900"/>
      <c r="Q20" s="900"/>
      <c r="R20" s="900"/>
      <c r="S20" s="900"/>
      <c r="T20" s="900"/>
      <c r="U20" s="900"/>
      <c r="V20" s="900"/>
      <c r="W20" s="900"/>
      <c r="X20" s="747"/>
      <c r="Y20" s="900"/>
      <c r="Z20" s="900"/>
      <c r="AA20" s="900"/>
      <c r="AB20" s="900"/>
      <c r="AC20" s="900"/>
      <c r="AD20" s="900"/>
      <c r="AE20" s="900"/>
      <c r="AF20" s="900"/>
      <c r="AG20" s="739"/>
      <c r="AH20" s="740"/>
      <c r="AI20" s="740"/>
      <c r="AJ20" s="738"/>
      <c r="AK20" s="739"/>
      <c r="AL20" s="739"/>
      <c r="AM20" s="739"/>
      <c r="AN20" s="900"/>
      <c r="AO20" s="730"/>
      <c r="AP20" s="730"/>
      <c r="AQ20" s="730"/>
      <c r="AR20" s="730"/>
      <c r="AS20" s="730"/>
      <c r="AT20" s="730"/>
      <c r="AU20" s="730"/>
      <c r="AV20" s="730"/>
      <c r="AW20" s="841">
        <v>0</v>
      </c>
      <c r="AX20" s="842">
        <v>0</v>
      </c>
      <c r="AY20" s="48">
        <v>0</v>
      </c>
      <c r="AZ20" s="48">
        <v>0</v>
      </c>
      <c r="BA20" s="48">
        <v>0</v>
      </c>
      <c r="BB20" s="48">
        <v>0</v>
      </c>
      <c r="BC20" s="743"/>
      <c r="BD20" s="736"/>
      <c r="BE20" s="706"/>
    </row>
    <row r="21" spans="1:57" s="707" customFormat="1" ht="12.75">
      <c r="A21" s="744" t="s">
        <v>48</v>
      </c>
      <c r="B21" s="850" t="s">
        <v>49</v>
      </c>
      <c r="C21" s="48">
        <v>0</v>
      </c>
      <c r="D21" s="48">
        <v>0</v>
      </c>
      <c r="E21" s="48">
        <v>0</v>
      </c>
      <c r="F21" s="48">
        <v>0</v>
      </c>
      <c r="G21" s="747">
        <v>0</v>
      </c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747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730"/>
      <c r="AP21" s="730"/>
      <c r="AQ21" s="730"/>
      <c r="AR21" s="730"/>
      <c r="AS21" s="730"/>
      <c r="AT21" s="730"/>
      <c r="AU21" s="730"/>
      <c r="AV21" s="730"/>
      <c r="AW21" s="747">
        <v>0</v>
      </c>
      <c r="AX21" s="772">
        <v>0</v>
      </c>
      <c r="AY21" s="48">
        <v>0</v>
      </c>
      <c r="AZ21" s="48">
        <v>0</v>
      </c>
      <c r="BA21" s="48">
        <v>0</v>
      </c>
      <c r="BB21" s="48">
        <v>0</v>
      </c>
      <c r="BC21" s="743">
        <v>0</v>
      </c>
      <c r="BD21" s="736"/>
      <c r="BE21" s="706"/>
    </row>
    <row r="22" spans="1:57" s="707" customFormat="1" ht="12.75">
      <c r="A22" s="728">
        <v>1</v>
      </c>
      <c r="B22" s="847" t="s">
        <v>50</v>
      </c>
      <c r="C22" s="546">
        <v>1</v>
      </c>
      <c r="D22" s="546">
        <v>1</v>
      </c>
      <c r="E22" s="546">
        <v>2</v>
      </c>
      <c r="F22" s="546">
        <v>3</v>
      </c>
      <c r="G22" s="729">
        <v>7</v>
      </c>
      <c r="H22" s="900"/>
      <c r="I22" s="900"/>
      <c r="J22" s="900"/>
      <c r="K22" s="900"/>
      <c r="L22" s="900"/>
      <c r="M22" s="900"/>
      <c r="N22" s="900"/>
      <c r="O22" s="900"/>
      <c r="P22" s="737"/>
      <c r="Q22" s="737"/>
      <c r="R22" s="737"/>
      <c r="S22" s="737"/>
      <c r="T22" s="737"/>
      <c r="U22" s="737"/>
      <c r="V22" s="737"/>
      <c r="W22" s="737"/>
      <c r="X22" s="732">
        <v>7</v>
      </c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/>
      <c r="AO22" s="730"/>
      <c r="AP22" s="730"/>
      <c r="AQ22" s="730"/>
      <c r="AR22" s="730"/>
      <c r="AS22" s="730"/>
      <c r="AT22" s="730"/>
      <c r="AU22" s="730"/>
      <c r="AV22" s="730"/>
      <c r="AW22" s="729">
        <v>0</v>
      </c>
      <c r="AX22" s="733">
        <v>0</v>
      </c>
      <c r="AY22" s="546">
        <v>1</v>
      </c>
      <c r="AZ22" s="546">
        <v>1</v>
      </c>
      <c r="BA22" s="546">
        <v>2</v>
      </c>
      <c r="BB22" s="546">
        <v>3</v>
      </c>
      <c r="BC22" s="734">
        <v>7</v>
      </c>
      <c r="BD22" s="745"/>
      <c r="BE22" s="706" t="s">
        <v>51</v>
      </c>
    </row>
    <row r="23" spans="1:57" s="707" customFormat="1" ht="12.75">
      <c r="A23" s="728">
        <v>2</v>
      </c>
      <c r="B23" s="847" t="s">
        <v>53</v>
      </c>
      <c r="C23" s="546">
        <v>0</v>
      </c>
      <c r="D23" s="546">
        <v>0</v>
      </c>
      <c r="E23" s="546">
        <v>7</v>
      </c>
      <c r="F23" s="546">
        <v>3</v>
      </c>
      <c r="G23" s="729">
        <v>10</v>
      </c>
      <c r="H23" s="900"/>
      <c r="I23" s="900"/>
      <c r="J23" s="900"/>
      <c r="K23" s="900"/>
      <c r="L23" s="900"/>
      <c r="M23" s="900"/>
      <c r="N23" s="900"/>
      <c r="O23" s="900"/>
      <c r="P23" s="737"/>
      <c r="Q23" s="737"/>
      <c r="R23" s="737"/>
      <c r="S23" s="737"/>
      <c r="T23" s="737"/>
      <c r="U23" s="737"/>
      <c r="V23" s="737"/>
      <c r="W23" s="737"/>
      <c r="X23" s="732">
        <v>10</v>
      </c>
      <c r="Y23" s="900"/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/>
      <c r="AN23" s="900"/>
      <c r="AO23" s="730"/>
      <c r="AP23" s="730"/>
      <c r="AQ23" s="730"/>
      <c r="AR23" s="730"/>
      <c r="AS23" s="730"/>
      <c r="AT23" s="730"/>
      <c r="AU23" s="730"/>
      <c r="AV23" s="730"/>
      <c r="AW23" s="729">
        <v>0</v>
      </c>
      <c r="AX23" s="733">
        <v>0</v>
      </c>
      <c r="AY23" s="546">
        <v>0</v>
      </c>
      <c r="AZ23" s="546">
        <v>0</v>
      </c>
      <c r="BA23" s="546">
        <v>7</v>
      </c>
      <c r="BB23" s="546">
        <v>3</v>
      </c>
      <c r="BC23" s="734">
        <v>10</v>
      </c>
      <c r="BD23" s="745"/>
      <c r="BE23" s="706" t="s">
        <v>53</v>
      </c>
    </row>
    <row r="24" spans="1:57" s="707" customFormat="1" ht="12.75">
      <c r="A24" s="728">
        <v>3</v>
      </c>
      <c r="B24" s="843" t="s">
        <v>1509</v>
      </c>
      <c r="C24" s="546">
        <v>0</v>
      </c>
      <c r="D24" s="546">
        <v>0</v>
      </c>
      <c r="E24" s="546">
        <v>6</v>
      </c>
      <c r="F24" s="546">
        <v>2</v>
      </c>
      <c r="G24" s="729">
        <v>8</v>
      </c>
      <c r="H24" s="900"/>
      <c r="I24" s="900"/>
      <c r="J24" s="900"/>
      <c r="K24" s="900"/>
      <c r="L24" s="900"/>
      <c r="M24" s="900"/>
      <c r="N24" s="900"/>
      <c r="O24" s="900"/>
      <c r="P24" s="737"/>
      <c r="Q24" s="737"/>
      <c r="R24" s="737"/>
      <c r="S24" s="737"/>
      <c r="T24" s="737"/>
      <c r="U24" s="737"/>
      <c r="V24" s="737"/>
      <c r="W24" s="737"/>
      <c r="X24" s="732">
        <v>8</v>
      </c>
      <c r="Y24" s="900"/>
      <c r="Z24" s="900"/>
      <c r="AA24" s="900"/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730"/>
      <c r="AP24" s="730"/>
      <c r="AQ24" s="730"/>
      <c r="AR24" s="730"/>
      <c r="AS24" s="730"/>
      <c r="AT24" s="730"/>
      <c r="AU24" s="730"/>
      <c r="AV24" s="730"/>
      <c r="AW24" s="729">
        <v>0</v>
      </c>
      <c r="AX24" s="733">
        <v>0</v>
      </c>
      <c r="AY24" s="546">
        <v>0</v>
      </c>
      <c r="AZ24" s="546">
        <v>0</v>
      </c>
      <c r="BA24" s="546">
        <v>6</v>
      </c>
      <c r="BB24" s="546">
        <v>2</v>
      </c>
      <c r="BC24" s="734">
        <v>8</v>
      </c>
      <c r="BD24" s="745"/>
      <c r="BE24" s="706"/>
    </row>
    <row r="25" spans="1:57" s="707" customFormat="1" ht="12.75">
      <c r="A25" s="728">
        <v>4</v>
      </c>
      <c r="B25" s="760" t="s">
        <v>1510</v>
      </c>
      <c r="C25" s="546">
        <v>0</v>
      </c>
      <c r="D25" s="546">
        <v>0</v>
      </c>
      <c r="E25" s="546">
        <v>4</v>
      </c>
      <c r="F25" s="546">
        <v>1</v>
      </c>
      <c r="G25" s="729">
        <v>5</v>
      </c>
      <c r="H25" s="900"/>
      <c r="I25" s="900"/>
      <c r="J25" s="900"/>
      <c r="K25" s="900"/>
      <c r="L25" s="900"/>
      <c r="M25" s="900"/>
      <c r="N25" s="900"/>
      <c r="O25" s="900"/>
      <c r="P25" s="737"/>
      <c r="Q25" s="737"/>
      <c r="R25" s="737"/>
      <c r="S25" s="737"/>
      <c r="T25" s="737"/>
      <c r="U25" s="737"/>
      <c r="V25" s="737"/>
      <c r="W25" s="737"/>
      <c r="X25" s="732">
        <v>5</v>
      </c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730"/>
      <c r="AP25" s="730"/>
      <c r="AQ25" s="730"/>
      <c r="AR25" s="730"/>
      <c r="AS25" s="730"/>
      <c r="AT25" s="730"/>
      <c r="AU25" s="730"/>
      <c r="AV25" s="730"/>
      <c r="AW25" s="729">
        <v>0</v>
      </c>
      <c r="AX25" s="733">
        <v>0</v>
      </c>
      <c r="AY25" s="546">
        <v>0</v>
      </c>
      <c r="AZ25" s="546">
        <v>0</v>
      </c>
      <c r="BA25" s="546">
        <v>4</v>
      </c>
      <c r="BB25" s="546">
        <v>1</v>
      </c>
      <c r="BC25" s="734">
        <v>5</v>
      </c>
      <c r="BD25" s="745"/>
      <c r="BE25" s="706"/>
    </row>
    <row r="26" spans="1:57" s="707" customFormat="1" ht="12.75">
      <c r="A26" s="728">
        <v>5</v>
      </c>
      <c r="B26" s="768" t="s">
        <v>1511</v>
      </c>
      <c r="C26" s="546">
        <v>0</v>
      </c>
      <c r="D26" s="546">
        <v>0</v>
      </c>
      <c r="E26" s="546">
        <v>3</v>
      </c>
      <c r="F26" s="546">
        <v>1</v>
      </c>
      <c r="G26" s="729">
        <v>4</v>
      </c>
      <c r="H26" s="900"/>
      <c r="I26" s="900"/>
      <c r="J26" s="900"/>
      <c r="K26" s="900"/>
      <c r="L26" s="900"/>
      <c r="M26" s="900"/>
      <c r="N26" s="900"/>
      <c r="O26" s="900"/>
      <c r="P26" s="737"/>
      <c r="Q26" s="737"/>
      <c r="R26" s="737"/>
      <c r="S26" s="737"/>
      <c r="T26" s="737"/>
      <c r="U26" s="737"/>
      <c r="V26" s="737"/>
      <c r="W26" s="737"/>
      <c r="X26" s="732">
        <v>4</v>
      </c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730"/>
      <c r="AP26" s="730"/>
      <c r="AQ26" s="730"/>
      <c r="AR26" s="730"/>
      <c r="AS26" s="730"/>
      <c r="AT26" s="730"/>
      <c r="AU26" s="730"/>
      <c r="AV26" s="730"/>
      <c r="AW26" s="729">
        <v>0</v>
      </c>
      <c r="AX26" s="733">
        <v>0</v>
      </c>
      <c r="AY26" s="546">
        <v>0</v>
      </c>
      <c r="AZ26" s="546">
        <v>0</v>
      </c>
      <c r="BA26" s="546">
        <v>3</v>
      </c>
      <c r="BB26" s="546">
        <v>1</v>
      </c>
      <c r="BC26" s="734">
        <v>4</v>
      </c>
      <c r="BD26" s="745"/>
      <c r="BE26" s="706"/>
    </row>
    <row r="27" spans="1:57" s="707" customFormat="1" ht="12.75">
      <c r="A27" s="728">
        <v>6</v>
      </c>
      <c r="B27" s="844" t="s">
        <v>1512</v>
      </c>
      <c r="C27" s="546">
        <v>0</v>
      </c>
      <c r="D27" s="546">
        <v>0</v>
      </c>
      <c r="E27" s="546">
        <v>5</v>
      </c>
      <c r="F27" s="546">
        <v>1</v>
      </c>
      <c r="G27" s="729">
        <v>6</v>
      </c>
      <c r="H27" s="900"/>
      <c r="I27" s="900"/>
      <c r="J27" s="900"/>
      <c r="K27" s="900"/>
      <c r="L27" s="900"/>
      <c r="M27" s="900"/>
      <c r="N27" s="900"/>
      <c r="O27" s="900"/>
      <c r="P27" s="737"/>
      <c r="Q27" s="737"/>
      <c r="R27" s="737"/>
      <c r="S27" s="737"/>
      <c r="T27" s="737"/>
      <c r="U27" s="737"/>
      <c r="V27" s="737"/>
      <c r="W27" s="737"/>
      <c r="X27" s="732">
        <v>6</v>
      </c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730"/>
      <c r="AP27" s="730"/>
      <c r="AQ27" s="730"/>
      <c r="AR27" s="730"/>
      <c r="AS27" s="730"/>
      <c r="AT27" s="730"/>
      <c r="AU27" s="730"/>
      <c r="AV27" s="730"/>
      <c r="AW27" s="729">
        <v>0</v>
      </c>
      <c r="AX27" s="733">
        <v>0</v>
      </c>
      <c r="AY27" s="546">
        <v>0</v>
      </c>
      <c r="AZ27" s="546">
        <v>0</v>
      </c>
      <c r="BA27" s="546">
        <v>5</v>
      </c>
      <c r="BB27" s="546">
        <v>1</v>
      </c>
      <c r="BC27" s="734">
        <v>6</v>
      </c>
      <c r="BD27" s="745"/>
      <c r="BE27" s="706"/>
    </row>
    <row r="28" spans="1:57" s="707" customFormat="1" ht="12.75">
      <c r="A28" s="728">
        <v>7</v>
      </c>
      <c r="B28" s="865" t="s">
        <v>1513</v>
      </c>
      <c r="C28" s="546">
        <v>0</v>
      </c>
      <c r="D28" s="546">
        <v>0</v>
      </c>
      <c r="E28" s="546">
        <v>3</v>
      </c>
      <c r="F28" s="546">
        <v>1</v>
      </c>
      <c r="G28" s="729">
        <v>4</v>
      </c>
      <c r="H28" s="900"/>
      <c r="I28" s="900"/>
      <c r="J28" s="900"/>
      <c r="K28" s="900"/>
      <c r="L28" s="900"/>
      <c r="M28" s="900"/>
      <c r="N28" s="900"/>
      <c r="O28" s="900"/>
      <c r="P28" s="737"/>
      <c r="Q28" s="737"/>
      <c r="R28" s="737"/>
      <c r="S28" s="737"/>
      <c r="T28" s="737"/>
      <c r="U28" s="737"/>
      <c r="V28" s="737"/>
      <c r="W28" s="737"/>
      <c r="X28" s="732">
        <v>4</v>
      </c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730"/>
      <c r="AP28" s="730"/>
      <c r="AQ28" s="730"/>
      <c r="AR28" s="730"/>
      <c r="AS28" s="730"/>
      <c r="AT28" s="730"/>
      <c r="AU28" s="730"/>
      <c r="AV28" s="730"/>
      <c r="AW28" s="729">
        <v>0</v>
      </c>
      <c r="AX28" s="733">
        <v>0</v>
      </c>
      <c r="AY28" s="546">
        <v>0</v>
      </c>
      <c r="AZ28" s="546">
        <v>0</v>
      </c>
      <c r="BA28" s="546">
        <v>3</v>
      </c>
      <c r="BB28" s="546">
        <v>1</v>
      </c>
      <c r="BC28" s="734">
        <v>4</v>
      </c>
      <c r="BD28" s="745"/>
      <c r="BE28" s="706"/>
    </row>
    <row r="29" spans="1:57" s="707" customFormat="1" ht="12.75">
      <c r="A29" s="728">
        <v>8</v>
      </c>
      <c r="B29" s="847" t="s">
        <v>54</v>
      </c>
      <c r="C29" s="546">
        <v>3</v>
      </c>
      <c r="D29" s="546">
        <v>8</v>
      </c>
      <c r="E29" s="546">
        <v>0</v>
      </c>
      <c r="F29" s="546">
        <v>1</v>
      </c>
      <c r="G29" s="729">
        <v>12</v>
      </c>
      <c r="H29" s="900"/>
      <c r="I29" s="900"/>
      <c r="J29" s="900"/>
      <c r="K29" s="900"/>
      <c r="L29" s="900"/>
      <c r="M29" s="900"/>
      <c r="N29" s="900"/>
      <c r="O29" s="900"/>
      <c r="P29" s="737"/>
      <c r="Q29" s="737"/>
      <c r="R29" s="737"/>
      <c r="S29" s="737"/>
      <c r="T29" s="737"/>
      <c r="U29" s="737"/>
      <c r="V29" s="737"/>
      <c r="W29" s="737"/>
      <c r="X29" s="732">
        <v>12</v>
      </c>
      <c r="Y29" s="900"/>
      <c r="Z29" s="900"/>
      <c r="AA29" s="900"/>
      <c r="AB29" s="900"/>
      <c r="AC29" s="900"/>
      <c r="AD29" s="900">
        <v>1</v>
      </c>
      <c r="AE29" s="900"/>
      <c r="AF29" s="900"/>
      <c r="AG29" s="900"/>
      <c r="AH29" s="900"/>
      <c r="AI29" s="900"/>
      <c r="AJ29" s="900"/>
      <c r="AK29" s="900"/>
      <c r="AL29" s="900"/>
      <c r="AM29" s="900"/>
      <c r="AN29" s="900"/>
      <c r="AO29" s="730"/>
      <c r="AP29" s="730"/>
      <c r="AQ29" s="730"/>
      <c r="AR29" s="730"/>
      <c r="AS29" s="730"/>
      <c r="AT29" s="730"/>
      <c r="AU29" s="730"/>
      <c r="AV29" s="730"/>
      <c r="AW29" s="729">
        <v>1</v>
      </c>
      <c r="AX29" s="733">
        <v>0</v>
      </c>
      <c r="AY29" s="546">
        <v>3</v>
      </c>
      <c r="AZ29" s="546">
        <v>7</v>
      </c>
      <c r="BA29" s="546">
        <v>0</v>
      </c>
      <c r="BB29" s="546">
        <v>1</v>
      </c>
      <c r="BC29" s="734">
        <v>11</v>
      </c>
      <c r="BD29" s="745" t="s">
        <v>1618</v>
      </c>
      <c r="BE29" s="706" t="s">
        <v>55</v>
      </c>
    </row>
    <row r="30" spans="1:57" s="707" customFormat="1" ht="12.75">
      <c r="A30" s="728">
        <v>9</v>
      </c>
      <c r="B30" s="847" t="s">
        <v>1516</v>
      </c>
      <c r="C30" s="546">
        <v>1</v>
      </c>
      <c r="D30" s="546">
        <v>1</v>
      </c>
      <c r="E30" s="546">
        <v>1</v>
      </c>
      <c r="F30" s="546">
        <v>1</v>
      </c>
      <c r="G30" s="729">
        <v>4</v>
      </c>
      <c r="H30" s="900"/>
      <c r="I30" s="900"/>
      <c r="J30" s="900"/>
      <c r="K30" s="900"/>
      <c r="L30" s="900"/>
      <c r="M30" s="900"/>
      <c r="N30" s="900"/>
      <c r="O30" s="900"/>
      <c r="P30" s="737"/>
      <c r="Q30" s="737"/>
      <c r="R30" s="737"/>
      <c r="S30" s="737"/>
      <c r="T30" s="737"/>
      <c r="U30" s="737"/>
      <c r="V30" s="737"/>
      <c r="W30" s="737"/>
      <c r="X30" s="732">
        <v>4</v>
      </c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730"/>
      <c r="AP30" s="730"/>
      <c r="AQ30" s="730"/>
      <c r="AR30" s="730"/>
      <c r="AS30" s="730"/>
      <c r="AT30" s="730"/>
      <c r="AU30" s="730"/>
      <c r="AV30" s="730"/>
      <c r="AW30" s="729">
        <v>0</v>
      </c>
      <c r="AX30" s="733">
        <v>0</v>
      </c>
      <c r="AY30" s="546">
        <v>1</v>
      </c>
      <c r="AZ30" s="546">
        <v>1</v>
      </c>
      <c r="BA30" s="546">
        <v>1</v>
      </c>
      <c r="BB30" s="546">
        <v>1</v>
      </c>
      <c r="BC30" s="734">
        <v>4</v>
      </c>
      <c r="BD30" s="745"/>
      <c r="BE30" s="706" t="s">
        <v>57</v>
      </c>
    </row>
    <row r="31" spans="1:57" s="707" customFormat="1" ht="12.75">
      <c r="A31" s="728">
        <v>10</v>
      </c>
      <c r="B31" s="847" t="s">
        <v>1517</v>
      </c>
      <c r="C31" s="546">
        <v>3</v>
      </c>
      <c r="D31" s="546">
        <v>0</v>
      </c>
      <c r="E31" s="546">
        <v>0</v>
      </c>
      <c r="F31" s="546">
        <v>0</v>
      </c>
      <c r="G31" s="729">
        <v>3</v>
      </c>
      <c r="H31" s="900"/>
      <c r="I31" s="900"/>
      <c r="J31" s="900"/>
      <c r="K31" s="900"/>
      <c r="L31" s="900"/>
      <c r="M31" s="900"/>
      <c r="N31" s="900"/>
      <c r="O31" s="900"/>
      <c r="P31" s="737"/>
      <c r="Q31" s="737"/>
      <c r="R31" s="737"/>
      <c r="S31" s="737"/>
      <c r="T31" s="737"/>
      <c r="U31" s="737"/>
      <c r="V31" s="737"/>
      <c r="W31" s="737"/>
      <c r="X31" s="732">
        <v>3</v>
      </c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730"/>
      <c r="AP31" s="730"/>
      <c r="AQ31" s="730"/>
      <c r="AR31" s="730"/>
      <c r="AS31" s="730"/>
      <c r="AT31" s="730"/>
      <c r="AU31" s="730"/>
      <c r="AV31" s="730"/>
      <c r="AW31" s="729">
        <v>0</v>
      </c>
      <c r="AX31" s="733">
        <v>0</v>
      </c>
      <c r="AY31" s="546">
        <v>3</v>
      </c>
      <c r="AZ31" s="546">
        <v>0</v>
      </c>
      <c r="BA31" s="546">
        <v>0</v>
      </c>
      <c r="BB31" s="546">
        <v>0</v>
      </c>
      <c r="BC31" s="734">
        <v>3</v>
      </c>
      <c r="BD31" s="745"/>
      <c r="BE31" s="706"/>
    </row>
    <row r="32" spans="1:57" s="707" customFormat="1" ht="12.75">
      <c r="A32" s="728">
        <v>11</v>
      </c>
      <c r="B32" s="847" t="s">
        <v>71</v>
      </c>
      <c r="C32" s="546">
        <v>0</v>
      </c>
      <c r="D32" s="546">
        <v>5</v>
      </c>
      <c r="E32" s="546">
        <v>0</v>
      </c>
      <c r="F32" s="546">
        <v>0</v>
      </c>
      <c r="G32" s="729">
        <v>5</v>
      </c>
      <c r="H32" s="900"/>
      <c r="I32" s="900"/>
      <c r="J32" s="900"/>
      <c r="K32" s="900"/>
      <c r="L32" s="900"/>
      <c r="M32" s="900"/>
      <c r="N32" s="900"/>
      <c r="O32" s="900"/>
      <c r="P32" s="737"/>
      <c r="Q32" s="737"/>
      <c r="R32" s="737"/>
      <c r="S32" s="737"/>
      <c r="T32" s="737"/>
      <c r="U32" s="737"/>
      <c r="V32" s="737"/>
      <c r="W32" s="737"/>
      <c r="X32" s="732">
        <v>5</v>
      </c>
      <c r="Y32" s="900"/>
      <c r="Z32" s="900">
        <v>1</v>
      </c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730"/>
      <c r="AP32" s="730"/>
      <c r="AQ32" s="730"/>
      <c r="AR32" s="730"/>
      <c r="AS32" s="730"/>
      <c r="AT32" s="730">
        <v>1</v>
      </c>
      <c r="AU32" s="730"/>
      <c r="AV32" s="730"/>
      <c r="AW32" s="729">
        <v>2</v>
      </c>
      <c r="AX32" s="733">
        <v>0</v>
      </c>
      <c r="AY32" s="546">
        <v>0</v>
      </c>
      <c r="AZ32" s="546">
        <v>3</v>
      </c>
      <c r="BA32" s="546">
        <v>0</v>
      </c>
      <c r="BB32" s="546">
        <v>0</v>
      </c>
      <c r="BC32" s="734">
        <v>3</v>
      </c>
      <c r="BD32" s="745" t="s">
        <v>1580</v>
      </c>
      <c r="BE32" s="706"/>
    </row>
    <row r="33" spans="1:57" s="707" customFormat="1" ht="12.75">
      <c r="A33" s="728">
        <v>12</v>
      </c>
      <c r="B33" s="847" t="s">
        <v>1519</v>
      </c>
      <c r="C33" s="546">
        <v>0</v>
      </c>
      <c r="D33" s="546">
        <v>0</v>
      </c>
      <c r="E33" s="546">
        <v>1</v>
      </c>
      <c r="F33" s="546">
        <v>6</v>
      </c>
      <c r="G33" s="729">
        <v>7</v>
      </c>
      <c r="H33" s="900"/>
      <c r="I33" s="900"/>
      <c r="J33" s="900"/>
      <c r="K33" s="900"/>
      <c r="L33" s="900"/>
      <c r="M33" s="900"/>
      <c r="N33" s="900"/>
      <c r="O33" s="900"/>
      <c r="P33" s="737"/>
      <c r="Q33" s="737"/>
      <c r="R33" s="737"/>
      <c r="S33" s="737"/>
      <c r="T33" s="737"/>
      <c r="U33" s="737"/>
      <c r="V33" s="737"/>
      <c r="W33" s="737"/>
      <c r="X33" s="732">
        <v>7</v>
      </c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730"/>
      <c r="AP33" s="730"/>
      <c r="AQ33" s="730"/>
      <c r="AR33" s="730"/>
      <c r="AS33" s="730"/>
      <c r="AT33" s="730"/>
      <c r="AU33" s="730"/>
      <c r="AV33" s="730"/>
      <c r="AW33" s="729">
        <v>0</v>
      </c>
      <c r="AX33" s="733">
        <v>0</v>
      </c>
      <c r="AY33" s="546">
        <v>0</v>
      </c>
      <c r="AZ33" s="546">
        <v>0</v>
      </c>
      <c r="BA33" s="546">
        <v>1</v>
      </c>
      <c r="BB33" s="546">
        <v>6</v>
      </c>
      <c r="BC33" s="734">
        <v>7</v>
      </c>
      <c r="BD33" s="761"/>
      <c r="BE33" s="759"/>
    </row>
    <row r="34" spans="1:57" s="707" customFormat="1" ht="12.75">
      <c r="A34" s="728">
        <v>13</v>
      </c>
      <c r="B34" s="847" t="s">
        <v>1523</v>
      </c>
      <c r="C34" s="546">
        <v>1</v>
      </c>
      <c r="D34" s="546">
        <v>15</v>
      </c>
      <c r="E34" s="546">
        <v>1</v>
      </c>
      <c r="F34" s="546">
        <v>6</v>
      </c>
      <c r="G34" s="729">
        <v>23</v>
      </c>
      <c r="H34" s="900"/>
      <c r="I34" s="900"/>
      <c r="J34" s="900"/>
      <c r="K34" s="900"/>
      <c r="L34" s="900"/>
      <c r="M34" s="900"/>
      <c r="N34" s="900"/>
      <c r="O34" s="900">
        <v>1</v>
      </c>
      <c r="P34" s="737"/>
      <c r="Q34" s="737"/>
      <c r="R34" s="737"/>
      <c r="S34" s="737"/>
      <c r="T34" s="737"/>
      <c r="U34" s="737"/>
      <c r="V34" s="737"/>
      <c r="W34" s="737"/>
      <c r="X34" s="732">
        <v>22</v>
      </c>
      <c r="Y34" s="900"/>
      <c r="Z34" s="900"/>
      <c r="AA34" s="900"/>
      <c r="AB34" s="900"/>
      <c r="AC34" s="900"/>
      <c r="AD34" s="900"/>
      <c r="AE34" s="900"/>
      <c r="AF34" s="900"/>
      <c r="AG34" s="900"/>
      <c r="AH34" s="900"/>
      <c r="AI34" s="900"/>
      <c r="AJ34" s="900"/>
      <c r="AK34" s="900"/>
      <c r="AL34" s="900"/>
      <c r="AM34" s="900"/>
      <c r="AN34" s="900"/>
      <c r="AO34" s="730"/>
      <c r="AP34" s="730"/>
      <c r="AQ34" s="730"/>
      <c r="AR34" s="730"/>
      <c r="AS34" s="730"/>
      <c r="AT34" s="730"/>
      <c r="AU34" s="730"/>
      <c r="AV34" s="730"/>
      <c r="AW34" s="729">
        <v>0</v>
      </c>
      <c r="AX34" s="733">
        <v>0</v>
      </c>
      <c r="AY34" s="546">
        <v>1</v>
      </c>
      <c r="AZ34" s="546">
        <v>15</v>
      </c>
      <c r="BA34" s="546">
        <v>1</v>
      </c>
      <c r="BB34" s="546">
        <v>5</v>
      </c>
      <c r="BC34" s="734">
        <v>22</v>
      </c>
      <c r="BD34" s="761"/>
      <c r="BE34" s="759"/>
    </row>
    <row r="35" spans="1:57" s="707" customFormat="1" ht="12.75">
      <c r="A35" s="728">
        <v>14</v>
      </c>
      <c r="B35" s="847" t="s">
        <v>58</v>
      </c>
      <c r="C35" s="546">
        <v>0</v>
      </c>
      <c r="D35" s="546">
        <v>1</v>
      </c>
      <c r="E35" s="546">
        <v>0</v>
      </c>
      <c r="F35" s="546">
        <v>0</v>
      </c>
      <c r="G35" s="729">
        <v>1</v>
      </c>
      <c r="H35" s="900"/>
      <c r="I35" s="900"/>
      <c r="J35" s="900"/>
      <c r="K35" s="900"/>
      <c r="L35" s="900"/>
      <c r="M35" s="900"/>
      <c r="N35" s="900"/>
      <c r="O35" s="900"/>
      <c r="P35" s="737"/>
      <c r="Q35" s="737"/>
      <c r="R35" s="737"/>
      <c r="S35" s="737"/>
      <c r="T35" s="737"/>
      <c r="U35" s="737"/>
      <c r="V35" s="737"/>
      <c r="W35" s="737"/>
      <c r="X35" s="732">
        <v>1</v>
      </c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730"/>
      <c r="AP35" s="730"/>
      <c r="AQ35" s="730"/>
      <c r="AR35" s="730"/>
      <c r="AS35" s="730"/>
      <c r="AT35" s="730"/>
      <c r="AU35" s="730"/>
      <c r="AV35" s="730"/>
      <c r="AW35" s="729">
        <v>0</v>
      </c>
      <c r="AX35" s="733">
        <v>0</v>
      </c>
      <c r="AY35" s="546">
        <v>0</v>
      </c>
      <c r="AZ35" s="546">
        <v>1</v>
      </c>
      <c r="BA35" s="546">
        <v>0</v>
      </c>
      <c r="BB35" s="546">
        <v>0</v>
      </c>
      <c r="BC35" s="718">
        <v>1</v>
      </c>
      <c r="BD35" s="745"/>
      <c r="BE35" s="759" t="s">
        <v>58</v>
      </c>
    </row>
    <row r="36" spans="1:57" s="707" customFormat="1" ht="12.75">
      <c r="A36" s="728">
        <v>15</v>
      </c>
      <c r="B36" s="847" t="s">
        <v>59</v>
      </c>
      <c r="C36" s="546">
        <v>1</v>
      </c>
      <c r="D36" s="546">
        <v>0</v>
      </c>
      <c r="E36" s="546">
        <v>3</v>
      </c>
      <c r="F36" s="546">
        <v>0</v>
      </c>
      <c r="G36" s="729">
        <v>4</v>
      </c>
      <c r="H36" s="900"/>
      <c r="I36" s="900"/>
      <c r="J36" s="900"/>
      <c r="K36" s="900"/>
      <c r="L36" s="900"/>
      <c r="M36" s="900"/>
      <c r="N36" s="900"/>
      <c r="O36" s="900"/>
      <c r="P36" s="737"/>
      <c r="Q36" s="737"/>
      <c r="R36" s="737"/>
      <c r="S36" s="737"/>
      <c r="T36" s="737"/>
      <c r="U36" s="737"/>
      <c r="V36" s="737"/>
      <c r="W36" s="737"/>
      <c r="X36" s="732">
        <v>4</v>
      </c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730"/>
      <c r="AP36" s="730"/>
      <c r="AQ36" s="730"/>
      <c r="AR36" s="730"/>
      <c r="AS36" s="730"/>
      <c r="AT36" s="730"/>
      <c r="AU36" s="730"/>
      <c r="AV36" s="730"/>
      <c r="AW36" s="729">
        <v>0</v>
      </c>
      <c r="AX36" s="733">
        <v>0</v>
      </c>
      <c r="AY36" s="546">
        <v>1</v>
      </c>
      <c r="AZ36" s="546">
        <v>0</v>
      </c>
      <c r="BA36" s="546">
        <v>3</v>
      </c>
      <c r="BB36" s="546">
        <v>0</v>
      </c>
      <c r="BC36" s="734">
        <v>4</v>
      </c>
      <c r="BD36" s="736"/>
      <c r="BE36" s="706"/>
    </row>
    <row r="37" spans="1:57" s="707" customFormat="1" ht="12.75">
      <c r="A37" s="728">
        <v>16</v>
      </c>
      <c r="B37" s="847" t="s">
        <v>60</v>
      </c>
      <c r="C37" s="546">
        <v>0</v>
      </c>
      <c r="D37" s="546">
        <v>1</v>
      </c>
      <c r="E37" s="546">
        <v>0</v>
      </c>
      <c r="F37" s="546">
        <v>0</v>
      </c>
      <c r="G37" s="729">
        <v>1</v>
      </c>
      <c r="H37" s="900"/>
      <c r="I37" s="900"/>
      <c r="J37" s="900"/>
      <c r="K37" s="900"/>
      <c r="L37" s="900"/>
      <c r="M37" s="900"/>
      <c r="N37" s="900"/>
      <c r="O37" s="900"/>
      <c r="P37" s="737"/>
      <c r="Q37" s="737"/>
      <c r="R37" s="737"/>
      <c r="S37" s="737"/>
      <c r="T37" s="737"/>
      <c r="U37" s="737"/>
      <c r="V37" s="737"/>
      <c r="W37" s="737"/>
      <c r="X37" s="732">
        <v>1</v>
      </c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730"/>
      <c r="AP37" s="730"/>
      <c r="AQ37" s="730"/>
      <c r="AR37" s="730"/>
      <c r="AS37" s="730"/>
      <c r="AT37" s="730"/>
      <c r="AU37" s="730"/>
      <c r="AV37" s="730"/>
      <c r="AW37" s="729">
        <v>0</v>
      </c>
      <c r="AX37" s="733">
        <v>0</v>
      </c>
      <c r="AY37" s="546">
        <v>0</v>
      </c>
      <c r="AZ37" s="546">
        <v>1</v>
      </c>
      <c r="BA37" s="546">
        <v>0</v>
      </c>
      <c r="BB37" s="546">
        <v>0</v>
      </c>
      <c r="BC37" s="734">
        <v>1</v>
      </c>
      <c r="BD37" s="745"/>
      <c r="BE37" s="706" t="s">
        <v>61</v>
      </c>
    </row>
    <row r="38" spans="1:57" s="707" customFormat="1" ht="12.75">
      <c r="A38" s="728"/>
      <c r="B38" s="847"/>
      <c r="C38" s="57">
        <v>0</v>
      </c>
      <c r="D38" s="57">
        <v>0</v>
      </c>
      <c r="E38" s="57">
        <v>0</v>
      </c>
      <c r="F38" s="57">
        <v>0</v>
      </c>
      <c r="G38" s="747">
        <v>0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2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  <c r="AO38" s="738"/>
      <c r="AP38" s="738"/>
      <c r="AQ38" s="738"/>
      <c r="AR38" s="738"/>
      <c r="AS38" s="738"/>
      <c r="AT38" s="738"/>
      <c r="AU38" s="738"/>
      <c r="AV38" s="738"/>
      <c r="AW38" s="738"/>
      <c r="AX38" s="748"/>
      <c r="AY38" s="738"/>
      <c r="AZ38" s="738"/>
      <c r="BA38" s="738"/>
      <c r="BB38" s="738"/>
      <c r="BC38" s="743"/>
      <c r="BD38" s="749"/>
      <c r="BE38" s="706"/>
    </row>
    <row r="39" spans="1:57" s="707" customFormat="1" ht="13.5" thickBot="1">
      <c r="A39" s="728"/>
      <c r="B39" s="847"/>
      <c r="C39" s="61"/>
      <c r="D39" s="61"/>
      <c r="E39" s="61"/>
      <c r="F39" s="61"/>
      <c r="G39" s="750"/>
      <c r="H39" s="738"/>
      <c r="I39" s="738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32"/>
      <c r="Y39" s="751"/>
      <c r="Z39" s="751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38"/>
      <c r="AX39" s="748"/>
      <c r="AY39" s="751"/>
      <c r="AZ39" s="751"/>
      <c r="BA39" s="751"/>
      <c r="BB39" s="751"/>
      <c r="BC39" s="910"/>
      <c r="BD39" s="752"/>
      <c r="BE39" s="706"/>
    </row>
    <row r="40" spans="1:57" s="707" customFormat="1" ht="13.5" thickBot="1">
      <c r="A40" s="840"/>
      <c r="B40" s="851" t="s">
        <v>62</v>
      </c>
      <c r="C40" s="546">
        <v>27</v>
      </c>
      <c r="D40" s="546">
        <v>51</v>
      </c>
      <c r="E40" s="546">
        <v>36</v>
      </c>
      <c r="F40" s="546">
        <v>26</v>
      </c>
      <c r="G40" s="546">
        <v>140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1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139</v>
      </c>
      <c r="Y40" s="69">
        <v>0</v>
      </c>
      <c r="Z40" s="69">
        <v>1</v>
      </c>
      <c r="AA40" s="69">
        <v>0</v>
      </c>
      <c r="AB40" s="69">
        <v>0</v>
      </c>
      <c r="AC40" s="69">
        <v>0</v>
      </c>
      <c r="AD40" s="69">
        <v>1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3</v>
      </c>
      <c r="AX40" s="69">
        <v>0</v>
      </c>
      <c r="AY40" s="69">
        <v>27</v>
      </c>
      <c r="AZ40" s="69">
        <v>48</v>
      </c>
      <c r="BA40" s="69">
        <v>36</v>
      </c>
      <c r="BB40" s="69">
        <v>25</v>
      </c>
      <c r="BC40" s="69">
        <v>136</v>
      </c>
      <c r="BD40" s="754" t="s">
        <v>1694</v>
      </c>
      <c r="BE40" s="706" t="s">
        <v>62</v>
      </c>
    </row>
    <row r="41" spans="1:57" s="707" customFormat="1" ht="12.75">
      <c r="A41" s="755" t="s">
        <v>63</v>
      </c>
      <c r="B41" s="841" t="s">
        <v>64</v>
      </c>
      <c r="C41" s="48"/>
      <c r="D41" s="48"/>
      <c r="E41" s="48"/>
      <c r="F41" s="48"/>
      <c r="G41" s="747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30"/>
      <c r="X41" s="732">
        <v>0</v>
      </c>
      <c r="Y41" s="730"/>
      <c r="Z41" s="730"/>
      <c r="AA41" s="730"/>
      <c r="AB41" s="730"/>
      <c r="AC41" s="730"/>
      <c r="AD41" s="730"/>
      <c r="AE41" s="730"/>
      <c r="AF41" s="730"/>
      <c r="AG41" s="730"/>
      <c r="AH41" s="730"/>
      <c r="AI41" s="730"/>
      <c r="AJ41" s="730"/>
      <c r="AK41" s="730"/>
      <c r="AL41" s="730"/>
      <c r="AM41" s="730"/>
      <c r="AN41" s="730"/>
      <c r="AO41" s="730"/>
      <c r="AP41" s="730"/>
      <c r="AQ41" s="730"/>
      <c r="AR41" s="730"/>
      <c r="AS41" s="730"/>
      <c r="AT41" s="730"/>
      <c r="AU41" s="730"/>
      <c r="AV41" s="730"/>
      <c r="AW41" s="730">
        <v>0</v>
      </c>
      <c r="AX41" s="756">
        <v>0</v>
      </c>
      <c r="AY41" s="730"/>
      <c r="AZ41" s="730"/>
      <c r="BA41" s="730"/>
      <c r="BB41" s="730"/>
      <c r="BC41" s="743"/>
      <c r="BD41" s="735"/>
      <c r="BE41" s="706"/>
    </row>
    <row r="42" spans="1:57" s="707" customFormat="1" ht="12.75">
      <c r="A42" s="741">
        <v>1</v>
      </c>
      <c r="B42" s="847" t="s">
        <v>65</v>
      </c>
      <c r="C42" s="546">
        <v>16</v>
      </c>
      <c r="D42" s="546">
        <v>36</v>
      </c>
      <c r="E42" s="546">
        <v>4</v>
      </c>
      <c r="F42" s="546">
        <v>19</v>
      </c>
      <c r="G42" s="729">
        <v>75</v>
      </c>
      <c r="H42" s="900"/>
      <c r="I42" s="900"/>
      <c r="J42" s="900"/>
      <c r="K42" s="900"/>
      <c r="L42" s="900"/>
      <c r="M42" s="900"/>
      <c r="N42" s="900"/>
      <c r="O42" s="900"/>
      <c r="P42" s="737"/>
      <c r="Q42" s="737"/>
      <c r="R42" s="737"/>
      <c r="S42" s="737"/>
      <c r="T42" s="737"/>
      <c r="U42" s="737"/>
      <c r="V42" s="737"/>
      <c r="W42" s="737"/>
      <c r="X42" s="732">
        <v>75</v>
      </c>
      <c r="Y42" s="900"/>
      <c r="Z42" s="900"/>
      <c r="AA42" s="900"/>
      <c r="AB42" s="900"/>
      <c r="AC42" s="900"/>
      <c r="AD42" s="900"/>
      <c r="AE42" s="900"/>
      <c r="AF42" s="900"/>
      <c r="AG42" s="900"/>
      <c r="AH42" s="900"/>
      <c r="AI42" s="900"/>
      <c r="AJ42" s="900"/>
      <c r="AK42" s="900"/>
      <c r="AL42" s="900"/>
      <c r="AM42" s="900"/>
      <c r="AN42" s="900"/>
      <c r="AO42" s="730"/>
      <c r="AP42" s="730"/>
      <c r="AQ42" s="730"/>
      <c r="AR42" s="730"/>
      <c r="AS42" s="730"/>
      <c r="AT42" s="730">
        <v>1</v>
      </c>
      <c r="AU42" s="730"/>
      <c r="AV42" s="730"/>
      <c r="AW42" s="729">
        <v>1</v>
      </c>
      <c r="AX42" s="733">
        <v>0</v>
      </c>
      <c r="AY42" s="546">
        <v>16</v>
      </c>
      <c r="AZ42" s="546">
        <v>35</v>
      </c>
      <c r="BA42" s="546">
        <v>4</v>
      </c>
      <c r="BB42" s="546">
        <v>19</v>
      </c>
      <c r="BC42" s="734">
        <v>74</v>
      </c>
      <c r="BD42" s="745" t="s">
        <v>1619</v>
      </c>
      <c r="BE42" s="706" t="s">
        <v>65</v>
      </c>
    </row>
    <row r="43" spans="1:57" s="707" customFormat="1" ht="12.75">
      <c r="A43" s="741">
        <v>2</v>
      </c>
      <c r="B43" s="843" t="s">
        <v>66</v>
      </c>
      <c r="C43" s="546">
        <v>0</v>
      </c>
      <c r="D43" s="546">
        <v>0</v>
      </c>
      <c r="E43" s="546">
        <v>2</v>
      </c>
      <c r="F43" s="546">
        <v>2</v>
      </c>
      <c r="G43" s="729">
        <v>4</v>
      </c>
      <c r="H43" s="900"/>
      <c r="I43" s="900"/>
      <c r="J43" s="900"/>
      <c r="K43" s="900"/>
      <c r="L43" s="900"/>
      <c r="M43" s="900"/>
      <c r="N43" s="900"/>
      <c r="O43" s="900"/>
      <c r="P43" s="737"/>
      <c r="Q43" s="737"/>
      <c r="R43" s="737"/>
      <c r="S43" s="737"/>
      <c r="T43" s="737"/>
      <c r="U43" s="737"/>
      <c r="V43" s="737"/>
      <c r="W43" s="737"/>
      <c r="X43" s="732">
        <v>4</v>
      </c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730"/>
      <c r="AP43" s="730"/>
      <c r="AQ43" s="730"/>
      <c r="AR43" s="730"/>
      <c r="AS43" s="730"/>
      <c r="AT43" s="730"/>
      <c r="AU43" s="730"/>
      <c r="AV43" s="730"/>
      <c r="AW43" s="729">
        <v>0</v>
      </c>
      <c r="AX43" s="733">
        <v>0</v>
      </c>
      <c r="AY43" s="546">
        <v>0</v>
      </c>
      <c r="AZ43" s="546">
        <v>0</v>
      </c>
      <c r="BA43" s="546">
        <v>2</v>
      </c>
      <c r="BB43" s="546">
        <v>2</v>
      </c>
      <c r="BC43" s="734">
        <v>4</v>
      </c>
      <c r="BD43" s="884"/>
      <c r="BE43" s="759"/>
    </row>
    <row r="44" spans="1:57" s="707" customFormat="1" ht="12.75">
      <c r="A44" s="741">
        <v>3</v>
      </c>
      <c r="B44" s="760" t="s">
        <v>1401</v>
      </c>
      <c r="C44" s="546">
        <v>0</v>
      </c>
      <c r="D44" s="546">
        <v>0</v>
      </c>
      <c r="E44" s="546">
        <v>0</v>
      </c>
      <c r="F44" s="546">
        <v>4</v>
      </c>
      <c r="G44" s="729">
        <v>4</v>
      </c>
      <c r="H44" s="900"/>
      <c r="I44" s="900"/>
      <c r="J44" s="900"/>
      <c r="K44" s="900"/>
      <c r="L44" s="900"/>
      <c r="M44" s="900"/>
      <c r="N44" s="900"/>
      <c r="O44" s="900"/>
      <c r="P44" s="737"/>
      <c r="Q44" s="737"/>
      <c r="R44" s="737"/>
      <c r="S44" s="737"/>
      <c r="T44" s="737"/>
      <c r="U44" s="737"/>
      <c r="V44" s="737"/>
      <c r="W44" s="737"/>
      <c r="X44" s="732">
        <v>4</v>
      </c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730"/>
      <c r="AP44" s="730"/>
      <c r="AQ44" s="730"/>
      <c r="AR44" s="730"/>
      <c r="AS44" s="730"/>
      <c r="AT44" s="730"/>
      <c r="AU44" s="730"/>
      <c r="AV44" s="730"/>
      <c r="AW44" s="729">
        <v>0</v>
      </c>
      <c r="AX44" s="733">
        <v>0</v>
      </c>
      <c r="AY44" s="546">
        <v>0</v>
      </c>
      <c r="AZ44" s="546">
        <v>0</v>
      </c>
      <c r="BA44" s="546">
        <v>0</v>
      </c>
      <c r="BB44" s="546">
        <v>4</v>
      </c>
      <c r="BC44" s="734">
        <v>4</v>
      </c>
      <c r="BD44" s="758"/>
      <c r="BE44" s="759"/>
    </row>
    <row r="45" spans="1:57" s="707" customFormat="1" ht="12.75">
      <c r="A45" s="741">
        <v>4</v>
      </c>
      <c r="B45" s="760" t="s">
        <v>1402</v>
      </c>
      <c r="C45" s="546">
        <v>0</v>
      </c>
      <c r="D45" s="546">
        <v>1</v>
      </c>
      <c r="E45" s="546">
        <v>0</v>
      </c>
      <c r="F45" s="546">
        <v>0</v>
      </c>
      <c r="G45" s="729">
        <v>1</v>
      </c>
      <c r="H45" s="900"/>
      <c r="I45" s="900"/>
      <c r="J45" s="900"/>
      <c r="K45" s="900"/>
      <c r="L45" s="900"/>
      <c r="M45" s="900"/>
      <c r="N45" s="900"/>
      <c r="O45" s="900"/>
      <c r="P45" s="737"/>
      <c r="Q45" s="737"/>
      <c r="R45" s="737"/>
      <c r="S45" s="737"/>
      <c r="T45" s="737"/>
      <c r="U45" s="737"/>
      <c r="V45" s="737"/>
      <c r="W45" s="737"/>
      <c r="X45" s="732">
        <v>1</v>
      </c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>
        <v>1</v>
      </c>
      <c r="AM45" s="900"/>
      <c r="AN45" s="900"/>
      <c r="AO45" s="730"/>
      <c r="AP45" s="730"/>
      <c r="AQ45" s="730"/>
      <c r="AR45" s="730"/>
      <c r="AS45" s="730"/>
      <c r="AT45" s="730"/>
      <c r="AU45" s="730"/>
      <c r="AV45" s="730"/>
      <c r="AW45" s="729">
        <v>1</v>
      </c>
      <c r="AX45" s="733">
        <v>0</v>
      </c>
      <c r="AY45" s="546">
        <v>0</v>
      </c>
      <c r="AZ45" s="546">
        <v>0</v>
      </c>
      <c r="BA45" s="546">
        <v>0</v>
      </c>
      <c r="BB45" s="546">
        <v>0</v>
      </c>
      <c r="BC45" s="734">
        <v>0</v>
      </c>
      <c r="BD45" s="758" t="s">
        <v>1620</v>
      </c>
      <c r="BE45" s="759"/>
    </row>
    <row r="46" spans="1:57" s="707" customFormat="1" ht="12.75">
      <c r="A46" s="741">
        <v>5</v>
      </c>
      <c r="B46" s="768" t="s">
        <v>1397</v>
      </c>
      <c r="C46" s="546">
        <v>0</v>
      </c>
      <c r="D46" s="546">
        <v>0</v>
      </c>
      <c r="E46" s="546">
        <v>3</v>
      </c>
      <c r="F46" s="546">
        <v>4</v>
      </c>
      <c r="G46" s="729">
        <v>7</v>
      </c>
      <c r="H46" s="900"/>
      <c r="I46" s="900"/>
      <c r="J46" s="900">
        <v>1</v>
      </c>
      <c r="K46" s="900"/>
      <c r="L46" s="900"/>
      <c r="M46" s="900"/>
      <c r="N46" s="900"/>
      <c r="O46" s="900"/>
      <c r="P46" s="737"/>
      <c r="Q46" s="737"/>
      <c r="R46" s="737"/>
      <c r="S46" s="737"/>
      <c r="T46" s="737"/>
      <c r="U46" s="737"/>
      <c r="V46" s="737"/>
      <c r="W46" s="737"/>
      <c r="X46" s="732">
        <v>8</v>
      </c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730"/>
      <c r="AP46" s="730"/>
      <c r="AQ46" s="730"/>
      <c r="AR46" s="730"/>
      <c r="AS46" s="730"/>
      <c r="AT46" s="730"/>
      <c r="AU46" s="730"/>
      <c r="AV46" s="730"/>
      <c r="AW46" s="729">
        <v>0</v>
      </c>
      <c r="AX46" s="733">
        <v>0</v>
      </c>
      <c r="AY46" s="546">
        <v>0</v>
      </c>
      <c r="AZ46" s="546">
        <v>0</v>
      </c>
      <c r="BA46" s="546">
        <v>4</v>
      </c>
      <c r="BB46" s="546">
        <v>4</v>
      </c>
      <c r="BC46" s="734">
        <v>8</v>
      </c>
      <c r="BD46" s="761"/>
      <c r="BE46" s="759"/>
    </row>
    <row r="47" spans="1:57" s="707" customFormat="1" ht="12.75">
      <c r="A47" s="741">
        <v>6</v>
      </c>
      <c r="B47" s="768" t="s">
        <v>1398</v>
      </c>
      <c r="C47" s="546">
        <v>1</v>
      </c>
      <c r="D47" s="546">
        <v>0</v>
      </c>
      <c r="E47" s="546">
        <v>0</v>
      </c>
      <c r="F47" s="546">
        <v>0</v>
      </c>
      <c r="G47" s="729">
        <v>1</v>
      </c>
      <c r="H47" s="900"/>
      <c r="I47" s="900"/>
      <c r="J47" s="900"/>
      <c r="K47" s="900"/>
      <c r="L47" s="900"/>
      <c r="M47" s="900"/>
      <c r="N47" s="900"/>
      <c r="O47" s="900"/>
      <c r="P47" s="737"/>
      <c r="Q47" s="737"/>
      <c r="R47" s="737"/>
      <c r="S47" s="737"/>
      <c r="T47" s="737"/>
      <c r="U47" s="737"/>
      <c r="V47" s="737"/>
      <c r="W47" s="737"/>
      <c r="X47" s="732">
        <v>1</v>
      </c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730"/>
      <c r="AP47" s="730"/>
      <c r="AQ47" s="730"/>
      <c r="AR47" s="730"/>
      <c r="AS47" s="730"/>
      <c r="AT47" s="730"/>
      <c r="AU47" s="730"/>
      <c r="AV47" s="730"/>
      <c r="AW47" s="729">
        <v>0</v>
      </c>
      <c r="AX47" s="733">
        <v>0</v>
      </c>
      <c r="AY47" s="546">
        <v>1</v>
      </c>
      <c r="AZ47" s="546">
        <v>0</v>
      </c>
      <c r="BA47" s="546">
        <v>0</v>
      </c>
      <c r="BB47" s="546">
        <v>0</v>
      </c>
      <c r="BC47" s="734">
        <v>1</v>
      </c>
      <c r="BD47" s="761"/>
      <c r="BE47" s="759"/>
    </row>
    <row r="48" spans="1:57" s="707" customFormat="1" ht="12.75">
      <c r="A48" s="741">
        <v>7</v>
      </c>
      <c r="B48" s="865" t="s">
        <v>1508</v>
      </c>
      <c r="C48" s="546">
        <v>0</v>
      </c>
      <c r="D48" s="546">
        <v>0</v>
      </c>
      <c r="E48" s="546">
        <v>3</v>
      </c>
      <c r="F48" s="546">
        <v>1</v>
      </c>
      <c r="G48" s="729">
        <v>4</v>
      </c>
      <c r="H48" s="900"/>
      <c r="I48" s="900"/>
      <c r="J48" s="900"/>
      <c r="K48" s="900"/>
      <c r="L48" s="900"/>
      <c r="M48" s="900"/>
      <c r="N48" s="900"/>
      <c r="O48" s="900"/>
      <c r="P48" s="737"/>
      <c r="Q48" s="737"/>
      <c r="R48" s="737"/>
      <c r="S48" s="737"/>
      <c r="T48" s="737"/>
      <c r="U48" s="737"/>
      <c r="V48" s="737"/>
      <c r="W48" s="737"/>
      <c r="X48" s="732">
        <v>4</v>
      </c>
      <c r="Y48" s="900"/>
      <c r="Z48" s="900"/>
      <c r="AA48" s="900"/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730"/>
      <c r="AP48" s="730"/>
      <c r="AQ48" s="730"/>
      <c r="AR48" s="730"/>
      <c r="AS48" s="730"/>
      <c r="AT48" s="730"/>
      <c r="AU48" s="730"/>
      <c r="AV48" s="730"/>
      <c r="AW48" s="729">
        <v>0</v>
      </c>
      <c r="AX48" s="733">
        <v>0</v>
      </c>
      <c r="AY48" s="546">
        <v>0</v>
      </c>
      <c r="AZ48" s="546">
        <v>0</v>
      </c>
      <c r="BA48" s="546">
        <v>3</v>
      </c>
      <c r="BB48" s="546">
        <v>1</v>
      </c>
      <c r="BC48" s="734">
        <v>4</v>
      </c>
      <c r="BD48" s="761"/>
      <c r="BE48" s="759"/>
    </row>
    <row r="49" spans="1:57" s="707" customFormat="1" ht="12.75">
      <c r="A49" s="741">
        <v>8</v>
      </c>
      <c r="B49" s="843" t="s">
        <v>72</v>
      </c>
      <c r="C49" s="546">
        <v>0</v>
      </c>
      <c r="D49" s="546">
        <v>0</v>
      </c>
      <c r="E49" s="546">
        <v>31</v>
      </c>
      <c r="F49" s="546">
        <v>119</v>
      </c>
      <c r="G49" s="729">
        <v>150</v>
      </c>
      <c r="H49" s="900"/>
      <c r="I49" s="900"/>
      <c r="J49" s="900"/>
      <c r="K49" s="900"/>
      <c r="L49" s="900"/>
      <c r="M49" s="900"/>
      <c r="N49" s="900"/>
      <c r="O49" s="900"/>
      <c r="P49" s="737"/>
      <c r="Q49" s="737"/>
      <c r="R49" s="737"/>
      <c r="S49" s="737"/>
      <c r="T49" s="737"/>
      <c r="U49" s="737"/>
      <c r="V49" s="737"/>
      <c r="W49" s="737"/>
      <c r="X49" s="732">
        <v>150</v>
      </c>
      <c r="Y49" s="900"/>
      <c r="Z49" s="900"/>
      <c r="AA49" s="900">
        <v>1</v>
      </c>
      <c r="AB49" s="900">
        <v>1</v>
      </c>
      <c r="AC49" s="900"/>
      <c r="AD49" s="900"/>
      <c r="AE49" s="900"/>
      <c r="AF49" s="900"/>
      <c r="AG49" s="900"/>
      <c r="AH49" s="900"/>
      <c r="AI49" s="900"/>
      <c r="AJ49" s="900"/>
      <c r="AK49" s="900"/>
      <c r="AL49" s="900"/>
      <c r="AM49" s="900"/>
      <c r="AN49" s="900"/>
      <c r="AO49" s="730"/>
      <c r="AP49" s="730"/>
      <c r="AQ49" s="730"/>
      <c r="AR49" s="730"/>
      <c r="AS49" s="730"/>
      <c r="AT49" s="730"/>
      <c r="AU49" s="730"/>
      <c r="AV49" s="730">
        <v>1</v>
      </c>
      <c r="AW49" s="729">
        <v>0</v>
      </c>
      <c r="AX49" s="733">
        <v>3</v>
      </c>
      <c r="AY49" s="546">
        <v>0</v>
      </c>
      <c r="AZ49" s="546">
        <v>0</v>
      </c>
      <c r="BA49" s="546">
        <v>30</v>
      </c>
      <c r="BB49" s="546">
        <v>117</v>
      </c>
      <c r="BC49" s="734">
        <v>147</v>
      </c>
      <c r="BD49" s="757" t="s">
        <v>1621</v>
      </c>
      <c r="BE49" s="706" t="s">
        <v>72</v>
      </c>
    </row>
    <row r="50" spans="1:57" s="707" customFormat="1" ht="12.75">
      <c r="A50" s="741">
        <v>9</v>
      </c>
      <c r="B50" s="843" t="s">
        <v>75</v>
      </c>
      <c r="C50" s="546">
        <v>2</v>
      </c>
      <c r="D50" s="546">
        <v>2</v>
      </c>
      <c r="E50" s="546">
        <v>1</v>
      </c>
      <c r="F50" s="546">
        <v>1</v>
      </c>
      <c r="G50" s="729">
        <v>6</v>
      </c>
      <c r="H50" s="900"/>
      <c r="I50" s="900"/>
      <c r="J50" s="900"/>
      <c r="K50" s="900"/>
      <c r="L50" s="900"/>
      <c r="M50" s="900"/>
      <c r="N50" s="900"/>
      <c r="O50" s="900"/>
      <c r="P50" s="737"/>
      <c r="Q50" s="737"/>
      <c r="R50" s="737"/>
      <c r="S50" s="737"/>
      <c r="T50" s="737"/>
      <c r="U50" s="737"/>
      <c r="V50" s="737"/>
      <c r="W50" s="737"/>
      <c r="X50" s="732">
        <v>6</v>
      </c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730"/>
      <c r="AP50" s="730"/>
      <c r="AQ50" s="730"/>
      <c r="AR50" s="730"/>
      <c r="AS50" s="730"/>
      <c r="AT50" s="730"/>
      <c r="AU50" s="730"/>
      <c r="AV50" s="730"/>
      <c r="AW50" s="729">
        <v>0</v>
      </c>
      <c r="AX50" s="733">
        <v>0</v>
      </c>
      <c r="AY50" s="546">
        <v>2</v>
      </c>
      <c r="AZ50" s="546">
        <v>2</v>
      </c>
      <c r="BA50" s="546">
        <v>1</v>
      </c>
      <c r="BB50" s="546">
        <v>1</v>
      </c>
      <c r="BC50" s="734">
        <v>6</v>
      </c>
      <c r="BD50" s="757"/>
      <c r="BE50" s="759"/>
    </row>
    <row r="51" spans="1:57" s="707" customFormat="1" ht="12.75">
      <c r="A51" s="741">
        <v>10</v>
      </c>
      <c r="B51" s="760" t="s">
        <v>76</v>
      </c>
      <c r="C51" s="546">
        <v>2</v>
      </c>
      <c r="D51" s="546">
        <v>0</v>
      </c>
      <c r="E51" s="546">
        <v>34</v>
      </c>
      <c r="F51" s="546">
        <v>112</v>
      </c>
      <c r="G51" s="729">
        <v>148</v>
      </c>
      <c r="H51" s="900"/>
      <c r="I51" s="900"/>
      <c r="J51" s="900"/>
      <c r="K51" s="900"/>
      <c r="L51" s="900"/>
      <c r="M51" s="900"/>
      <c r="N51" s="900"/>
      <c r="O51" s="900"/>
      <c r="P51" s="737"/>
      <c r="Q51" s="737"/>
      <c r="R51" s="737"/>
      <c r="S51" s="737"/>
      <c r="T51" s="737"/>
      <c r="U51" s="737"/>
      <c r="V51" s="737"/>
      <c r="W51" s="737"/>
      <c r="X51" s="732">
        <v>148</v>
      </c>
      <c r="Y51" s="900"/>
      <c r="Z51" s="900"/>
      <c r="AA51" s="900">
        <v>2</v>
      </c>
      <c r="AB51" s="900">
        <v>2</v>
      </c>
      <c r="AC51" s="900"/>
      <c r="AD51" s="900"/>
      <c r="AE51" s="900"/>
      <c r="AF51" s="900"/>
      <c r="AG51" s="900"/>
      <c r="AH51" s="900"/>
      <c r="AI51" s="900"/>
      <c r="AJ51" s="900"/>
      <c r="AK51" s="900"/>
      <c r="AL51" s="900"/>
      <c r="AM51" s="900"/>
      <c r="AN51" s="900"/>
      <c r="AO51" s="730"/>
      <c r="AP51" s="730"/>
      <c r="AQ51" s="730"/>
      <c r="AR51" s="730"/>
      <c r="AS51" s="730"/>
      <c r="AT51" s="730"/>
      <c r="AU51" s="730"/>
      <c r="AV51" s="730">
        <v>1</v>
      </c>
      <c r="AW51" s="729">
        <v>0</v>
      </c>
      <c r="AX51" s="733">
        <v>5</v>
      </c>
      <c r="AY51" s="546">
        <v>2</v>
      </c>
      <c r="AZ51" s="546">
        <v>0</v>
      </c>
      <c r="BA51" s="546">
        <v>32</v>
      </c>
      <c r="BB51" s="546">
        <v>109</v>
      </c>
      <c r="BC51" s="734">
        <v>143</v>
      </c>
      <c r="BD51" s="757" t="s">
        <v>1622</v>
      </c>
      <c r="BE51" s="759"/>
    </row>
    <row r="52" spans="1:57" s="707" customFormat="1" ht="12.75">
      <c r="A52" s="741">
        <v>11</v>
      </c>
      <c r="B52" s="760" t="s">
        <v>1528</v>
      </c>
      <c r="C52" s="546">
        <v>1</v>
      </c>
      <c r="D52" s="546">
        <v>3</v>
      </c>
      <c r="E52" s="546">
        <v>0</v>
      </c>
      <c r="F52" s="546">
        <v>0</v>
      </c>
      <c r="G52" s="729">
        <v>4</v>
      </c>
      <c r="H52" s="900"/>
      <c r="I52" s="900"/>
      <c r="J52" s="900"/>
      <c r="K52" s="900"/>
      <c r="L52" s="900"/>
      <c r="M52" s="900"/>
      <c r="N52" s="900"/>
      <c r="O52" s="900"/>
      <c r="P52" s="737"/>
      <c r="Q52" s="737"/>
      <c r="R52" s="737"/>
      <c r="S52" s="737"/>
      <c r="T52" s="737"/>
      <c r="U52" s="737"/>
      <c r="V52" s="737"/>
      <c r="W52" s="737"/>
      <c r="X52" s="732">
        <v>4</v>
      </c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730"/>
      <c r="AP52" s="730"/>
      <c r="AQ52" s="730"/>
      <c r="AR52" s="730"/>
      <c r="AS52" s="730"/>
      <c r="AT52" s="730"/>
      <c r="AU52" s="730"/>
      <c r="AV52" s="730"/>
      <c r="AW52" s="729">
        <v>0</v>
      </c>
      <c r="AX52" s="733">
        <v>0</v>
      </c>
      <c r="AY52" s="546">
        <v>1</v>
      </c>
      <c r="AZ52" s="546">
        <v>3</v>
      </c>
      <c r="BA52" s="546">
        <v>0</v>
      </c>
      <c r="BB52" s="546">
        <v>0</v>
      </c>
      <c r="BC52" s="734">
        <v>4</v>
      </c>
      <c r="BD52" s="757"/>
      <c r="BE52" s="706"/>
    </row>
    <row r="53" spans="1:57" s="707" customFormat="1" ht="12.75">
      <c r="A53" s="741">
        <v>12</v>
      </c>
      <c r="B53" s="768" t="s">
        <v>78</v>
      </c>
      <c r="C53" s="546">
        <v>0</v>
      </c>
      <c r="D53" s="546">
        <v>0</v>
      </c>
      <c r="E53" s="546">
        <v>22</v>
      </c>
      <c r="F53" s="546">
        <v>39</v>
      </c>
      <c r="G53" s="729">
        <v>61</v>
      </c>
      <c r="H53" s="900"/>
      <c r="I53" s="900"/>
      <c r="J53" s="900"/>
      <c r="K53" s="900"/>
      <c r="L53" s="900"/>
      <c r="M53" s="900"/>
      <c r="N53" s="900"/>
      <c r="O53" s="900"/>
      <c r="P53" s="737"/>
      <c r="Q53" s="737"/>
      <c r="R53" s="737"/>
      <c r="S53" s="737"/>
      <c r="T53" s="737"/>
      <c r="U53" s="737"/>
      <c r="V53" s="737"/>
      <c r="W53" s="737"/>
      <c r="X53" s="732">
        <v>61</v>
      </c>
      <c r="Y53" s="900"/>
      <c r="Z53" s="900"/>
      <c r="AA53" s="900"/>
      <c r="AB53" s="900">
        <v>2</v>
      </c>
      <c r="AC53" s="900"/>
      <c r="AD53" s="900"/>
      <c r="AE53" s="900"/>
      <c r="AF53" s="900"/>
      <c r="AG53" s="900"/>
      <c r="AH53" s="900"/>
      <c r="AI53" s="900"/>
      <c r="AJ53" s="900"/>
      <c r="AK53" s="900"/>
      <c r="AL53" s="900"/>
      <c r="AM53" s="900"/>
      <c r="AN53" s="900"/>
      <c r="AO53" s="730"/>
      <c r="AP53" s="730"/>
      <c r="AQ53" s="730"/>
      <c r="AR53" s="730"/>
      <c r="AS53" s="730"/>
      <c r="AT53" s="730"/>
      <c r="AU53" s="730"/>
      <c r="AV53" s="730"/>
      <c r="AW53" s="729"/>
      <c r="AX53" s="733">
        <v>2</v>
      </c>
      <c r="AY53" s="546">
        <v>0</v>
      </c>
      <c r="AZ53" s="546">
        <v>0</v>
      </c>
      <c r="BA53" s="546">
        <v>22</v>
      </c>
      <c r="BB53" s="546">
        <v>37</v>
      </c>
      <c r="BC53" s="734">
        <v>59</v>
      </c>
      <c r="BD53" s="757" t="s">
        <v>1623</v>
      </c>
      <c r="BE53" s="706"/>
    </row>
    <row r="54" spans="1:57" s="707" customFormat="1" ht="12.75">
      <c r="A54" s="741">
        <v>13</v>
      </c>
      <c r="B54" s="768" t="s">
        <v>79</v>
      </c>
      <c r="C54" s="546">
        <v>3</v>
      </c>
      <c r="D54" s="546">
        <v>0</v>
      </c>
      <c r="E54" s="546">
        <v>0</v>
      </c>
      <c r="F54" s="546">
        <v>0</v>
      </c>
      <c r="G54" s="729">
        <v>3</v>
      </c>
      <c r="H54" s="900"/>
      <c r="I54" s="900"/>
      <c r="J54" s="900"/>
      <c r="K54" s="900"/>
      <c r="L54" s="900"/>
      <c r="M54" s="900"/>
      <c r="N54" s="900"/>
      <c r="O54" s="900"/>
      <c r="P54" s="737"/>
      <c r="Q54" s="737"/>
      <c r="R54" s="765"/>
      <c r="S54" s="765"/>
      <c r="T54" s="765"/>
      <c r="U54" s="737"/>
      <c r="V54" s="737"/>
      <c r="W54" s="737"/>
      <c r="X54" s="732">
        <v>3</v>
      </c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730"/>
      <c r="AP54" s="730"/>
      <c r="AQ54" s="730"/>
      <c r="AR54" s="730"/>
      <c r="AS54" s="730"/>
      <c r="AT54" s="730"/>
      <c r="AU54" s="730"/>
      <c r="AV54" s="730"/>
      <c r="AW54" s="729">
        <v>0</v>
      </c>
      <c r="AX54" s="733">
        <v>0</v>
      </c>
      <c r="AY54" s="546">
        <v>3</v>
      </c>
      <c r="AZ54" s="546">
        <v>0</v>
      </c>
      <c r="BA54" s="546">
        <v>0</v>
      </c>
      <c r="BB54" s="546">
        <v>0</v>
      </c>
      <c r="BC54" s="734">
        <v>3</v>
      </c>
      <c r="BD54" s="761"/>
      <c r="BE54" s="706"/>
    </row>
    <row r="55" spans="1:57" s="707" customFormat="1" ht="12.75">
      <c r="A55" s="741">
        <v>14</v>
      </c>
      <c r="B55" s="844" t="s">
        <v>1529</v>
      </c>
      <c r="C55" s="546">
        <v>0</v>
      </c>
      <c r="D55" s="546">
        <v>0</v>
      </c>
      <c r="E55" s="546">
        <v>37</v>
      </c>
      <c r="F55" s="546">
        <v>69</v>
      </c>
      <c r="G55" s="729">
        <v>106</v>
      </c>
      <c r="H55" s="900"/>
      <c r="I55" s="900"/>
      <c r="J55" s="900"/>
      <c r="K55" s="900"/>
      <c r="L55" s="900"/>
      <c r="M55" s="900"/>
      <c r="N55" s="900"/>
      <c r="O55" s="900"/>
      <c r="P55" s="737"/>
      <c r="Q55" s="737"/>
      <c r="R55" s="737"/>
      <c r="S55" s="737"/>
      <c r="T55" s="765"/>
      <c r="U55" s="737"/>
      <c r="V55" s="765"/>
      <c r="W55" s="765"/>
      <c r="X55" s="732">
        <v>106</v>
      </c>
      <c r="Y55" s="900"/>
      <c r="Z55" s="900"/>
      <c r="AA55" s="900"/>
      <c r="AB55" s="900">
        <v>1</v>
      </c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/>
      <c r="AO55" s="730"/>
      <c r="AP55" s="730"/>
      <c r="AQ55" s="730"/>
      <c r="AR55" s="730"/>
      <c r="AS55" s="730"/>
      <c r="AT55" s="730"/>
      <c r="AU55" s="730"/>
      <c r="AV55" s="730"/>
      <c r="AW55" s="729">
        <v>0</v>
      </c>
      <c r="AX55" s="733">
        <v>1</v>
      </c>
      <c r="AY55" s="546">
        <v>0</v>
      </c>
      <c r="AZ55" s="546">
        <v>0</v>
      </c>
      <c r="BA55" s="546">
        <v>37</v>
      </c>
      <c r="BB55" s="546">
        <v>68</v>
      </c>
      <c r="BC55" s="734">
        <v>105</v>
      </c>
      <c r="BD55" s="757"/>
      <c r="BE55" s="706"/>
    </row>
    <row r="56" spans="1:57" s="707" customFormat="1" ht="12.75">
      <c r="A56" s="741">
        <v>15</v>
      </c>
      <c r="B56" s="844" t="s">
        <v>1567</v>
      </c>
      <c r="C56" s="546">
        <v>0</v>
      </c>
      <c r="D56" s="546">
        <v>0</v>
      </c>
      <c r="E56" s="546">
        <v>0</v>
      </c>
      <c r="F56" s="546">
        <v>0</v>
      </c>
      <c r="G56" s="729">
        <v>0</v>
      </c>
      <c r="H56" s="900"/>
      <c r="I56" s="900"/>
      <c r="J56" s="900"/>
      <c r="K56" s="900"/>
      <c r="L56" s="900"/>
      <c r="M56" s="900"/>
      <c r="N56" s="900"/>
      <c r="O56" s="900"/>
      <c r="P56" s="737"/>
      <c r="Q56" s="737"/>
      <c r="R56" s="765"/>
      <c r="S56" s="765"/>
      <c r="T56" s="765"/>
      <c r="U56" s="737"/>
      <c r="V56" s="737"/>
      <c r="W56" s="737"/>
      <c r="X56" s="732">
        <v>0</v>
      </c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730"/>
      <c r="AP56" s="730"/>
      <c r="AQ56" s="730"/>
      <c r="AR56" s="730"/>
      <c r="AS56" s="730"/>
      <c r="AT56" s="730"/>
      <c r="AU56" s="730"/>
      <c r="AV56" s="730"/>
      <c r="AW56" s="729">
        <v>0</v>
      </c>
      <c r="AX56" s="733">
        <v>0</v>
      </c>
      <c r="AY56" s="546">
        <v>0</v>
      </c>
      <c r="AZ56" s="546">
        <v>0</v>
      </c>
      <c r="BA56" s="546">
        <v>0</v>
      </c>
      <c r="BB56" s="546">
        <v>0</v>
      </c>
      <c r="BC56" s="734">
        <v>0</v>
      </c>
      <c r="BD56" s="757"/>
      <c r="BE56" s="706"/>
    </row>
    <row r="57" spans="1:57" s="707" customFormat="1" ht="12.75">
      <c r="A57" s="741">
        <v>16</v>
      </c>
      <c r="B57" s="844" t="s">
        <v>81</v>
      </c>
      <c r="C57" s="546">
        <v>2</v>
      </c>
      <c r="D57" s="546">
        <v>1</v>
      </c>
      <c r="E57" s="546">
        <v>1</v>
      </c>
      <c r="F57" s="546">
        <v>0</v>
      </c>
      <c r="G57" s="729">
        <v>4</v>
      </c>
      <c r="H57" s="900"/>
      <c r="I57" s="900"/>
      <c r="J57" s="900"/>
      <c r="K57" s="900"/>
      <c r="L57" s="900"/>
      <c r="M57" s="900"/>
      <c r="N57" s="900"/>
      <c r="O57" s="900"/>
      <c r="P57" s="737"/>
      <c r="Q57" s="737"/>
      <c r="R57" s="765"/>
      <c r="S57" s="765"/>
      <c r="T57" s="765"/>
      <c r="U57" s="737"/>
      <c r="V57" s="737"/>
      <c r="W57" s="737"/>
      <c r="X57" s="732">
        <v>4</v>
      </c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730"/>
      <c r="AP57" s="730"/>
      <c r="AQ57" s="730"/>
      <c r="AR57" s="730"/>
      <c r="AS57" s="730"/>
      <c r="AT57" s="730"/>
      <c r="AU57" s="730"/>
      <c r="AV57" s="730"/>
      <c r="AW57" s="729">
        <v>0</v>
      </c>
      <c r="AX57" s="733">
        <v>0</v>
      </c>
      <c r="AY57" s="546">
        <v>2</v>
      </c>
      <c r="AZ57" s="546">
        <v>1</v>
      </c>
      <c r="BA57" s="546">
        <v>1</v>
      </c>
      <c r="BB57" s="546">
        <v>0</v>
      </c>
      <c r="BC57" s="734">
        <v>4</v>
      </c>
      <c r="BD57" s="745"/>
      <c r="BE57" s="706"/>
    </row>
    <row r="58" spans="1:57" s="707" customFormat="1" ht="12.75">
      <c r="A58" s="741">
        <v>17</v>
      </c>
      <c r="B58" s="865" t="s">
        <v>82</v>
      </c>
      <c r="C58" s="546">
        <v>0</v>
      </c>
      <c r="D58" s="546">
        <v>1</v>
      </c>
      <c r="E58" s="546">
        <v>19</v>
      </c>
      <c r="F58" s="546">
        <v>64</v>
      </c>
      <c r="G58" s="729">
        <v>84</v>
      </c>
      <c r="H58" s="900"/>
      <c r="I58" s="900"/>
      <c r="J58" s="900"/>
      <c r="K58" s="900"/>
      <c r="L58" s="900"/>
      <c r="M58" s="900"/>
      <c r="N58" s="900">
        <v>1</v>
      </c>
      <c r="O58" s="900"/>
      <c r="P58" s="737"/>
      <c r="Q58" s="737"/>
      <c r="R58" s="737"/>
      <c r="S58" s="765"/>
      <c r="T58" s="737"/>
      <c r="U58" s="737"/>
      <c r="V58" s="737"/>
      <c r="W58" s="737"/>
      <c r="X58" s="732">
        <v>83</v>
      </c>
      <c r="Y58" s="900"/>
      <c r="Z58" s="900"/>
      <c r="AA58" s="900"/>
      <c r="AB58" s="900">
        <v>2</v>
      </c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/>
      <c r="AO58" s="730"/>
      <c r="AP58" s="730"/>
      <c r="AQ58" s="730"/>
      <c r="AR58" s="730"/>
      <c r="AS58" s="730"/>
      <c r="AT58" s="730"/>
      <c r="AU58" s="730"/>
      <c r="AV58" s="730"/>
      <c r="AW58" s="729">
        <v>0</v>
      </c>
      <c r="AX58" s="733">
        <v>2</v>
      </c>
      <c r="AY58" s="546">
        <v>0</v>
      </c>
      <c r="AZ58" s="546">
        <v>1</v>
      </c>
      <c r="BA58" s="546">
        <v>18</v>
      </c>
      <c r="BB58" s="546">
        <v>62</v>
      </c>
      <c r="BC58" s="734">
        <v>81</v>
      </c>
      <c r="BD58" s="757" t="s">
        <v>1624</v>
      </c>
      <c r="BE58" s="706"/>
    </row>
    <row r="59" spans="1:57" s="707" customFormat="1" ht="12.75">
      <c r="A59" s="741">
        <v>18</v>
      </c>
      <c r="B59" s="865" t="s">
        <v>1477</v>
      </c>
      <c r="C59" s="546">
        <v>2</v>
      </c>
      <c r="D59" s="546">
        <v>0</v>
      </c>
      <c r="E59" s="546">
        <v>0</v>
      </c>
      <c r="F59" s="546">
        <v>0</v>
      </c>
      <c r="G59" s="729">
        <v>2</v>
      </c>
      <c r="H59" s="900"/>
      <c r="I59" s="900"/>
      <c r="J59" s="900"/>
      <c r="K59" s="900"/>
      <c r="L59" s="900"/>
      <c r="M59" s="900"/>
      <c r="N59" s="900"/>
      <c r="O59" s="900"/>
      <c r="P59" s="737"/>
      <c r="Q59" s="737"/>
      <c r="R59" s="737"/>
      <c r="S59" s="737"/>
      <c r="T59" s="737"/>
      <c r="U59" s="737"/>
      <c r="V59" s="737"/>
      <c r="W59" s="737"/>
      <c r="X59" s="732">
        <v>2</v>
      </c>
      <c r="Y59" s="900"/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730"/>
      <c r="AP59" s="730"/>
      <c r="AQ59" s="730"/>
      <c r="AR59" s="730"/>
      <c r="AS59" s="730"/>
      <c r="AT59" s="730"/>
      <c r="AU59" s="730"/>
      <c r="AV59" s="730"/>
      <c r="AW59" s="729">
        <v>0</v>
      </c>
      <c r="AX59" s="733">
        <v>0</v>
      </c>
      <c r="AY59" s="546">
        <v>2</v>
      </c>
      <c r="AZ59" s="546">
        <v>0</v>
      </c>
      <c r="BA59" s="546">
        <v>0</v>
      </c>
      <c r="BB59" s="546">
        <v>0</v>
      </c>
      <c r="BC59" s="734">
        <v>2</v>
      </c>
      <c r="BD59" s="745"/>
      <c r="BE59" s="706"/>
    </row>
    <row r="60" spans="1:57" s="707" customFormat="1" ht="12.75">
      <c r="A60" s="741">
        <v>19</v>
      </c>
      <c r="B60" s="865" t="s">
        <v>1521</v>
      </c>
      <c r="C60" s="546">
        <v>0</v>
      </c>
      <c r="D60" s="546">
        <v>0</v>
      </c>
      <c r="E60" s="546">
        <v>7</v>
      </c>
      <c r="F60" s="546">
        <v>35</v>
      </c>
      <c r="G60" s="729">
        <v>42</v>
      </c>
      <c r="H60" s="900"/>
      <c r="I60" s="900"/>
      <c r="J60" s="900"/>
      <c r="K60" s="900">
        <v>2</v>
      </c>
      <c r="L60" s="900"/>
      <c r="M60" s="900"/>
      <c r="N60" s="900"/>
      <c r="O60" s="900"/>
      <c r="P60" s="737"/>
      <c r="Q60" s="737"/>
      <c r="R60" s="737"/>
      <c r="S60" s="737"/>
      <c r="T60" s="737"/>
      <c r="U60" s="737"/>
      <c r="V60" s="737"/>
      <c r="W60" s="737"/>
      <c r="X60" s="732">
        <v>44</v>
      </c>
      <c r="Y60" s="900"/>
      <c r="Z60" s="900"/>
      <c r="AA60" s="900"/>
      <c r="AB60" s="900">
        <v>1</v>
      </c>
      <c r="AC60" s="900"/>
      <c r="AD60" s="900"/>
      <c r="AE60" s="900"/>
      <c r="AF60" s="900">
        <v>1</v>
      </c>
      <c r="AG60" s="900"/>
      <c r="AH60" s="900"/>
      <c r="AI60" s="900"/>
      <c r="AJ60" s="900"/>
      <c r="AK60" s="900"/>
      <c r="AL60" s="900"/>
      <c r="AM60" s="900"/>
      <c r="AN60" s="900"/>
      <c r="AO60" s="730"/>
      <c r="AP60" s="730"/>
      <c r="AQ60" s="730"/>
      <c r="AR60" s="730"/>
      <c r="AS60" s="730"/>
      <c r="AT60" s="730"/>
      <c r="AU60" s="730"/>
      <c r="AV60" s="730"/>
      <c r="AW60" s="729">
        <v>0</v>
      </c>
      <c r="AX60" s="733">
        <v>2</v>
      </c>
      <c r="AY60" s="546">
        <v>0</v>
      </c>
      <c r="AZ60" s="546">
        <v>0</v>
      </c>
      <c r="BA60" s="546">
        <v>7</v>
      </c>
      <c r="BB60" s="546">
        <v>35</v>
      </c>
      <c r="BC60" s="734">
        <v>42</v>
      </c>
      <c r="BD60" s="758" t="s">
        <v>1625</v>
      </c>
      <c r="BE60" s="706"/>
    </row>
    <row r="61" spans="1:57" s="707" customFormat="1" ht="12.75">
      <c r="A61" s="741">
        <v>20</v>
      </c>
      <c r="B61" s="865" t="s">
        <v>1479</v>
      </c>
      <c r="C61" s="546">
        <v>2</v>
      </c>
      <c r="D61" s="546">
        <v>0</v>
      </c>
      <c r="E61" s="546">
        <v>0</v>
      </c>
      <c r="F61" s="546">
        <v>0</v>
      </c>
      <c r="G61" s="729">
        <v>2</v>
      </c>
      <c r="H61" s="900"/>
      <c r="I61" s="900"/>
      <c r="J61" s="900"/>
      <c r="K61" s="900"/>
      <c r="L61" s="900"/>
      <c r="M61" s="900"/>
      <c r="N61" s="900"/>
      <c r="O61" s="900"/>
      <c r="P61" s="737"/>
      <c r="Q61" s="737"/>
      <c r="R61" s="737"/>
      <c r="S61" s="737"/>
      <c r="T61" s="737"/>
      <c r="U61" s="737"/>
      <c r="V61" s="737"/>
      <c r="W61" s="737"/>
      <c r="X61" s="732">
        <v>2</v>
      </c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730"/>
      <c r="AP61" s="730"/>
      <c r="AQ61" s="730"/>
      <c r="AR61" s="730"/>
      <c r="AS61" s="730"/>
      <c r="AT61" s="730"/>
      <c r="AU61" s="730"/>
      <c r="AV61" s="730"/>
      <c r="AW61" s="729">
        <v>0</v>
      </c>
      <c r="AX61" s="733">
        <v>0</v>
      </c>
      <c r="AY61" s="546">
        <v>2</v>
      </c>
      <c r="AZ61" s="546">
        <v>0</v>
      </c>
      <c r="BA61" s="546">
        <v>0</v>
      </c>
      <c r="BB61" s="546">
        <v>0</v>
      </c>
      <c r="BC61" s="734">
        <v>2</v>
      </c>
      <c r="BD61" s="758"/>
      <c r="BE61" s="706"/>
    </row>
    <row r="62" spans="1:57" s="707" customFormat="1" ht="12.75">
      <c r="A62" s="741">
        <v>21</v>
      </c>
      <c r="B62" s="843" t="s">
        <v>85</v>
      </c>
      <c r="C62" s="546">
        <v>0</v>
      </c>
      <c r="D62" s="546">
        <v>3</v>
      </c>
      <c r="E62" s="546">
        <v>3</v>
      </c>
      <c r="F62" s="546">
        <v>0</v>
      </c>
      <c r="G62" s="729">
        <v>6</v>
      </c>
      <c r="H62" s="900"/>
      <c r="I62" s="900"/>
      <c r="J62" s="900"/>
      <c r="K62" s="900"/>
      <c r="L62" s="900"/>
      <c r="M62" s="900"/>
      <c r="N62" s="900"/>
      <c r="O62" s="900"/>
      <c r="P62" s="737"/>
      <c r="Q62" s="737"/>
      <c r="R62" s="737"/>
      <c r="S62" s="737"/>
      <c r="T62" s="737"/>
      <c r="U62" s="737"/>
      <c r="V62" s="737"/>
      <c r="W62" s="737"/>
      <c r="X62" s="732">
        <v>6</v>
      </c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730"/>
      <c r="AP62" s="730"/>
      <c r="AQ62" s="730"/>
      <c r="AR62" s="730"/>
      <c r="AS62" s="730"/>
      <c r="AT62" s="730"/>
      <c r="AU62" s="730"/>
      <c r="AV62" s="730"/>
      <c r="AW62" s="729">
        <v>0</v>
      </c>
      <c r="AX62" s="733">
        <v>0</v>
      </c>
      <c r="AY62" s="546">
        <v>0</v>
      </c>
      <c r="AZ62" s="546">
        <v>3</v>
      </c>
      <c r="BA62" s="546">
        <v>3</v>
      </c>
      <c r="BB62" s="546">
        <v>0</v>
      </c>
      <c r="BC62" s="734">
        <v>6</v>
      </c>
      <c r="BD62" s="745"/>
      <c r="BE62" s="706"/>
    </row>
    <row r="63" spans="1:57" s="707" customFormat="1" ht="12.75">
      <c r="A63" s="741">
        <v>22</v>
      </c>
      <c r="B63" s="843" t="s">
        <v>86</v>
      </c>
      <c r="C63" s="546">
        <v>0</v>
      </c>
      <c r="D63" s="546">
        <v>17</v>
      </c>
      <c r="E63" s="546">
        <v>4</v>
      </c>
      <c r="F63" s="546">
        <v>13</v>
      </c>
      <c r="G63" s="729">
        <v>34</v>
      </c>
      <c r="H63" s="900"/>
      <c r="I63" s="900"/>
      <c r="J63" s="900"/>
      <c r="K63" s="900"/>
      <c r="L63" s="900"/>
      <c r="M63" s="900"/>
      <c r="N63" s="900"/>
      <c r="O63" s="900"/>
      <c r="P63" s="737"/>
      <c r="Q63" s="718"/>
      <c r="R63" s="737"/>
      <c r="S63" s="737"/>
      <c r="T63" s="737"/>
      <c r="U63" s="737"/>
      <c r="V63" s="737"/>
      <c r="W63" s="737"/>
      <c r="X63" s="732">
        <v>34</v>
      </c>
      <c r="Y63" s="900"/>
      <c r="Z63" s="900">
        <v>1</v>
      </c>
      <c r="AA63" s="900"/>
      <c r="AB63" s="900"/>
      <c r="AC63" s="900"/>
      <c r="AD63" s="900"/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730"/>
      <c r="AP63" s="730"/>
      <c r="AQ63" s="730"/>
      <c r="AR63" s="730"/>
      <c r="AS63" s="730"/>
      <c r="AT63" s="730"/>
      <c r="AU63" s="730"/>
      <c r="AV63" s="730"/>
      <c r="AW63" s="729">
        <v>1</v>
      </c>
      <c r="AX63" s="733">
        <v>0</v>
      </c>
      <c r="AY63" s="546">
        <v>0</v>
      </c>
      <c r="AZ63" s="546">
        <v>16</v>
      </c>
      <c r="BA63" s="546">
        <v>4</v>
      </c>
      <c r="BB63" s="546">
        <v>13</v>
      </c>
      <c r="BC63" s="734">
        <v>33</v>
      </c>
      <c r="BD63" s="745"/>
      <c r="BE63" s="706"/>
    </row>
    <row r="64" spans="1:57" s="707" customFormat="1" ht="12.75">
      <c r="A64" s="741">
        <v>23</v>
      </c>
      <c r="B64" s="843" t="s">
        <v>1530</v>
      </c>
      <c r="C64" s="546">
        <v>0</v>
      </c>
      <c r="D64" s="546">
        <v>3</v>
      </c>
      <c r="E64" s="546">
        <v>0</v>
      </c>
      <c r="F64" s="546">
        <v>0</v>
      </c>
      <c r="G64" s="729">
        <v>3</v>
      </c>
      <c r="H64" s="900"/>
      <c r="I64" s="900"/>
      <c r="J64" s="900"/>
      <c r="K64" s="900"/>
      <c r="L64" s="900"/>
      <c r="M64" s="900"/>
      <c r="N64" s="900"/>
      <c r="O64" s="900"/>
      <c r="P64" s="737"/>
      <c r="Q64" s="737"/>
      <c r="R64" s="737"/>
      <c r="S64" s="737"/>
      <c r="T64" s="737"/>
      <c r="U64" s="737"/>
      <c r="V64" s="737"/>
      <c r="W64" s="737"/>
      <c r="X64" s="732">
        <v>3</v>
      </c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730"/>
      <c r="AP64" s="730"/>
      <c r="AQ64" s="730"/>
      <c r="AR64" s="730"/>
      <c r="AS64" s="730"/>
      <c r="AT64" s="730"/>
      <c r="AU64" s="730"/>
      <c r="AV64" s="730"/>
      <c r="AW64" s="729">
        <v>0</v>
      </c>
      <c r="AX64" s="733">
        <v>0</v>
      </c>
      <c r="AY64" s="546">
        <v>0</v>
      </c>
      <c r="AZ64" s="546">
        <v>3</v>
      </c>
      <c r="BA64" s="546">
        <v>0</v>
      </c>
      <c r="BB64" s="546">
        <v>0</v>
      </c>
      <c r="BC64" s="734">
        <v>3</v>
      </c>
      <c r="BD64" s="745"/>
      <c r="BE64" s="706" t="s">
        <v>87</v>
      </c>
    </row>
    <row r="65" spans="1:57" s="707" customFormat="1" ht="12.75">
      <c r="A65" s="741">
        <v>24</v>
      </c>
      <c r="B65" s="760" t="s">
        <v>1531</v>
      </c>
      <c r="C65" s="546">
        <v>0</v>
      </c>
      <c r="D65" s="546">
        <v>8</v>
      </c>
      <c r="E65" s="546">
        <v>0</v>
      </c>
      <c r="F65" s="546">
        <v>0</v>
      </c>
      <c r="G65" s="729">
        <v>8</v>
      </c>
      <c r="H65" s="900"/>
      <c r="I65" s="900"/>
      <c r="J65" s="900"/>
      <c r="K65" s="900"/>
      <c r="L65" s="900"/>
      <c r="M65" s="900"/>
      <c r="N65" s="900"/>
      <c r="O65" s="900"/>
      <c r="P65" s="737"/>
      <c r="Q65" s="737"/>
      <c r="R65" s="737"/>
      <c r="S65" s="737"/>
      <c r="T65" s="737"/>
      <c r="U65" s="737"/>
      <c r="V65" s="737"/>
      <c r="W65" s="737"/>
      <c r="X65" s="732">
        <v>8</v>
      </c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730"/>
      <c r="AP65" s="730"/>
      <c r="AQ65" s="730"/>
      <c r="AR65" s="730"/>
      <c r="AS65" s="730"/>
      <c r="AT65" s="730"/>
      <c r="AU65" s="730"/>
      <c r="AV65" s="730"/>
      <c r="AW65" s="729">
        <v>0</v>
      </c>
      <c r="AX65" s="733">
        <v>0</v>
      </c>
      <c r="AY65" s="546">
        <v>0</v>
      </c>
      <c r="AZ65" s="546">
        <v>8</v>
      </c>
      <c r="BA65" s="546">
        <v>0</v>
      </c>
      <c r="BB65" s="546">
        <v>0</v>
      </c>
      <c r="BC65" s="734">
        <v>8</v>
      </c>
      <c r="BD65" s="745"/>
      <c r="BE65" s="706"/>
    </row>
    <row r="66" spans="1:57" s="707" customFormat="1" ht="12.75">
      <c r="A66" s="741">
        <v>25</v>
      </c>
      <c r="B66" s="760" t="s">
        <v>1532</v>
      </c>
      <c r="C66" s="546">
        <v>2</v>
      </c>
      <c r="D66" s="546">
        <v>19</v>
      </c>
      <c r="E66" s="546">
        <v>1</v>
      </c>
      <c r="F66" s="546">
        <v>14</v>
      </c>
      <c r="G66" s="729">
        <v>36</v>
      </c>
      <c r="H66" s="900"/>
      <c r="I66" s="900"/>
      <c r="J66" s="900"/>
      <c r="K66" s="900"/>
      <c r="L66" s="900"/>
      <c r="M66" s="900"/>
      <c r="N66" s="900"/>
      <c r="O66" s="900"/>
      <c r="P66" s="737"/>
      <c r="Q66" s="718"/>
      <c r="R66" s="737"/>
      <c r="S66" s="765"/>
      <c r="T66" s="737"/>
      <c r="U66" s="737"/>
      <c r="V66" s="737"/>
      <c r="W66" s="737"/>
      <c r="X66" s="732">
        <v>36</v>
      </c>
      <c r="Y66" s="900"/>
      <c r="Z66" s="900"/>
      <c r="AA66" s="900"/>
      <c r="AB66" s="900"/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730"/>
      <c r="AP66" s="730"/>
      <c r="AQ66" s="730"/>
      <c r="AR66" s="730"/>
      <c r="AS66" s="730"/>
      <c r="AT66" s="730"/>
      <c r="AU66" s="730"/>
      <c r="AV66" s="730"/>
      <c r="AW66" s="729">
        <v>0</v>
      </c>
      <c r="AX66" s="733">
        <v>0</v>
      </c>
      <c r="AY66" s="546">
        <v>2</v>
      </c>
      <c r="AZ66" s="546">
        <v>19</v>
      </c>
      <c r="BA66" s="546">
        <v>1</v>
      </c>
      <c r="BB66" s="546">
        <v>14</v>
      </c>
      <c r="BC66" s="734">
        <v>36</v>
      </c>
      <c r="BD66" s="745"/>
      <c r="BE66" s="706"/>
    </row>
    <row r="67" spans="1:57" s="707" customFormat="1" ht="12.75">
      <c r="A67" s="741">
        <v>26</v>
      </c>
      <c r="B67" s="760" t="s">
        <v>88</v>
      </c>
      <c r="C67" s="546">
        <v>0</v>
      </c>
      <c r="D67" s="546">
        <v>2</v>
      </c>
      <c r="E67" s="546">
        <v>0</v>
      </c>
      <c r="F67" s="546">
        <v>1</v>
      </c>
      <c r="G67" s="729">
        <v>3</v>
      </c>
      <c r="H67" s="900"/>
      <c r="I67" s="900"/>
      <c r="J67" s="900"/>
      <c r="K67" s="900"/>
      <c r="L67" s="900"/>
      <c r="M67" s="900"/>
      <c r="N67" s="900"/>
      <c r="O67" s="900"/>
      <c r="P67" s="737"/>
      <c r="Q67" s="737"/>
      <c r="R67" s="737"/>
      <c r="S67" s="737"/>
      <c r="T67" s="737"/>
      <c r="U67" s="737"/>
      <c r="V67" s="737"/>
      <c r="W67" s="737"/>
      <c r="X67" s="732">
        <v>3</v>
      </c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730"/>
      <c r="AP67" s="730"/>
      <c r="AQ67" s="730"/>
      <c r="AR67" s="730"/>
      <c r="AS67" s="730"/>
      <c r="AT67" s="730"/>
      <c r="AU67" s="730"/>
      <c r="AV67" s="730"/>
      <c r="AW67" s="729">
        <v>0</v>
      </c>
      <c r="AX67" s="733">
        <v>0</v>
      </c>
      <c r="AY67" s="546">
        <v>0</v>
      </c>
      <c r="AZ67" s="546">
        <v>2</v>
      </c>
      <c r="BA67" s="546">
        <v>0</v>
      </c>
      <c r="BB67" s="546">
        <v>1</v>
      </c>
      <c r="BC67" s="734">
        <v>3</v>
      </c>
      <c r="BD67" s="745"/>
      <c r="BE67" s="706"/>
    </row>
    <row r="68" spans="1:57" s="707" customFormat="1" ht="12.75">
      <c r="A68" s="741">
        <v>27</v>
      </c>
      <c r="B68" s="768" t="s">
        <v>1533</v>
      </c>
      <c r="C68" s="546">
        <v>1</v>
      </c>
      <c r="D68" s="546">
        <v>3</v>
      </c>
      <c r="E68" s="546">
        <v>0</v>
      </c>
      <c r="F68" s="546">
        <v>0</v>
      </c>
      <c r="G68" s="729">
        <v>4</v>
      </c>
      <c r="H68" s="900"/>
      <c r="I68" s="900"/>
      <c r="J68" s="900"/>
      <c r="K68" s="900"/>
      <c r="L68" s="900"/>
      <c r="M68" s="900"/>
      <c r="N68" s="900"/>
      <c r="O68" s="900"/>
      <c r="P68" s="737"/>
      <c r="Q68" s="737"/>
      <c r="R68" s="737"/>
      <c r="S68" s="737"/>
      <c r="T68" s="737"/>
      <c r="U68" s="737"/>
      <c r="V68" s="737"/>
      <c r="W68" s="737"/>
      <c r="X68" s="732">
        <v>4</v>
      </c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730"/>
      <c r="AP68" s="730"/>
      <c r="AQ68" s="730"/>
      <c r="AR68" s="730"/>
      <c r="AS68" s="730"/>
      <c r="AT68" s="730"/>
      <c r="AU68" s="730"/>
      <c r="AV68" s="730"/>
      <c r="AW68" s="729">
        <v>0</v>
      </c>
      <c r="AX68" s="733">
        <v>0</v>
      </c>
      <c r="AY68" s="546">
        <v>1</v>
      </c>
      <c r="AZ68" s="546">
        <v>3</v>
      </c>
      <c r="BA68" s="546">
        <v>0</v>
      </c>
      <c r="BB68" s="546">
        <v>0</v>
      </c>
      <c r="BC68" s="734">
        <v>4</v>
      </c>
      <c r="BD68" s="745"/>
      <c r="BE68" s="706"/>
    </row>
    <row r="69" spans="1:57" s="707" customFormat="1" ht="12.75">
      <c r="A69" s="741">
        <v>28</v>
      </c>
      <c r="B69" s="768" t="s">
        <v>1534</v>
      </c>
      <c r="C69" s="546">
        <v>1</v>
      </c>
      <c r="D69" s="546">
        <v>7</v>
      </c>
      <c r="E69" s="546">
        <v>2</v>
      </c>
      <c r="F69" s="546">
        <v>6</v>
      </c>
      <c r="G69" s="729">
        <v>16</v>
      </c>
      <c r="H69" s="900"/>
      <c r="I69" s="900"/>
      <c r="J69" s="900"/>
      <c r="K69" s="730"/>
      <c r="L69" s="900"/>
      <c r="M69" s="900"/>
      <c r="N69" s="900"/>
      <c r="O69" s="900"/>
      <c r="P69" s="737"/>
      <c r="Q69" s="737"/>
      <c r="R69" s="737"/>
      <c r="S69" s="765"/>
      <c r="T69" s="737"/>
      <c r="U69" s="737"/>
      <c r="V69" s="737"/>
      <c r="W69" s="737"/>
      <c r="X69" s="732">
        <v>16</v>
      </c>
      <c r="Y69" s="900"/>
      <c r="Z69" s="900"/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>
        <v>1</v>
      </c>
      <c r="AM69" s="900"/>
      <c r="AN69" s="900"/>
      <c r="AO69" s="730"/>
      <c r="AP69" s="730"/>
      <c r="AQ69" s="730"/>
      <c r="AR69" s="730"/>
      <c r="AS69" s="730"/>
      <c r="AT69" s="730"/>
      <c r="AU69" s="730"/>
      <c r="AV69" s="730"/>
      <c r="AW69" s="729">
        <v>1</v>
      </c>
      <c r="AX69" s="733">
        <v>0</v>
      </c>
      <c r="AY69" s="546">
        <v>1</v>
      </c>
      <c r="AZ69" s="546">
        <v>6</v>
      </c>
      <c r="BA69" s="546">
        <v>2</v>
      </c>
      <c r="BB69" s="546">
        <v>6</v>
      </c>
      <c r="BC69" s="718">
        <v>15</v>
      </c>
      <c r="BD69" s="728" t="s">
        <v>1626</v>
      </c>
      <c r="BE69" s="759"/>
    </row>
    <row r="70" spans="1:57" s="707" customFormat="1" ht="12.75">
      <c r="A70" s="741">
        <v>29</v>
      </c>
      <c r="B70" s="768" t="s">
        <v>1535</v>
      </c>
      <c r="C70" s="546">
        <v>0</v>
      </c>
      <c r="D70" s="546">
        <v>2</v>
      </c>
      <c r="E70" s="546">
        <v>0</v>
      </c>
      <c r="F70" s="546">
        <v>0</v>
      </c>
      <c r="G70" s="729">
        <v>2</v>
      </c>
      <c r="H70" s="900"/>
      <c r="I70" s="900"/>
      <c r="J70" s="900"/>
      <c r="K70" s="900"/>
      <c r="L70" s="900"/>
      <c r="M70" s="900"/>
      <c r="N70" s="900"/>
      <c r="O70" s="900"/>
      <c r="P70" s="737"/>
      <c r="Q70" s="737"/>
      <c r="R70" s="737"/>
      <c r="S70" s="737"/>
      <c r="T70" s="737"/>
      <c r="U70" s="737"/>
      <c r="V70" s="737"/>
      <c r="W70" s="737"/>
      <c r="X70" s="732">
        <v>2</v>
      </c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730"/>
      <c r="AP70" s="730"/>
      <c r="AQ70" s="730"/>
      <c r="AR70" s="730"/>
      <c r="AS70" s="730"/>
      <c r="AT70" s="730"/>
      <c r="AU70" s="730"/>
      <c r="AV70" s="730"/>
      <c r="AW70" s="729">
        <v>0</v>
      </c>
      <c r="AX70" s="733">
        <v>0</v>
      </c>
      <c r="AY70" s="546">
        <v>0</v>
      </c>
      <c r="AZ70" s="546">
        <v>2</v>
      </c>
      <c r="BA70" s="546">
        <v>0</v>
      </c>
      <c r="BB70" s="546">
        <v>0</v>
      </c>
      <c r="BC70" s="718">
        <v>2</v>
      </c>
      <c r="BD70" s="746"/>
      <c r="BE70" s="706"/>
    </row>
    <row r="71" spans="1:57" s="707" customFormat="1" ht="12.75">
      <c r="A71" s="741">
        <v>30</v>
      </c>
      <c r="B71" s="844" t="s">
        <v>1536</v>
      </c>
      <c r="C71" s="546">
        <v>2</v>
      </c>
      <c r="D71" s="546">
        <v>2</v>
      </c>
      <c r="E71" s="546">
        <v>0</v>
      </c>
      <c r="F71" s="546">
        <v>0</v>
      </c>
      <c r="G71" s="729">
        <v>4</v>
      </c>
      <c r="H71" s="900"/>
      <c r="I71" s="900"/>
      <c r="J71" s="900"/>
      <c r="K71" s="900"/>
      <c r="L71" s="900"/>
      <c r="M71" s="900"/>
      <c r="N71" s="900"/>
      <c r="O71" s="900"/>
      <c r="P71" s="737"/>
      <c r="Q71" s="737"/>
      <c r="R71" s="737"/>
      <c r="S71" s="737"/>
      <c r="T71" s="737"/>
      <c r="U71" s="737"/>
      <c r="V71" s="737"/>
      <c r="W71" s="737"/>
      <c r="X71" s="732">
        <v>4</v>
      </c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730"/>
      <c r="AP71" s="730"/>
      <c r="AQ71" s="730"/>
      <c r="AR71" s="730"/>
      <c r="AS71" s="730"/>
      <c r="AT71" s="730"/>
      <c r="AU71" s="730"/>
      <c r="AV71" s="730"/>
      <c r="AW71" s="729">
        <v>0</v>
      </c>
      <c r="AX71" s="733">
        <v>0</v>
      </c>
      <c r="AY71" s="546">
        <v>2</v>
      </c>
      <c r="AZ71" s="546">
        <v>2</v>
      </c>
      <c r="BA71" s="546">
        <v>0</v>
      </c>
      <c r="BB71" s="546">
        <v>0</v>
      </c>
      <c r="BC71" s="734">
        <v>4</v>
      </c>
      <c r="BD71" s="758"/>
      <c r="BE71" s="706"/>
    </row>
    <row r="72" spans="1:57" s="707" customFormat="1" ht="12.75">
      <c r="A72" s="741">
        <v>31</v>
      </c>
      <c r="B72" s="844" t="s">
        <v>1537</v>
      </c>
      <c r="C72" s="546">
        <v>7</v>
      </c>
      <c r="D72" s="546">
        <v>9</v>
      </c>
      <c r="E72" s="546">
        <v>0</v>
      </c>
      <c r="F72" s="546">
        <v>2</v>
      </c>
      <c r="G72" s="729">
        <v>18</v>
      </c>
      <c r="H72" s="900"/>
      <c r="I72" s="900"/>
      <c r="J72" s="900"/>
      <c r="K72" s="900"/>
      <c r="L72" s="900"/>
      <c r="M72" s="900"/>
      <c r="N72" s="900"/>
      <c r="O72" s="900"/>
      <c r="P72" s="737"/>
      <c r="Q72" s="737"/>
      <c r="R72" s="737"/>
      <c r="S72" s="737"/>
      <c r="T72" s="737"/>
      <c r="U72" s="737"/>
      <c r="V72" s="737"/>
      <c r="W72" s="737"/>
      <c r="X72" s="732">
        <v>18</v>
      </c>
      <c r="Y72" s="900"/>
      <c r="Z72" s="900"/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730"/>
      <c r="AP72" s="730"/>
      <c r="AQ72" s="730"/>
      <c r="AR72" s="730"/>
      <c r="AS72" s="730"/>
      <c r="AT72" s="730"/>
      <c r="AU72" s="730"/>
      <c r="AV72" s="730"/>
      <c r="AW72" s="729">
        <v>0</v>
      </c>
      <c r="AX72" s="733">
        <v>0</v>
      </c>
      <c r="AY72" s="546">
        <v>7</v>
      </c>
      <c r="AZ72" s="546">
        <v>9</v>
      </c>
      <c r="BA72" s="546">
        <v>0</v>
      </c>
      <c r="BB72" s="546">
        <v>2</v>
      </c>
      <c r="BC72" s="734">
        <v>18</v>
      </c>
      <c r="BD72" s="761"/>
      <c r="BE72" s="706"/>
    </row>
    <row r="73" spans="1:57" s="707" customFormat="1" ht="12.75">
      <c r="A73" s="741">
        <v>32</v>
      </c>
      <c r="B73" s="844" t="s">
        <v>90</v>
      </c>
      <c r="C73" s="546">
        <v>0</v>
      </c>
      <c r="D73" s="546">
        <v>2</v>
      </c>
      <c r="E73" s="546">
        <v>0</v>
      </c>
      <c r="F73" s="546">
        <v>0</v>
      </c>
      <c r="G73" s="729">
        <v>2</v>
      </c>
      <c r="H73" s="900"/>
      <c r="I73" s="900"/>
      <c r="J73" s="900"/>
      <c r="K73" s="900"/>
      <c r="L73" s="900"/>
      <c r="M73" s="900"/>
      <c r="N73" s="900"/>
      <c r="O73" s="900"/>
      <c r="P73" s="737"/>
      <c r="Q73" s="737"/>
      <c r="R73" s="737"/>
      <c r="S73" s="737"/>
      <c r="T73" s="737"/>
      <c r="U73" s="737"/>
      <c r="V73" s="737"/>
      <c r="W73" s="737"/>
      <c r="X73" s="732">
        <v>2</v>
      </c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730"/>
      <c r="AP73" s="730"/>
      <c r="AQ73" s="730"/>
      <c r="AR73" s="730"/>
      <c r="AS73" s="730"/>
      <c r="AT73" s="730"/>
      <c r="AU73" s="730"/>
      <c r="AV73" s="730"/>
      <c r="AW73" s="729">
        <v>0</v>
      </c>
      <c r="AX73" s="733">
        <v>0</v>
      </c>
      <c r="AY73" s="546">
        <v>0</v>
      </c>
      <c r="AZ73" s="546">
        <v>2</v>
      </c>
      <c r="BA73" s="546">
        <v>0</v>
      </c>
      <c r="BB73" s="546">
        <v>0</v>
      </c>
      <c r="BC73" s="734">
        <v>2</v>
      </c>
      <c r="BD73" s="745"/>
      <c r="BE73" s="706"/>
    </row>
    <row r="74" spans="1:57" s="707" customFormat="1" ht="12.75">
      <c r="A74" s="741">
        <v>33</v>
      </c>
      <c r="B74" s="865" t="s">
        <v>91</v>
      </c>
      <c r="C74" s="546">
        <v>2</v>
      </c>
      <c r="D74" s="546">
        <v>2</v>
      </c>
      <c r="E74" s="546">
        <v>0</v>
      </c>
      <c r="F74" s="546">
        <v>0</v>
      </c>
      <c r="G74" s="729">
        <v>4</v>
      </c>
      <c r="H74" s="900"/>
      <c r="I74" s="900"/>
      <c r="J74" s="900"/>
      <c r="K74" s="900"/>
      <c r="L74" s="900"/>
      <c r="M74" s="900"/>
      <c r="N74" s="900"/>
      <c r="O74" s="900"/>
      <c r="P74" s="737"/>
      <c r="Q74" s="737"/>
      <c r="R74" s="737"/>
      <c r="S74" s="737"/>
      <c r="T74" s="737"/>
      <c r="U74" s="737"/>
      <c r="V74" s="737"/>
      <c r="W74" s="737"/>
      <c r="X74" s="732">
        <v>4</v>
      </c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730"/>
      <c r="AP74" s="730"/>
      <c r="AQ74" s="730"/>
      <c r="AR74" s="730"/>
      <c r="AS74" s="730"/>
      <c r="AT74" s="730"/>
      <c r="AU74" s="730"/>
      <c r="AV74" s="730"/>
      <c r="AW74" s="729">
        <v>0</v>
      </c>
      <c r="AX74" s="733">
        <v>0</v>
      </c>
      <c r="AY74" s="546">
        <v>2</v>
      </c>
      <c r="AZ74" s="546">
        <v>2</v>
      </c>
      <c r="BA74" s="546">
        <v>0</v>
      </c>
      <c r="BB74" s="546">
        <v>0</v>
      </c>
      <c r="BC74" s="718">
        <v>4</v>
      </c>
      <c r="BE74" s="706"/>
    </row>
    <row r="75" spans="1:57" s="707" customFormat="1" ht="12.75">
      <c r="A75" s="741">
        <v>34</v>
      </c>
      <c r="B75" s="865" t="s">
        <v>92</v>
      </c>
      <c r="C75" s="546">
        <v>2</v>
      </c>
      <c r="D75" s="546">
        <v>10</v>
      </c>
      <c r="E75" s="546">
        <v>0</v>
      </c>
      <c r="F75" s="546">
        <v>7</v>
      </c>
      <c r="G75" s="729">
        <v>19</v>
      </c>
      <c r="H75" s="900"/>
      <c r="I75" s="900"/>
      <c r="J75" s="900"/>
      <c r="K75" s="900"/>
      <c r="L75" s="900"/>
      <c r="M75" s="900"/>
      <c r="N75" s="900"/>
      <c r="O75" s="900"/>
      <c r="P75" s="737"/>
      <c r="Q75" s="737"/>
      <c r="R75" s="767"/>
      <c r="S75" s="767"/>
      <c r="T75" s="737"/>
      <c r="U75" s="737"/>
      <c r="V75" s="737"/>
      <c r="W75" s="737"/>
      <c r="X75" s="732">
        <v>19</v>
      </c>
      <c r="Y75" s="900"/>
      <c r="Z75" s="900"/>
      <c r="AA75" s="900"/>
      <c r="AB75" s="900"/>
      <c r="AC75" s="900"/>
      <c r="AD75" s="900">
        <v>1</v>
      </c>
      <c r="AE75" s="900"/>
      <c r="AF75" s="900"/>
      <c r="AG75" s="900"/>
      <c r="AH75" s="900"/>
      <c r="AI75" s="900"/>
      <c r="AJ75" s="900"/>
      <c r="AK75" s="900"/>
      <c r="AL75" s="900"/>
      <c r="AM75" s="900"/>
      <c r="AN75" s="900"/>
      <c r="AO75" s="730"/>
      <c r="AP75" s="730"/>
      <c r="AQ75" s="730"/>
      <c r="AR75" s="730"/>
      <c r="AS75" s="730"/>
      <c r="AT75" s="730"/>
      <c r="AU75" s="730"/>
      <c r="AV75" s="730"/>
      <c r="AW75" s="729">
        <v>1</v>
      </c>
      <c r="AX75" s="733">
        <v>0</v>
      </c>
      <c r="AY75" s="546">
        <v>2</v>
      </c>
      <c r="AZ75" s="546">
        <v>9</v>
      </c>
      <c r="BA75" s="546">
        <v>0</v>
      </c>
      <c r="BB75" s="546">
        <v>7</v>
      </c>
      <c r="BC75" s="734">
        <v>18</v>
      </c>
      <c r="BD75" s="745" t="s">
        <v>1627</v>
      </c>
      <c r="BE75" s="706"/>
    </row>
    <row r="76" spans="1:57" s="707" customFormat="1" ht="12.75">
      <c r="A76" s="741">
        <v>35</v>
      </c>
      <c r="B76" s="865" t="s">
        <v>93</v>
      </c>
      <c r="C76" s="546">
        <v>0</v>
      </c>
      <c r="D76" s="546">
        <v>2</v>
      </c>
      <c r="E76" s="546">
        <v>0</v>
      </c>
      <c r="F76" s="546">
        <v>0</v>
      </c>
      <c r="G76" s="729">
        <v>2</v>
      </c>
      <c r="H76" s="900"/>
      <c r="I76" s="900"/>
      <c r="J76" s="900"/>
      <c r="K76" s="900"/>
      <c r="L76" s="900"/>
      <c r="M76" s="900"/>
      <c r="N76" s="900"/>
      <c r="O76" s="900"/>
      <c r="P76" s="737"/>
      <c r="Q76" s="737"/>
      <c r="R76" s="737"/>
      <c r="S76" s="737"/>
      <c r="T76" s="737"/>
      <c r="U76" s="737"/>
      <c r="V76" s="737"/>
      <c r="W76" s="737"/>
      <c r="X76" s="732">
        <v>2</v>
      </c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730"/>
      <c r="AP76" s="730"/>
      <c r="AQ76" s="730"/>
      <c r="AR76" s="730"/>
      <c r="AS76" s="730"/>
      <c r="AT76" s="730"/>
      <c r="AU76" s="730"/>
      <c r="AV76" s="730"/>
      <c r="AW76" s="729">
        <v>0</v>
      </c>
      <c r="AX76" s="733">
        <v>0</v>
      </c>
      <c r="AY76" s="546">
        <v>0</v>
      </c>
      <c r="AZ76" s="546">
        <v>2</v>
      </c>
      <c r="BA76" s="546">
        <v>0</v>
      </c>
      <c r="BB76" s="546">
        <v>0</v>
      </c>
      <c r="BC76" s="734">
        <v>2</v>
      </c>
      <c r="BD76" s="761"/>
      <c r="BE76" s="706"/>
    </row>
    <row r="77" spans="1:57" s="707" customFormat="1" ht="12.75">
      <c r="A77" s="741">
        <v>36</v>
      </c>
      <c r="B77" s="843" t="s">
        <v>94</v>
      </c>
      <c r="C77" s="546">
        <v>0</v>
      </c>
      <c r="D77" s="546">
        <v>2</v>
      </c>
      <c r="E77" s="546">
        <v>6</v>
      </c>
      <c r="F77" s="546">
        <v>30</v>
      </c>
      <c r="G77" s="729">
        <v>38</v>
      </c>
      <c r="H77" s="900"/>
      <c r="I77" s="900"/>
      <c r="J77" s="900"/>
      <c r="K77" s="900"/>
      <c r="L77" s="900"/>
      <c r="M77" s="900"/>
      <c r="N77" s="900"/>
      <c r="O77" s="900"/>
      <c r="P77" s="737"/>
      <c r="Q77" s="737"/>
      <c r="R77" s="737"/>
      <c r="S77" s="737"/>
      <c r="T77" s="737"/>
      <c r="U77" s="737"/>
      <c r="V77" s="737"/>
      <c r="W77" s="737"/>
      <c r="X77" s="732">
        <v>38</v>
      </c>
      <c r="Y77" s="728"/>
      <c r="Z77" s="728"/>
      <c r="AA77" s="900"/>
      <c r="AB77" s="900"/>
      <c r="AC77" s="728"/>
      <c r="AD77" s="728"/>
      <c r="AE77" s="728"/>
      <c r="AF77" s="900"/>
      <c r="AG77" s="728"/>
      <c r="AH77" s="728"/>
      <c r="AI77" s="728"/>
      <c r="AJ77" s="728"/>
      <c r="AK77" s="728"/>
      <c r="AL77" s="728"/>
      <c r="AM77" s="728"/>
      <c r="AN77" s="728"/>
      <c r="AO77" s="764"/>
      <c r="AP77" s="764"/>
      <c r="AQ77" s="764"/>
      <c r="AR77" s="764"/>
      <c r="AS77" s="730"/>
      <c r="AT77" s="730"/>
      <c r="AU77" s="730"/>
      <c r="AV77" s="730"/>
      <c r="AW77" s="729">
        <v>0</v>
      </c>
      <c r="AX77" s="733">
        <v>0</v>
      </c>
      <c r="AY77" s="546">
        <v>0</v>
      </c>
      <c r="AZ77" s="546">
        <v>2</v>
      </c>
      <c r="BA77" s="546">
        <v>6</v>
      </c>
      <c r="BB77" s="546">
        <v>30</v>
      </c>
      <c r="BC77" s="734">
        <v>38</v>
      </c>
      <c r="BD77" s="745"/>
      <c r="BE77" s="706" t="s">
        <v>95</v>
      </c>
    </row>
    <row r="78" spans="1:57" s="707" customFormat="1" ht="12.75">
      <c r="A78" s="741">
        <v>37</v>
      </c>
      <c r="B78" s="843" t="s">
        <v>96</v>
      </c>
      <c r="C78" s="546">
        <v>0</v>
      </c>
      <c r="D78" s="546">
        <v>1</v>
      </c>
      <c r="E78" s="546">
        <v>4</v>
      </c>
      <c r="F78" s="546">
        <v>33</v>
      </c>
      <c r="G78" s="729">
        <v>38</v>
      </c>
      <c r="H78" s="900"/>
      <c r="I78" s="900"/>
      <c r="J78" s="730"/>
      <c r="K78" s="900"/>
      <c r="L78" s="900"/>
      <c r="M78" s="900"/>
      <c r="N78" s="900"/>
      <c r="O78" s="900"/>
      <c r="P78" s="737"/>
      <c r="Q78" s="737"/>
      <c r="R78" s="737"/>
      <c r="S78" s="737"/>
      <c r="T78" s="737"/>
      <c r="U78" s="737"/>
      <c r="V78" s="737"/>
      <c r="W78" s="737"/>
      <c r="X78" s="732">
        <v>38</v>
      </c>
      <c r="Y78" s="728"/>
      <c r="Z78" s="728"/>
      <c r="AA78" s="900"/>
      <c r="AB78" s="900"/>
      <c r="AC78" s="728"/>
      <c r="AD78" s="728"/>
      <c r="AE78" s="728"/>
      <c r="AF78" s="900"/>
      <c r="AG78" s="728"/>
      <c r="AH78" s="728"/>
      <c r="AI78" s="728"/>
      <c r="AJ78" s="728"/>
      <c r="AK78" s="728"/>
      <c r="AL78" s="728"/>
      <c r="AM78" s="728"/>
      <c r="AN78" s="728"/>
      <c r="AO78" s="764"/>
      <c r="AP78" s="764"/>
      <c r="AQ78" s="764"/>
      <c r="AR78" s="764"/>
      <c r="AS78" s="730"/>
      <c r="AT78" s="730"/>
      <c r="AU78" s="730"/>
      <c r="AV78" s="730"/>
      <c r="AW78" s="729">
        <v>0</v>
      </c>
      <c r="AX78" s="733">
        <v>0</v>
      </c>
      <c r="AY78" s="546">
        <v>0</v>
      </c>
      <c r="AZ78" s="546">
        <v>1</v>
      </c>
      <c r="BA78" s="546">
        <v>4</v>
      </c>
      <c r="BB78" s="546">
        <v>33</v>
      </c>
      <c r="BC78" s="734">
        <v>38</v>
      </c>
      <c r="BD78" s="745"/>
      <c r="BE78" s="706" t="s">
        <v>97</v>
      </c>
    </row>
    <row r="79" spans="1:57" s="707" customFormat="1" ht="12.75">
      <c r="A79" s="741">
        <v>38</v>
      </c>
      <c r="B79" s="843" t="s">
        <v>98</v>
      </c>
      <c r="C79" s="546">
        <v>2</v>
      </c>
      <c r="D79" s="546">
        <v>2</v>
      </c>
      <c r="E79" s="546">
        <v>7</v>
      </c>
      <c r="F79" s="546">
        <v>27</v>
      </c>
      <c r="G79" s="729">
        <v>38</v>
      </c>
      <c r="H79" s="900"/>
      <c r="I79" s="900"/>
      <c r="J79" s="900"/>
      <c r="K79" s="900"/>
      <c r="L79" s="900"/>
      <c r="M79" s="900"/>
      <c r="N79" s="900"/>
      <c r="O79" s="900">
        <v>1</v>
      </c>
      <c r="P79" s="737"/>
      <c r="Q79" s="737"/>
      <c r="R79" s="737"/>
      <c r="S79" s="737"/>
      <c r="T79" s="718"/>
      <c r="U79" s="718"/>
      <c r="V79" s="737"/>
      <c r="W79" s="737"/>
      <c r="X79" s="732">
        <v>37</v>
      </c>
      <c r="Y79" s="728"/>
      <c r="Z79" s="728"/>
      <c r="AA79" s="900"/>
      <c r="AB79" s="900"/>
      <c r="AC79" s="728"/>
      <c r="AD79" s="728"/>
      <c r="AE79" s="728"/>
      <c r="AF79" s="900"/>
      <c r="AG79" s="728"/>
      <c r="AH79" s="728"/>
      <c r="AI79" s="728"/>
      <c r="AJ79" s="728"/>
      <c r="AK79" s="728"/>
      <c r="AL79" s="728"/>
      <c r="AM79" s="728"/>
      <c r="AN79" s="728"/>
      <c r="AO79" s="764"/>
      <c r="AP79" s="764"/>
      <c r="AQ79" s="764"/>
      <c r="AR79" s="764"/>
      <c r="AS79" s="730"/>
      <c r="AT79" s="730"/>
      <c r="AU79" s="730"/>
      <c r="AV79" s="730"/>
      <c r="AW79" s="729">
        <v>0</v>
      </c>
      <c r="AX79" s="733">
        <v>0</v>
      </c>
      <c r="AY79" s="546">
        <v>2</v>
      </c>
      <c r="AZ79" s="546">
        <v>2</v>
      </c>
      <c r="BA79" s="546">
        <v>7</v>
      </c>
      <c r="BB79" s="546">
        <v>26</v>
      </c>
      <c r="BC79" s="734">
        <v>37</v>
      </c>
      <c r="BD79" s="745"/>
      <c r="BE79" s="706"/>
    </row>
    <row r="80" spans="1:57" s="707" customFormat="1" ht="12.75">
      <c r="A80" s="741">
        <v>39</v>
      </c>
      <c r="B80" s="843" t="s">
        <v>100</v>
      </c>
      <c r="C80" s="546">
        <v>0</v>
      </c>
      <c r="D80" s="546">
        <v>2</v>
      </c>
      <c r="E80" s="546">
        <v>3</v>
      </c>
      <c r="F80" s="546">
        <v>32</v>
      </c>
      <c r="G80" s="729">
        <v>37</v>
      </c>
      <c r="H80" s="900"/>
      <c r="I80" s="738"/>
      <c r="J80" s="900"/>
      <c r="K80" s="900"/>
      <c r="L80" s="900"/>
      <c r="M80" s="738"/>
      <c r="N80" s="900"/>
      <c r="O80" s="900"/>
      <c r="P80" s="737"/>
      <c r="Q80" s="737"/>
      <c r="R80" s="737"/>
      <c r="S80" s="737"/>
      <c r="T80" s="718"/>
      <c r="U80" s="718"/>
      <c r="V80" s="737"/>
      <c r="W80" s="737"/>
      <c r="X80" s="732">
        <v>37</v>
      </c>
      <c r="Y80" s="728"/>
      <c r="Z80" s="728"/>
      <c r="AA80" s="900"/>
      <c r="AB80" s="900">
        <v>1</v>
      </c>
      <c r="AC80" s="728"/>
      <c r="AD80" s="728"/>
      <c r="AE80" s="728"/>
      <c r="AF80" s="900"/>
      <c r="AG80" s="728"/>
      <c r="AH80" s="728"/>
      <c r="AI80" s="728"/>
      <c r="AJ80" s="728"/>
      <c r="AK80" s="728"/>
      <c r="AL80" s="728"/>
      <c r="AM80" s="728"/>
      <c r="AN80" s="728"/>
      <c r="AO80" s="764"/>
      <c r="AP80" s="764"/>
      <c r="AQ80" s="764"/>
      <c r="AR80" s="764"/>
      <c r="AS80" s="730"/>
      <c r="AT80" s="730"/>
      <c r="AU80" s="730"/>
      <c r="AV80" s="730"/>
      <c r="AW80" s="729">
        <v>0</v>
      </c>
      <c r="AX80" s="733">
        <v>1</v>
      </c>
      <c r="AY80" s="546">
        <v>0</v>
      </c>
      <c r="AZ80" s="546">
        <v>2</v>
      </c>
      <c r="BA80" s="546">
        <v>3</v>
      </c>
      <c r="BB80" s="546">
        <v>31</v>
      </c>
      <c r="BC80" s="734">
        <v>36</v>
      </c>
      <c r="BD80" s="745" t="s">
        <v>1628</v>
      </c>
      <c r="BE80" s="706" t="s">
        <v>101</v>
      </c>
    </row>
    <row r="81" spans="1:57" s="707" customFormat="1" ht="12.75">
      <c r="A81" s="741">
        <v>40</v>
      </c>
      <c r="B81" s="843" t="s">
        <v>102</v>
      </c>
      <c r="C81" s="546">
        <v>2</v>
      </c>
      <c r="D81" s="546">
        <v>6</v>
      </c>
      <c r="E81" s="546">
        <v>1</v>
      </c>
      <c r="F81" s="546">
        <v>31</v>
      </c>
      <c r="G81" s="729">
        <v>40</v>
      </c>
      <c r="H81" s="739"/>
      <c r="I81" s="900"/>
      <c r="J81" s="900"/>
      <c r="K81" s="900"/>
      <c r="L81" s="900"/>
      <c r="M81" s="900"/>
      <c r="N81" s="900"/>
      <c r="O81" s="900"/>
      <c r="P81" s="737"/>
      <c r="Q81" s="718"/>
      <c r="R81" s="737"/>
      <c r="S81" s="737"/>
      <c r="T81" s="718"/>
      <c r="U81" s="718"/>
      <c r="V81" s="737"/>
      <c r="W81" s="737"/>
      <c r="X81" s="732">
        <v>40</v>
      </c>
      <c r="Y81" s="728"/>
      <c r="Z81" s="728"/>
      <c r="AA81" s="900"/>
      <c r="AB81" s="900">
        <v>1</v>
      </c>
      <c r="AC81" s="728"/>
      <c r="AD81" s="728"/>
      <c r="AE81" s="728">
        <v>1</v>
      </c>
      <c r="AF81" s="900"/>
      <c r="AG81" s="728"/>
      <c r="AH81" s="728"/>
      <c r="AI81" s="728"/>
      <c r="AJ81" s="728"/>
      <c r="AK81" s="728"/>
      <c r="AL81" s="728"/>
      <c r="AM81" s="728"/>
      <c r="AN81" s="728"/>
      <c r="AO81" s="764"/>
      <c r="AP81" s="764"/>
      <c r="AQ81" s="764"/>
      <c r="AR81" s="764"/>
      <c r="AS81" s="730"/>
      <c r="AT81" s="730"/>
      <c r="AU81" s="730"/>
      <c r="AV81" s="730">
        <v>4</v>
      </c>
      <c r="AW81" s="729">
        <v>0</v>
      </c>
      <c r="AX81" s="733">
        <v>6</v>
      </c>
      <c r="AY81" s="546">
        <v>2</v>
      </c>
      <c r="AZ81" s="546">
        <v>6</v>
      </c>
      <c r="BA81" s="546">
        <v>0</v>
      </c>
      <c r="BB81" s="546">
        <v>26</v>
      </c>
      <c r="BC81" s="718">
        <v>34</v>
      </c>
      <c r="BD81" s="746" t="s">
        <v>1629</v>
      </c>
      <c r="BE81" s="706" t="s">
        <v>103</v>
      </c>
    </row>
    <row r="82" spans="1:57" s="707" customFormat="1" ht="12.75">
      <c r="A82" s="741">
        <v>41</v>
      </c>
      <c r="B82" s="843" t="s">
        <v>104</v>
      </c>
      <c r="C82" s="546">
        <v>2</v>
      </c>
      <c r="D82" s="546">
        <v>8</v>
      </c>
      <c r="E82" s="546">
        <v>7</v>
      </c>
      <c r="F82" s="546">
        <v>21</v>
      </c>
      <c r="G82" s="729">
        <v>38</v>
      </c>
      <c r="H82" s="739"/>
      <c r="I82" s="900"/>
      <c r="J82" s="900"/>
      <c r="K82" s="900"/>
      <c r="L82" s="900"/>
      <c r="M82" s="900"/>
      <c r="N82" s="900"/>
      <c r="O82" s="900"/>
      <c r="P82" s="762"/>
      <c r="Q82" s="737"/>
      <c r="R82" s="737"/>
      <c r="S82" s="737"/>
      <c r="T82" s="718"/>
      <c r="U82" s="718"/>
      <c r="V82" s="737"/>
      <c r="W82" s="737"/>
      <c r="X82" s="732">
        <v>38</v>
      </c>
      <c r="Y82" s="728"/>
      <c r="Z82" s="728"/>
      <c r="AA82" s="900"/>
      <c r="AB82" s="900"/>
      <c r="AC82" s="728"/>
      <c r="AD82" s="728"/>
      <c r="AE82" s="728"/>
      <c r="AF82" s="900"/>
      <c r="AG82" s="728"/>
      <c r="AH82" s="728"/>
      <c r="AI82" s="728"/>
      <c r="AJ82" s="728"/>
      <c r="AK82" s="728"/>
      <c r="AL82" s="728"/>
      <c r="AM82" s="728"/>
      <c r="AN82" s="728"/>
      <c r="AO82" s="764"/>
      <c r="AP82" s="764"/>
      <c r="AQ82" s="764"/>
      <c r="AR82" s="764"/>
      <c r="AS82" s="730"/>
      <c r="AT82" s="730"/>
      <c r="AU82" s="730"/>
      <c r="AV82" s="730">
        <v>2</v>
      </c>
      <c r="AW82" s="729">
        <v>0</v>
      </c>
      <c r="AX82" s="733">
        <v>2</v>
      </c>
      <c r="AY82" s="546">
        <v>2</v>
      </c>
      <c r="AZ82" s="546">
        <v>8</v>
      </c>
      <c r="BA82" s="546">
        <v>7</v>
      </c>
      <c r="BB82" s="546">
        <v>19</v>
      </c>
      <c r="BC82" s="734">
        <v>36</v>
      </c>
      <c r="BD82" s="745" t="s">
        <v>1630</v>
      </c>
      <c r="BE82" s="706" t="s">
        <v>105</v>
      </c>
    </row>
    <row r="83" spans="1:57" s="707" customFormat="1" ht="12.75">
      <c r="A83" s="741">
        <v>42</v>
      </c>
      <c r="B83" s="843" t="s">
        <v>106</v>
      </c>
      <c r="C83" s="546">
        <v>0</v>
      </c>
      <c r="D83" s="546">
        <v>6</v>
      </c>
      <c r="E83" s="546">
        <v>6</v>
      </c>
      <c r="F83" s="546">
        <v>27</v>
      </c>
      <c r="G83" s="729">
        <v>39</v>
      </c>
      <c r="H83" s="739"/>
      <c r="I83" s="900"/>
      <c r="J83" s="900"/>
      <c r="K83" s="900">
        <v>1</v>
      </c>
      <c r="L83" s="900"/>
      <c r="M83" s="900"/>
      <c r="N83" s="900"/>
      <c r="O83" s="730"/>
      <c r="P83" s="737"/>
      <c r="Q83" s="737"/>
      <c r="R83" s="737"/>
      <c r="S83" s="737"/>
      <c r="T83" s="718"/>
      <c r="U83" s="718"/>
      <c r="V83" s="737"/>
      <c r="W83" s="737"/>
      <c r="X83" s="732">
        <v>40</v>
      </c>
      <c r="Y83" s="728"/>
      <c r="Z83" s="728"/>
      <c r="AA83" s="900"/>
      <c r="AB83" s="900"/>
      <c r="AC83" s="728"/>
      <c r="AD83" s="728"/>
      <c r="AE83" s="728"/>
      <c r="AF83" s="900"/>
      <c r="AG83" s="728"/>
      <c r="AH83" s="728"/>
      <c r="AI83" s="728"/>
      <c r="AJ83" s="728"/>
      <c r="AK83" s="728"/>
      <c r="AL83" s="728"/>
      <c r="AM83" s="728"/>
      <c r="AN83" s="728"/>
      <c r="AO83" s="764"/>
      <c r="AP83" s="764"/>
      <c r="AQ83" s="764"/>
      <c r="AR83" s="764"/>
      <c r="AS83" s="730"/>
      <c r="AT83" s="730"/>
      <c r="AU83" s="730"/>
      <c r="AV83" s="730"/>
      <c r="AW83" s="729">
        <v>0</v>
      </c>
      <c r="AX83" s="733">
        <v>0</v>
      </c>
      <c r="AY83" s="546">
        <v>0</v>
      </c>
      <c r="AZ83" s="546">
        <v>6</v>
      </c>
      <c r="BA83" s="546">
        <v>6</v>
      </c>
      <c r="BB83" s="546">
        <v>28</v>
      </c>
      <c r="BC83" s="718">
        <v>40</v>
      </c>
      <c r="BD83" s="745"/>
      <c r="BE83" s="706" t="s">
        <v>107</v>
      </c>
    </row>
    <row r="84" spans="1:57" s="707" customFormat="1" ht="12.75">
      <c r="A84" s="741">
        <v>43</v>
      </c>
      <c r="B84" s="843" t="s">
        <v>108</v>
      </c>
      <c r="C84" s="546">
        <v>0</v>
      </c>
      <c r="D84" s="546">
        <v>10</v>
      </c>
      <c r="E84" s="546">
        <v>9</v>
      </c>
      <c r="F84" s="546">
        <v>19</v>
      </c>
      <c r="G84" s="729">
        <v>38</v>
      </c>
      <c r="H84" s="739"/>
      <c r="I84" s="900"/>
      <c r="J84" s="900"/>
      <c r="K84" s="900"/>
      <c r="L84" s="900"/>
      <c r="M84" s="900"/>
      <c r="N84" s="730"/>
      <c r="O84" s="730"/>
      <c r="P84" s="737"/>
      <c r="Q84" s="737"/>
      <c r="R84" s="737"/>
      <c r="S84" s="737"/>
      <c r="T84" s="718"/>
      <c r="U84" s="718"/>
      <c r="V84" s="737"/>
      <c r="W84" s="737"/>
      <c r="X84" s="732">
        <v>38</v>
      </c>
      <c r="Y84" s="728"/>
      <c r="Z84" s="728"/>
      <c r="AA84" s="900"/>
      <c r="AB84" s="900">
        <v>1</v>
      </c>
      <c r="AC84" s="728"/>
      <c r="AD84" s="728"/>
      <c r="AE84" s="728"/>
      <c r="AF84" s="900"/>
      <c r="AG84" s="728"/>
      <c r="AH84" s="728"/>
      <c r="AI84" s="728"/>
      <c r="AJ84" s="728"/>
      <c r="AK84" s="728"/>
      <c r="AL84" s="728"/>
      <c r="AM84" s="728"/>
      <c r="AN84" s="728"/>
      <c r="AO84" s="764"/>
      <c r="AP84" s="764"/>
      <c r="AQ84" s="764"/>
      <c r="AR84" s="764"/>
      <c r="AS84" s="730"/>
      <c r="AT84" s="730"/>
      <c r="AU84" s="730"/>
      <c r="AV84" s="730"/>
      <c r="AW84" s="729">
        <v>0</v>
      </c>
      <c r="AX84" s="733">
        <v>1</v>
      </c>
      <c r="AY84" s="546">
        <v>0</v>
      </c>
      <c r="AZ84" s="546">
        <v>10</v>
      </c>
      <c r="BA84" s="546">
        <v>9</v>
      </c>
      <c r="BB84" s="546">
        <v>18</v>
      </c>
      <c r="BC84" s="734">
        <v>37</v>
      </c>
      <c r="BD84" s="745" t="s">
        <v>1587</v>
      </c>
      <c r="BE84" s="706" t="s">
        <v>109</v>
      </c>
    </row>
    <row r="85" spans="1:57" s="707" customFormat="1" ht="12.75">
      <c r="A85" s="741">
        <v>44</v>
      </c>
      <c r="B85" s="843" t="s">
        <v>110</v>
      </c>
      <c r="C85" s="546">
        <v>2</v>
      </c>
      <c r="D85" s="546">
        <v>8</v>
      </c>
      <c r="E85" s="546">
        <v>4</v>
      </c>
      <c r="F85" s="546">
        <v>22</v>
      </c>
      <c r="G85" s="729">
        <v>36</v>
      </c>
      <c r="H85" s="739"/>
      <c r="I85" s="900"/>
      <c r="J85" s="900"/>
      <c r="K85" s="730"/>
      <c r="L85" s="900"/>
      <c r="M85" s="900"/>
      <c r="N85" s="730"/>
      <c r="O85" s="730"/>
      <c r="P85" s="718"/>
      <c r="Q85" s="737"/>
      <c r="R85" s="737"/>
      <c r="S85" s="737"/>
      <c r="T85" s="718"/>
      <c r="U85" s="718"/>
      <c r="V85" s="737"/>
      <c r="W85" s="737"/>
      <c r="X85" s="732">
        <v>36</v>
      </c>
      <c r="Y85" s="728"/>
      <c r="Z85" s="728"/>
      <c r="AA85" s="900"/>
      <c r="AB85" s="900">
        <v>2</v>
      </c>
      <c r="AC85" s="728"/>
      <c r="AD85" s="728"/>
      <c r="AE85" s="728"/>
      <c r="AF85" s="900"/>
      <c r="AG85" s="728"/>
      <c r="AH85" s="728"/>
      <c r="AI85" s="728"/>
      <c r="AJ85" s="728"/>
      <c r="AK85" s="728"/>
      <c r="AL85" s="728"/>
      <c r="AM85" s="728"/>
      <c r="AN85" s="728"/>
      <c r="AO85" s="764"/>
      <c r="AP85" s="764"/>
      <c r="AQ85" s="764"/>
      <c r="AR85" s="764"/>
      <c r="AS85" s="730"/>
      <c r="AT85" s="730"/>
      <c r="AU85" s="730"/>
      <c r="AV85" s="730"/>
      <c r="AW85" s="729">
        <v>0</v>
      </c>
      <c r="AX85" s="733">
        <v>2</v>
      </c>
      <c r="AY85" s="546">
        <v>2</v>
      </c>
      <c r="AZ85" s="546">
        <v>8</v>
      </c>
      <c r="BA85" s="546">
        <v>4</v>
      </c>
      <c r="BB85" s="546">
        <v>20</v>
      </c>
      <c r="BC85" s="734">
        <v>34</v>
      </c>
      <c r="BD85" s="745" t="s">
        <v>1631</v>
      </c>
      <c r="BE85" s="706" t="s">
        <v>111</v>
      </c>
    </row>
    <row r="86" spans="1:57" s="707" customFormat="1" ht="12.75">
      <c r="A86" s="741">
        <v>45</v>
      </c>
      <c r="B86" s="843" t="s">
        <v>112</v>
      </c>
      <c r="C86" s="546">
        <v>1</v>
      </c>
      <c r="D86" s="546">
        <v>7</v>
      </c>
      <c r="E86" s="546">
        <v>11</v>
      </c>
      <c r="F86" s="546">
        <v>18</v>
      </c>
      <c r="G86" s="729">
        <v>37</v>
      </c>
      <c r="H86" s="739"/>
      <c r="I86" s="900"/>
      <c r="J86" s="900"/>
      <c r="K86" s="730"/>
      <c r="L86" s="900"/>
      <c r="M86" s="900"/>
      <c r="N86" s="730"/>
      <c r="O86" s="730"/>
      <c r="P86" s="737"/>
      <c r="Q86" s="737"/>
      <c r="R86" s="737"/>
      <c r="S86" s="737"/>
      <c r="T86" s="737"/>
      <c r="U86" s="737"/>
      <c r="V86" s="737"/>
      <c r="W86" s="737"/>
      <c r="X86" s="732">
        <v>37</v>
      </c>
      <c r="Y86" s="728"/>
      <c r="Z86" s="728"/>
      <c r="AA86" s="900"/>
      <c r="AB86" s="900"/>
      <c r="AC86" s="728"/>
      <c r="AD86" s="728"/>
      <c r="AE86" s="728"/>
      <c r="AF86" s="900"/>
      <c r="AG86" s="728"/>
      <c r="AH86" s="728"/>
      <c r="AI86" s="728"/>
      <c r="AJ86" s="728"/>
      <c r="AK86" s="728"/>
      <c r="AL86" s="728"/>
      <c r="AM86" s="728"/>
      <c r="AN86" s="728"/>
      <c r="AO86" s="764"/>
      <c r="AP86" s="764"/>
      <c r="AQ86" s="764"/>
      <c r="AR86" s="764"/>
      <c r="AS86" s="730"/>
      <c r="AT86" s="730"/>
      <c r="AU86" s="730"/>
      <c r="AV86" s="730">
        <v>2</v>
      </c>
      <c r="AW86" s="729">
        <v>0</v>
      </c>
      <c r="AX86" s="733">
        <v>2</v>
      </c>
      <c r="AY86" s="546">
        <v>1</v>
      </c>
      <c r="AZ86" s="546">
        <v>7</v>
      </c>
      <c r="BA86" s="546">
        <v>11</v>
      </c>
      <c r="BB86" s="546">
        <v>16</v>
      </c>
      <c r="BC86" s="734">
        <v>35</v>
      </c>
      <c r="BD86" s="745" t="s">
        <v>1588</v>
      </c>
      <c r="BE86" s="706" t="s">
        <v>114</v>
      </c>
    </row>
    <row r="87" spans="1:57" s="707" customFormat="1" ht="12.75">
      <c r="A87" s="741">
        <v>46</v>
      </c>
      <c r="B87" s="843" t="s">
        <v>115</v>
      </c>
      <c r="C87" s="546">
        <v>2</v>
      </c>
      <c r="D87" s="546">
        <v>6</v>
      </c>
      <c r="E87" s="546">
        <v>6</v>
      </c>
      <c r="F87" s="546">
        <v>23</v>
      </c>
      <c r="G87" s="729">
        <v>37</v>
      </c>
      <c r="H87" s="739"/>
      <c r="I87" s="900"/>
      <c r="J87" s="900"/>
      <c r="K87" s="730"/>
      <c r="L87" s="900"/>
      <c r="M87" s="900"/>
      <c r="N87" s="730"/>
      <c r="O87" s="730"/>
      <c r="P87" s="762"/>
      <c r="Q87" s="737"/>
      <c r="R87" s="737"/>
      <c r="S87" s="737"/>
      <c r="T87" s="737"/>
      <c r="U87" s="737"/>
      <c r="V87" s="737"/>
      <c r="W87" s="737"/>
      <c r="X87" s="732">
        <v>37</v>
      </c>
      <c r="Y87" s="728"/>
      <c r="Z87" s="728"/>
      <c r="AA87" s="900"/>
      <c r="AB87" s="900"/>
      <c r="AC87" s="728"/>
      <c r="AD87" s="728"/>
      <c r="AE87" s="728"/>
      <c r="AF87" s="900"/>
      <c r="AG87" s="728"/>
      <c r="AH87" s="728"/>
      <c r="AI87" s="728"/>
      <c r="AJ87" s="728"/>
      <c r="AK87" s="728"/>
      <c r="AL87" s="728"/>
      <c r="AM87" s="728"/>
      <c r="AN87" s="728"/>
      <c r="AO87" s="764"/>
      <c r="AP87" s="764"/>
      <c r="AQ87" s="764"/>
      <c r="AR87" s="764"/>
      <c r="AS87" s="730"/>
      <c r="AT87" s="730"/>
      <c r="AU87" s="730"/>
      <c r="AV87" s="730">
        <v>1</v>
      </c>
      <c r="AW87" s="729">
        <v>0</v>
      </c>
      <c r="AX87" s="733">
        <v>1</v>
      </c>
      <c r="AY87" s="546">
        <v>2</v>
      </c>
      <c r="AZ87" s="546">
        <v>6</v>
      </c>
      <c r="BA87" s="546">
        <v>6</v>
      </c>
      <c r="BB87" s="546">
        <v>22</v>
      </c>
      <c r="BC87" s="734">
        <v>36</v>
      </c>
      <c r="BD87" s="745" t="s">
        <v>1603</v>
      </c>
      <c r="BE87" s="706" t="s">
        <v>116</v>
      </c>
    </row>
    <row r="88" spans="1:57" s="707" customFormat="1" ht="12.75">
      <c r="A88" s="741">
        <v>47</v>
      </c>
      <c r="B88" s="843" t="s">
        <v>117</v>
      </c>
      <c r="C88" s="546">
        <v>1</v>
      </c>
      <c r="D88" s="546">
        <v>11</v>
      </c>
      <c r="E88" s="546">
        <v>2</v>
      </c>
      <c r="F88" s="546">
        <v>25</v>
      </c>
      <c r="G88" s="729">
        <v>39</v>
      </c>
      <c r="H88" s="739"/>
      <c r="I88" s="900"/>
      <c r="J88" s="900"/>
      <c r="K88" s="730"/>
      <c r="L88" s="900"/>
      <c r="M88" s="900"/>
      <c r="N88" s="900"/>
      <c r="O88" s="900"/>
      <c r="P88" s="762"/>
      <c r="Q88" s="718"/>
      <c r="R88" s="737"/>
      <c r="S88" s="737"/>
      <c r="T88" s="737"/>
      <c r="U88" s="737"/>
      <c r="V88" s="737"/>
      <c r="W88" s="737"/>
      <c r="X88" s="732">
        <v>39</v>
      </c>
      <c r="Y88" s="728"/>
      <c r="Z88" s="728"/>
      <c r="AA88" s="900"/>
      <c r="AB88" s="900">
        <v>2</v>
      </c>
      <c r="AC88" s="728"/>
      <c r="AD88" s="728"/>
      <c r="AE88" s="728"/>
      <c r="AF88" s="900"/>
      <c r="AG88" s="728"/>
      <c r="AH88" s="728"/>
      <c r="AI88" s="728"/>
      <c r="AJ88" s="728"/>
      <c r="AK88" s="728"/>
      <c r="AL88" s="728"/>
      <c r="AM88" s="728"/>
      <c r="AN88" s="728"/>
      <c r="AO88" s="764"/>
      <c r="AP88" s="764"/>
      <c r="AQ88" s="764"/>
      <c r="AR88" s="764"/>
      <c r="AS88" s="730"/>
      <c r="AT88" s="730"/>
      <c r="AU88" s="730"/>
      <c r="AV88" s="730"/>
      <c r="AW88" s="729">
        <v>0</v>
      </c>
      <c r="AX88" s="733">
        <v>2</v>
      </c>
      <c r="AY88" s="546">
        <v>1</v>
      </c>
      <c r="AZ88" s="546">
        <v>11</v>
      </c>
      <c r="BA88" s="546">
        <v>2</v>
      </c>
      <c r="BB88" s="546">
        <v>23</v>
      </c>
      <c r="BC88" s="734">
        <v>37</v>
      </c>
      <c r="BD88" s="745" t="s">
        <v>1632</v>
      </c>
      <c r="BE88" s="706" t="s">
        <v>118</v>
      </c>
    </row>
    <row r="89" spans="1:57" s="707" customFormat="1" ht="12.75">
      <c r="A89" s="741">
        <v>48</v>
      </c>
      <c r="B89" s="843" t="s">
        <v>119</v>
      </c>
      <c r="C89" s="546">
        <v>1</v>
      </c>
      <c r="D89" s="546">
        <v>8</v>
      </c>
      <c r="E89" s="546">
        <v>5</v>
      </c>
      <c r="F89" s="546">
        <v>25</v>
      </c>
      <c r="G89" s="729">
        <v>39</v>
      </c>
      <c r="H89" s="739"/>
      <c r="I89" s="900"/>
      <c r="J89" s="900"/>
      <c r="K89" s="730"/>
      <c r="L89" s="900"/>
      <c r="M89" s="900"/>
      <c r="N89" s="900"/>
      <c r="O89" s="900"/>
      <c r="P89" s="762"/>
      <c r="Q89" s="737"/>
      <c r="R89" s="737"/>
      <c r="S89" s="737"/>
      <c r="T89" s="737"/>
      <c r="U89" s="737"/>
      <c r="V89" s="737"/>
      <c r="W89" s="737"/>
      <c r="X89" s="732">
        <v>39</v>
      </c>
      <c r="Y89" s="728"/>
      <c r="Z89" s="728"/>
      <c r="AA89" s="900"/>
      <c r="AB89" s="900">
        <v>4</v>
      </c>
      <c r="AC89" s="728"/>
      <c r="AD89" s="728"/>
      <c r="AE89" s="728"/>
      <c r="AF89" s="900"/>
      <c r="AG89" s="728"/>
      <c r="AH89" s="728"/>
      <c r="AI89" s="728"/>
      <c r="AJ89" s="728"/>
      <c r="AK89" s="728"/>
      <c r="AL89" s="728"/>
      <c r="AM89" s="728"/>
      <c r="AN89" s="728"/>
      <c r="AO89" s="764"/>
      <c r="AP89" s="764"/>
      <c r="AQ89" s="764"/>
      <c r="AR89" s="764"/>
      <c r="AS89" s="730"/>
      <c r="AT89" s="730"/>
      <c r="AU89" s="730"/>
      <c r="AV89" s="730"/>
      <c r="AW89" s="729">
        <v>0</v>
      </c>
      <c r="AX89" s="733">
        <v>4</v>
      </c>
      <c r="AY89" s="546">
        <v>1</v>
      </c>
      <c r="AZ89" s="546">
        <v>8</v>
      </c>
      <c r="BA89" s="546">
        <v>5</v>
      </c>
      <c r="BB89" s="546">
        <v>21</v>
      </c>
      <c r="BC89" s="734">
        <v>35</v>
      </c>
      <c r="BD89" s="745" t="s">
        <v>1633</v>
      </c>
      <c r="BE89" s="706" t="s">
        <v>120</v>
      </c>
    </row>
    <row r="90" spans="1:57" s="707" customFormat="1" ht="12.75">
      <c r="A90" s="741">
        <v>49</v>
      </c>
      <c r="B90" s="843" t="s">
        <v>121</v>
      </c>
      <c r="C90" s="546">
        <v>0</v>
      </c>
      <c r="D90" s="546">
        <v>9</v>
      </c>
      <c r="E90" s="546">
        <v>4</v>
      </c>
      <c r="F90" s="546">
        <v>22</v>
      </c>
      <c r="G90" s="729">
        <v>35</v>
      </c>
      <c r="H90" s="739"/>
      <c r="I90" s="900"/>
      <c r="J90" s="900"/>
      <c r="K90" s="730"/>
      <c r="L90" s="900"/>
      <c r="M90" s="900"/>
      <c r="N90" s="900"/>
      <c r="O90" s="900"/>
      <c r="P90" s="762"/>
      <c r="Q90" s="737"/>
      <c r="R90" s="737"/>
      <c r="S90" s="737"/>
      <c r="T90" s="737"/>
      <c r="U90" s="737"/>
      <c r="V90" s="737"/>
      <c r="W90" s="737"/>
      <c r="X90" s="732">
        <v>35</v>
      </c>
      <c r="Y90" s="728"/>
      <c r="Z90" s="728"/>
      <c r="AA90" s="900"/>
      <c r="AB90" s="900">
        <v>1</v>
      </c>
      <c r="AC90" s="728"/>
      <c r="AD90" s="728"/>
      <c r="AE90" s="728"/>
      <c r="AF90" s="900"/>
      <c r="AG90" s="728"/>
      <c r="AH90" s="728"/>
      <c r="AI90" s="728"/>
      <c r="AJ90" s="728"/>
      <c r="AK90" s="728"/>
      <c r="AL90" s="728"/>
      <c r="AM90" s="728"/>
      <c r="AN90" s="728"/>
      <c r="AO90" s="764"/>
      <c r="AP90" s="764"/>
      <c r="AQ90" s="764"/>
      <c r="AR90" s="764"/>
      <c r="AS90" s="730"/>
      <c r="AT90" s="730"/>
      <c r="AU90" s="730"/>
      <c r="AV90" s="730"/>
      <c r="AW90" s="729">
        <v>0</v>
      </c>
      <c r="AX90" s="733">
        <v>1</v>
      </c>
      <c r="AY90" s="546">
        <v>0</v>
      </c>
      <c r="AZ90" s="546">
        <v>9</v>
      </c>
      <c r="BA90" s="546">
        <v>4</v>
      </c>
      <c r="BB90" s="546">
        <v>21</v>
      </c>
      <c r="BC90" s="734">
        <v>34</v>
      </c>
      <c r="BD90" s="745" t="s">
        <v>1634</v>
      </c>
      <c r="BE90" s="706" t="s">
        <v>183</v>
      </c>
    </row>
    <row r="91" spans="1:57" s="763" customFormat="1" ht="12.75">
      <c r="A91" s="741">
        <v>50</v>
      </c>
      <c r="B91" s="843" t="s">
        <v>122</v>
      </c>
      <c r="C91" s="546">
        <v>0</v>
      </c>
      <c r="D91" s="546">
        <v>7</v>
      </c>
      <c r="E91" s="546">
        <v>9</v>
      </c>
      <c r="F91" s="546">
        <v>23</v>
      </c>
      <c r="G91" s="729">
        <v>39</v>
      </c>
      <c r="H91" s="910"/>
      <c r="I91" s="900"/>
      <c r="J91" s="900"/>
      <c r="K91" s="730"/>
      <c r="L91" s="744"/>
      <c r="M91" s="744"/>
      <c r="N91" s="900"/>
      <c r="O91" s="900"/>
      <c r="P91" s="913"/>
      <c r="Q91" s="737"/>
      <c r="R91" s="737"/>
      <c r="S91" s="737"/>
      <c r="T91" s="718"/>
      <c r="U91" s="718"/>
      <c r="V91" s="737"/>
      <c r="W91" s="737"/>
      <c r="X91" s="732">
        <v>39</v>
      </c>
      <c r="Y91" s="728"/>
      <c r="Z91" s="728"/>
      <c r="AA91" s="900"/>
      <c r="AB91" s="900"/>
      <c r="AC91" s="728"/>
      <c r="AD91" s="728"/>
      <c r="AE91" s="728"/>
      <c r="AF91" s="900">
        <v>1</v>
      </c>
      <c r="AG91" s="728"/>
      <c r="AH91" s="728"/>
      <c r="AI91" s="728"/>
      <c r="AJ91" s="728"/>
      <c r="AK91" s="728"/>
      <c r="AL91" s="728"/>
      <c r="AM91" s="728"/>
      <c r="AN91" s="728"/>
      <c r="AO91" s="764"/>
      <c r="AP91" s="764"/>
      <c r="AQ91" s="764"/>
      <c r="AR91" s="764"/>
      <c r="AS91" s="730"/>
      <c r="AT91" s="730"/>
      <c r="AU91" s="730"/>
      <c r="AV91" s="730">
        <v>1</v>
      </c>
      <c r="AW91" s="729">
        <v>0</v>
      </c>
      <c r="AX91" s="733">
        <v>2</v>
      </c>
      <c r="AY91" s="546">
        <v>0</v>
      </c>
      <c r="AZ91" s="546">
        <v>7</v>
      </c>
      <c r="BA91" s="546">
        <v>9</v>
      </c>
      <c r="BB91" s="546">
        <v>21</v>
      </c>
      <c r="BC91" s="734">
        <v>37</v>
      </c>
      <c r="BD91" s="745" t="s">
        <v>1635</v>
      </c>
      <c r="BE91" s="706" t="s">
        <v>123</v>
      </c>
    </row>
    <row r="92" spans="1:57" s="763" customFormat="1" ht="12.75">
      <c r="A92" s="741">
        <v>51</v>
      </c>
      <c r="B92" s="843" t="s">
        <v>124</v>
      </c>
      <c r="C92" s="546">
        <v>0</v>
      </c>
      <c r="D92" s="546">
        <v>7</v>
      </c>
      <c r="E92" s="546">
        <v>14</v>
      </c>
      <c r="F92" s="546">
        <v>18</v>
      </c>
      <c r="G92" s="729">
        <v>39</v>
      </c>
      <c r="H92" s="910"/>
      <c r="I92" s="730"/>
      <c r="J92" s="730"/>
      <c r="K92" s="730"/>
      <c r="L92" s="747"/>
      <c r="M92" s="747"/>
      <c r="N92" s="730"/>
      <c r="O92" s="730"/>
      <c r="P92" s="913"/>
      <c r="Q92" s="737"/>
      <c r="R92" s="737"/>
      <c r="S92" s="737"/>
      <c r="T92" s="718"/>
      <c r="U92" s="718"/>
      <c r="V92" s="737"/>
      <c r="W92" s="737"/>
      <c r="X92" s="732">
        <v>39</v>
      </c>
      <c r="Y92" s="728"/>
      <c r="Z92" s="728"/>
      <c r="AA92" s="900"/>
      <c r="AB92" s="900"/>
      <c r="AC92" s="728"/>
      <c r="AD92" s="728"/>
      <c r="AE92" s="728"/>
      <c r="AF92" s="900"/>
      <c r="AG92" s="728"/>
      <c r="AH92" s="728"/>
      <c r="AI92" s="728"/>
      <c r="AJ92" s="728"/>
      <c r="AK92" s="728"/>
      <c r="AL92" s="728"/>
      <c r="AM92" s="728"/>
      <c r="AN92" s="728"/>
      <c r="AO92" s="764"/>
      <c r="AP92" s="764"/>
      <c r="AQ92" s="764"/>
      <c r="AR92" s="764"/>
      <c r="AS92" s="730"/>
      <c r="AT92" s="730"/>
      <c r="AU92" s="730"/>
      <c r="AV92" s="730"/>
      <c r="AW92" s="729">
        <v>0</v>
      </c>
      <c r="AX92" s="733">
        <v>0</v>
      </c>
      <c r="AY92" s="546">
        <v>0</v>
      </c>
      <c r="AZ92" s="546">
        <v>7</v>
      </c>
      <c r="BA92" s="546">
        <v>14</v>
      </c>
      <c r="BB92" s="546">
        <v>18</v>
      </c>
      <c r="BC92" s="734">
        <v>39</v>
      </c>
      <c r="BD92" s="745"/>
      <c r="BE92" s="706" t="s">
        <v>125</v>
      </c>
    </row>
    <row r="93" spans="1:57" s="763" customFormat="1" ht="12.75">
      <c r="A93" s="741">
        <v>52</v>
      </c>
      <c r="B93" s="843" t="s">
        <v>126</v>
      </c>
      <c r="C93" s="546">
        <v>1</v>
      </c>
      <c r="D93" s="546">
        <v>15</v>
      </c>
      <c r="E93" s="546">
        <v>10</v>
      </c>
      <c r="F93" s="546">
        <v>15</v>
      </c>
      <c r="G93" s="729">
        <v>41</v>
      </c>
      <c r="H93" s="910"/>
      <c r="I93" s="730"/>
      <c r="J93" s="730"/>
      <c r="K93" s="730"/>
      <c r="L93" s="747"/>
      <c r="M93" s="747"/>
      <c r="N93" s="730"/>
      <c r="O93" s="730"/>
      <c r="P93" s="913"/>
      <c r="Q93" s="718"/>
      <c r="R93" s="737"/>
      <c r="S93" s="737"/>
      <c r="T93" s="718"/>
      <c r="U93" s="718"/>
      <c r="V93" s="737"/>
      <c r="W93" s="737"/>
      <c r="X93" s="732">
        <v>41</v>
      </c>
      <c r="Y93" s="728"/>
      <c r="Z93" s="728"/>
      <c r="AA93" s="900"/>
      <c r="AB93" s="900"/>
      <c r="AC93" s="728"/>
      <c r="AD93" s="728"/>
      <c r="AE93" s="728"/>
      <c r="AF93" s="900"/>
      <c r="AG93" s="728"/>
      <c r="AH93" s="728"/>
      <c r="AI93" s="728"/>
      <c r="AJ93" s="728"/>
      <c r="AK93" s="728"/>
      <c r="AL93" s="728"/>
      <c r="AM93" s="728"/>
      <c r="AN93" s="728"/>
      <c r="AO93" s="764"/>
      <c r="AP93" s="764"/>
      <c r="AQ93" s="764"/>
      <c r="AR93" s="764"/>
      <c r="AS93" s="730"/>
      <c r="AT93" s="730"/>
      <c r="AU93" s="730"/>
      <c r="AV93" s="730">
        <v>1</v>
      </c>
      <c r="AW93" s="729">
        <v>0</v>
      </c>
      <c r="AX93" s="733">
        <v>1</v>
      </c>
      <c r="AY93" s="546">
        <v>1</v>
      </c>
      <c r="AZ93" s="546">
        <v>15</v>
      </c>
      <c r="BA93" s="546">
        <v>10</v>
      </c>
      <c r="BB93" s="546">
        <v>14</v>
      </c>
      <c r="BC93" s="734">
        <v>40</v>
      </c>
      <c r="BD93" s="745" t="s">
        <v>1636</v>
      </c>
      <c r="BE93" s="706" t="s">
        <v>128</v>
      </c>
    </row>
    <row r="94" spans="1:57" s="763" customFormat="1" ht="12.75">
      <c r="A94" s="741">
        <v>53</v>
      </c>
      <c r="B94" s="843" t="s">
        <v>129</v>
      </c>
      <c r="C94" s="546">
        <v>0</v>
      </c>
      <c r="D94" s="546">
        <v>9</v>
      </c>
      <c r="E94" s="546">
        <v>7</v>
      </c>
      <c r="F94" s="546">
        <v>21</v>
      </c>
      <c r="G94" s="729">
        <v>37</v>
      </c>
      <c r="H94" s="910"/>
      <c r="I94" s="730"/>
      <c r="J94" s="730"/>
      <c r="K94" s="730">
        <v>1</v>
      </c>
      <c r="L94" s="747"/>
      <c r="M94" s="747"/>
      <c r="N94" s="730"/>
      <c r="O94" s="730"/>
      <c r="P94" s="913"/>
      <c r="Q94" s="718"/>
      <c r="R94" s="737"/>
      <c r="S94" s="737"/>
      <c r="T94" s="718"/>
      <c r="U94" s="718"/>
      <c r="V94" s="737"/>
      <c r="W94" s="737"/>
      <c r="X94" s="732">
        <v>38</v>
      </c>
      <c r="Y94" s="728"/>
      <c r="Z94" s="728"/>
      <c r="AA94" s="900"/>
      <c r="AB94" s="900">
        <v>1</v>
      </c>
      <c r="AC94" s="728"/>
      <c r="AD94" s="728"/>
      <c r="AE94" s="728"/>
      <c r="AF94" s="900">
        <v>1</v>
      </c>
      <c r="AG94" s="728"/>
      <c r="AH94" s="728"/>
      <c r="AI94" s="728"/>
      <c r="AJ94" s="728"/>
      <c r="AK94" s="728"/>
      <c r="AL94" s="728"/>
      <c r="AM94" s="728"/>
      <c r="AN94" s="728"/>
      <c r="AO94" s="764"/>
      <c r="AP94" s="764"/>
      <c r="AQ94" s="764"/>
      <c r="AR94" s="764"/>
      <c r="AS94" s="730"/>
      <c r="AT94" s="730"/>
      <c r="AU94" s="730"/>
      <c r="AV94" s="730"/>
      <c r="AW94" s="729">
        <v>0</v>
      </c>
      <c r="AX94" s="733">
        <v>2</v>
      </c>
      <c r="AY94" s="546">
        <v>0</v>
      </c>
      <c r="AZ94" s="546">
        <v>9</v>
      </c>
      <c r="BA94" s="546">
        <v>7</v>
      </c>
      <c r="BB94" s="546">
        <v>20</v>
      </c>
      <c r="BC94" s="734">
        <v>36</v>
      </c>
      <c r="BD94" s="745" t="s">
        <v>1637</v>
      </c>
      <c r="BE94" s="706" t="s">
        <v>130</v>
      </c>
    </row>
    <row r="95" spans="1:57" s="763" customFormat="1" ht="12.75">
      <c r="A95" s="741">
        <v>54</v>
      </c>
      <c r="B95" s="843" t="s">
        <v>131</v>
      </c>
      <c r="C95" s="546">
        <v>2</v>
      </c>
      <c r="D95" s="546">
        <v>3</v>
      </c>
      <c r="E95" s="546">
        <v>8</v>
      </c>
      <c r="F95" s="546">
        <v>26</v>
      </c>
      <c r="G95" s="729">
        <v>39</v>
      </c>
      <c r="H95" s="910"/>
      <c r="I95" s="730"/>
      <c r="J95" s="730"/>
      <c r="K95" s="730"/>
      <c r="L95" s="747"/>
      <c r="M95" s="730"/>
      <c r="N95" s="730"/>
      <c r="O95" s="730"/>
      <c r="P95" s="913"/>
      <c r="Q95" s="737"/>
      <c r="R95" s="737"/>
      <c r="S95" s="737"/>
      <c r="T95" s="718"/>
      <c r="U95" s="718"/>
      <c r="V95" s="737"/>
      <c r="W95" s="737"/>
      <c r="X95" s="732">
        <v>39</v>
      </c>
      <c r="Y95" s="728"/>
      <c r="Z95" s="728"/>
      <c r="AA95" s="900"/>
      <c r="AB95" s="900"/>
      <c r="AC95" s="728"/>
      <c r="AD95" s="728"/>
      <c r="AE95" s="728"/>
      <c r="AF95" s="900"/>
      <c r="AG95" s="728"/>
      <c r="AH95" s="728"/>
      <c r="AI95" s="728"/>
      <c r="AJ95" s="728"/>
      <c r="AK95" s="728"/>
      <c r="AL95" s="728"/>
      <c r="AM95" s="728"/>
      <c r="AN95" s="728"/>
      <c r="AO95" s="764"/>
      <c r="AP95" s="764"/>
      <c r="AQ95" s="764"/>
      <c r="AR95" s="764"/>
      <c r="AS95" s="730"/>
      <c r="AT95" s="730"/>
      <c r="AU95" s="730"/>
      <c r="AV95" s="730"/>
      <c r="AW95" s="729">
        <v>0</v>
      </c>
      <c r="AX95" s="733">
        <v>0</v>
      </c>
      <c r="AY95" s="546">
        <v>2</v>
      </c>
      <c r="AZ95" s="546">
        <v>3</v>
      </c>
      <c r="BA95" s="546">
        <v>8</v>
      </c>
      <c r="BB95" s="546">
        <v>26</v>
      </c>
      <c r="BC95" s="734">
        <v>39</v>
      </c>
      <c r="BD95" s="745"/>
      <c r="BE95" s="706" t="s">
        <v>132</v>
      </c>
    </row>
    <row r="96" spans="1:57" s="763" customFormat="1" ht="12.75">
      <c r="A96" s="741">
        <v>55</v>
      </c>
      <c r="B96" s="843" t="s">
        <v>133</v>
      </c>
      <c r="C96" s="546">
        <v>1</v>
      </c>
      <c r="D96" s="546">
        <v>7</v>
      </c>
      <c r="E96" s="546">
        <v>5</v>
      </c>
      <c r="F96" s="546">
        <v>22</v>
      </c>
      <c r="G96" s="729">
        <v>35</v>
      </c>
      <c r="H96" s="910"/>
      <c r="I96" s="730"/>
      <c r="J96" s="730"/>
      <c r="K96" s="730"/>
      <c r="L96" s="747"/>
      <c r="M96" s="747"/>
      <c r="N96" s="730"/>
      <c r="O96" s="730"/>
      <c r="P96" s="913"/>
      <c r="Q96" s="737"/>
      <c r="R96" s="765"/>
      <c r="S96" s="765"/>
      <c r="T96" s="718"/>
      <c r="U96" s="718"/>
      <c r="V96" s="737"/>
      <c r="W96" s="737"/>
      <c r="X96" s="732">
        <v>35</v>
      </c>
      <c r="Y96" s="728"/>
      <c r="Z96" s="728"/>
      <c r="AA96" s="900"/>
      <c r="AB96" s="900">
        <v>1</v>
      </c>
      <c r="AC96" s="728"/>
      <c r="AD96" s="728"/>
      <c r="AE96" s="728"/>
      <c r="AF96" s="900"/>
      <c r="AG96" s="728"/>
      <c r="AH96" s="728"/>
      <c r="AI96" s="728"/>
      <c r="AJ96" s="728"/>
      <c r="AK96" s="728"/>
      <c r="AL96" s="728"/>
      <c r="AM96" s="728"/>
      <c r="AN96" s="728"/>
      <c r="AO96" s="764"/>
      <c r="AP96" s="764"/>
      <c r="AQ96" s="764"/>
      <c r="AR96" s="764"/>
      <c r="AS96" s="730"/>
      <c r="AT96" s="730"/>
      <c r="AU96" s="730"/>
      <c r="AV96" s="730"/>
      <c r="AW96" s="729">
        <v>0</v>
      </c>
      <c r="AX96" s="733">
        <v>1</v>
      </c>
      <c r="AY96" s="546">
        <v>1</v>
      </c>
      <c r="AZ96" s="546">
        <v>7</v>
      </c>
      <c r="BA96" s="546">
        <v>5</v>
      </c>
      <c r="BB96" s="546">
        <v>21</v>
      </c>
      <c r="BC96" s="734">
        <v>34</v>
      </c>
      <c r="BD96" s="758" t="s">
        <v>1638</v>
      </c>
      <c r="BE96" s="706" t="s">
        <v>134</v>
      </c>
    </row>
    <row r="97" spans="1:222" s="763" customFormat="1" ht="12.75">
      <c r="A97" s="741">
        <v>56</v>
      </c>
      <c r="B97" s="843" t="s">
        <v>135</v>
      </c>
      <c r="C97" s="546">
        <v>0</v>
      </c>
      <c r="D97" s="546">
        <v>6</v>
      </c>
      <c r="E97" s="546">
        <v>3</v>
      </c>
      <c r="F97" s="546">
        <v>28</v>
      </c>
      <c r="G97" s="729">
        <v>37</v>
      </c>
      <c r="H97" s="910"/>
      <c r="I97" s="747"/>
      <c r="J97" s="730">
        <v>1</v>
      </c>
      <c r="K97" s="730">
        <v>1</v>
      </c>
      <c r="L97" s="730"/>
      <c r="M97" s="747"/>
      <c r="N97" s="730">
        <v>1</v>
      </c>
      <c r="O97" s="730"/>
      <c r="P97" s="873"/>
      <c r="Q97" s="873"/>
      <c r="R97" s="765"/>
      <c r="S97" s="737"/>
      <c r="T97" s="718"/>
      <c r="U97" s="718"/>
      <c r="V97" s="737"/>
      <c r="W97" s="737"/>
      <c r="X97" s="732">
        <v>38</v>
      </c>
      <c r="Y97" s="728"/>
      <c r="Z97" s="728"/>
      <c r="AA97" s="900"/>
      <c r="AB97" s="900">
        <v>1</v>
      </c>
      <c r="AC97" s="728"/>
      <c r="AD97" s="728"/>
      <c r="AE97" s="728"/>
      <c r="AF97" s="900"/>
      <c r="AG97" s="728"/>
      <c r="AH97" s="728"/>
      <c r="AI97" s="728"/>
      <c r="AJ97" s="728"/>
      <c r="AK97" s="728"/>
      <c r="AL97" s="728"/>
      <c r="AM97" s="728"/>
      <c r="AN97" s="728"/>
      <c r="AO97" s="764"/>
      <c r="AP97" s="764"/>
      <c r="AQ97" s="764"/>
      <c r="AR97" s="764"/>
      <c r="AS97" s="730"/>
      <c r="AT97" s="730"/>
      <c r="AU97" s="730"/>
      <c r="AV97" s="730"/>
      <c r="AW97" s="729">
        <v>0</v>
      </c>
      <c r="AX97" s="733">
        <v>1</v>
      </c>
      <c r="AY97" s="546">
        <v>0</v>
      </c>
      <c r="AZ97" s="546">
        <v>6</v>
      </c>
      <c r="BA97" s="546">
        <v>3</v>
      </c>
      <c r="BB97" s="546">
        <v>28</v>
      </c>
      <c r="BC97" s="734">
        <v>37</v>
      </c>
      <c r="BD97" s="758" t="s">
        <v>1639</v>
      </c>
      <c r="BE97" s="706" t="s">
        <v>136</v>
      </c>
    </row>
    <row r="98" spans="1:222" s="763" customFormat="1" ht="12.75">
      <c r="A98" s="741">
        <v>57</v>
      </c>
      <c r="B98" s="843" t="s">
        <v>137</v>
      </c>
      <c r="C98" s="546">
        <v>3</v>
      </c>
      <c r="D98" s="546">
        <v>4</v>
      </c>
      <c r="E98" s="546">
        <v>2</v>
      </c>
      <c r="F98" s="546">
        <v>30</v>
      </c>
      <c r="G98" s="729">
        <v>39</v>
      </c>
      <c r="H98" s="910"/>
      <c r="I98" s="747"/>
      <c r="J98" s="730"/>
      <c r="K98" s="730"/>
      <c r="L98" s="730"/>
      <c r="M98" s="747"/>
      <c r="N98" s="730"/>
      <c r="O98" s="730"/>
      <c r="P98" s="913"/>
      <c r="Q98" s="718"/>
      <c r="R98" s="737"/>
      <c r="S98" s="737"/>
      <c r="T98" s="718"/>
      <c r="U98" s="718"/>
      <c r="V98" s="737"/>
      <c r="W98" s="765"/>
      <c r="X98" s="732">
        <v>39</v>
      </c>
      <c r="Y98" s="728"/>
      <c r="Z98" s="728"/>
      <c r="AA98" s="900"/>
      <c r="AB98" s="900"/>
      <c r="AC98" s="728"/>
      <c r="AD98" s="728"/>
      <c r="AE98" s="728"/>
      <c r="AF98" s="900"/>
      <c r="AG98" s="728"/>
      <c r="AH98" s="728"/>
      <c r="AI98" s="728"/>
      <c r="AJ98" s="728"/>
      <c r="AK98" s="728"/>
      <c r="AL98" s="728"/>
      <c r="AM98" s="728"/>
      <c r="AN98" s="728"/>
      <c r="AO98" s="764"/>
      <c r="AP98" s="764"/>
      <c r="AQ98" s="764"/>
      <c r="AR98" s="764"/>
      <c r="AS98" s="730"/>
      <c r="AT98" s="730"/>
      <c r="AU98" s="730"/>
      <c r="AV98" s="730"/>
      <c r="AW98" s="729">
        <v>0</v>
      </c>
      <c r="AX98" s="733">
        <v>0</v>
      </c>
      <c r="AY98" s="546">
        <v>3</v>
      </c>
      <c r="AZ98" s="546">
        <v>4</v>
      </c>
      <c r="BA98" s="546">
        <v>2</v>
      </c>
      <c r="BB98" s="546">
        <v>30</v>
      </c>
      <c r="BC98" s="734">
        <v>39</v>
      </c>
      <c r="BD98" s="758"/>
      <c r="BE98" s="706" t="s">
        <v>138</v>
      </c>
    </row>
    <row r="99" spans="1:222" s="763" customFormat="1" ht="12.75">
      <c r="A99" s="741">
        <v>58</v>
      </c>
      <c r="B99" s="843" t="s">
        <v>139</v>
      </c>
      <c r="C99" s="546">
        <v>4</v>
      </c>
      <c r="D99" s="546">
        <v>6</v>
      </c>
      <c r="E99" s="546">
        <v>2</v>
      </c>
      <c r="F99" s="546">
        <v>30</v>
      </c>
      <c r="G99" s="729">
        <v>42</v>
      </c>
      <c r="H99" s="910"/>
      <c r="I99" s="747"/>
      <c r="J99" s="730"/>
      <c r="K99" s="730"/>
      <c r="L99" s="747"/>
      <c r="M99" s="747"/>
      <c r="N99" s="730"/>
      <c r="O99" s="730"/>
      <c r="P99" s="913"/>
      <c r="Q99" s="718"/>
      <c r="R99" s="765"/>
      <c r="S99" s="737"/>
      <c r="T99" s="718"/>
      <c r="U99" s="718"/>
      <c r="V99" s="737"/>
      <c r="W99" s="737"/>
      <c r="X99" s="732">
        <v>42</v>
      </c>
      <c r="Y99" s="728"/>
      <c r="Z99" s="728"/>
      <c r="AA99" s="900"/>
      <c r="AB99" s="900">
        <v>1</v>
      </c>
      <c r="AC99" s="728"/>
      <c r="AD99" s="728"/>
      <c r="AE99" s="728"/>
      <c r="AF99" s="900"/>
      <c r="AG99" s="728"/>
      <c r="AH99" s="728"/>
      <c r="AI99" s="728"/>
      <c r="AJ99" s="728"/>
      <c r="AK99" s="728"/>
      <c r="AL99" s="728"/>
      <c r="AM99" s="728"/>
      <c r="AN99" s="728"/>
      <c r="AO99" s="764"/>
      <c r="AP99" s="764"/>
      <c r="AQ99" s="764"/>
      <c r="AR99" s="764"/>
      <c r="AS99" s="730"/>
      <c r="AT99" s="730"/>
      <c r="AU99" s="730"/>
      <c r="AV99" s="730"/>
      <c r="AW99" s="729">
        <v>0</v>
      </c>
      <c r="AX99" s="733">
        <v>1</v>
      </c>
      <c r="AY99" s="546">
        <v>4</v>
      </c>
      <c r="AZ99" s="546">
        <v>6</v>
      </c>
      <c r="BA99" s="546">
        <v>2</v>
      </c>
      <c r="BB99" s="546">
        <v>29</v>
      </c>
      <c r="BC99" s="734">
        <v>41</v>
      </c>
      <c r="BD99" s="758" t="s">
        <v>1640</v>
      </c>
      <c r="BE99" s="706" t="s">
        <v>140</v>
      </c>
    </row>
    <row r="100" spans="1:222" s="763" customFormat="1" ht="12.75">
      <c r="A100" s="741">
        <v>59</v>
      </c>
      <c r="B100" s="843" t="s">
        <v>141</v>
      </c>
      <c r="C100" s="546">
        <v>0</v>
      </c>
      <c r="D100" s="546">
        <v>10</v>
      </c>
      <c r="E100" s="546">
        <v>5</v>
      </c>
      <c r="F100" s="546">
        <v>28</v>
      </c>
      <c r="G100" s="729">
        <v>43</v>
      </c>
      <c r="H100" s="910"/>
      <c r="I100" s="747"/>
      <c r="J100" s="730"/>
      <c r="K100" s="730"/>
      <c r="L100" s="747"/>
      <c r="M100" s="730"/>
      <c r="N100" s="730"/>
      <c r="O100" s="730">
        <v>1</v>
      </c>
      <c r="P100" s="913"/>
      <c r="Q100" s="718"/>
      <c r="R100" s="737"/>
      <c r="S100" s="737"/>
      <c r="T100" s="766"/>
      <c r="U100" s="766"/>
      <c r="V100" s="765"/>
      <c r="W100" s="765"/>
      <c r="X100" s="732">
        <v>42</v>
      </c>
      <c r="Y100" s="728"/>
      <c r="Z100" s="728"/>
      <c r="AA100" s="900"/>
      <c r="AB100" s="900"/>
      <c r="AC100" s="728"/>
      <c r="AD100" s="728"/>
      <c r="AE100" s="728"/>
      <c r="AF100" s="900"/>
      <c r="AG100" s="728"/>
      <c r="AH100" s="728"/>
      <c r="AI100" s="728"/>
      <c r="AJ100" s="728"/>
      <c r="AK100" s="728"/>
      <c r="AL100" s="728"/>
      <c r="AM100" s="728"/>
      <c r="AN100" s="728"/>
      <c r="AO100" s="764"/>
      <c r="AP100" s="764"/>
      <c r="AQ100" s="764"/>
      <c r="AR100" s="764"/>
      <c r="AS100" s="730"/>
      <c r="AT100" s="730"/>
      <c r="AU100" s="730"/>
      <c r="AV100" s="730"/>
      <c r="AW100" s="729">
        <v>0</v>
      </c>
      <c r="AX100" s="733">
        <v>0</v>
      </c>
      <c r="AY100" s="546">
        <v>0</v>
      </c>
      <c r="AZ100" s="546">
        <v>10</v>
      </c>
      <c r="BA100" s="546">
        <v>5</v>
      </c>
      <c r="BB100" s="546">
        <v>27</v>
      </c>
      <c r="BC100" s="718">
        <v>42</v>
      </c>
      <c r="BD100" s="746"/>
      <c r="BE100" s="706" t="s">
        <v>142</v>
      </c>
    </row>
    <row r="101" spans="1:222" s="763" customFormat="1" ht="12.75">
      <c r="A101" s="741">
        <v>60</v>
      </c>
      <c r="B101" s="868" t="s">
        <v>143</v>
      </c>
      <c r="C101" s="546">
        <v>1</v>
      </c>
      <c r="D101" s="546">
        <v>19</v>
      </c>
      <c r="E101" s="546">
        <v>5</v>
      </c>
      <c r="F101" s="546">
        <v>14</v>
      </c>
      <c r="G101" s="869">
        <v>39</v>
      </c>
      <c r="H101" s="870"/>
      <c r="I101" s="750"/>
      <c r="J101" s="778"/>
      <c r="K101" s="778"/>
      <c r="L101" s="750"/>
      <c r="M101" s="730"/>
      <c r="N101" s="778"/>
      <c r="O101" s="730"/>
      <c r="P101" s="871"/>
      <c r="Q101" s="872"/>
      <c r="R101" s="765"/>
      <c r="S101" s="737"/>
      <c r="T101" s="873"/>
      <c r="U101" s="873"/>
      <c r="V101" s="872"/>
      <c r="W101" s="872"/>
      <c r="X101" s="819">
        <v>39</v>
      </c>
      <c r="Y101" s="728"/>
      <c r="Z101" s="728"/>
      <c r="AA101" s="900"/>
      <c r="AB101" s="900"/>
      <c r="AC101" s="728"/>
      <c r="AD101" s="728"/>
      <c r="AE101" s="728"/>
      <c r="AF101" s="900"/>
      <c r="AG101" s="728"/>
      <c r="AH101" s="728"/>
      <c r="AI101" s="728"/>
      <c r="AJ101" s="728"/>
      <c r="AK101" s="728"/>
      <c r="AL101" s="728"/>
      <c r="AM101" s="728"/>
      <c r="AN101" s="728"/>
      <c r="AO101" s="764"/>
      <c r="AP101" s="764"/>
      <c r="AQ101" s="764"/>
      <c r="AR101" s="764"/>
      <c r="AS101" s="778"/>
      <c r="AT101" s="778"/>
      <c r="AU101" s="778"/>
      <c r="AV101" s="778"/>
      <c r="AW101" s="729">
        <v>0</v>
      </c>
      <c r="AX101" s="733">
        <v>0</v>
      </c>
      <c r="AY101" s="546">
        <v>1</v>
      </c>
      <c r="AZ101" s="546">
        <v>19</v>
      </c>
      <c r="BA101" s="546">
        <v>5</v>
      </c>
      <c r="BB101" s="546">
        <v>14</v>
      </c>
      <c r="BC101" s="874">
        <v>39</v>
      </c>
      <c r="BD101" s="758"/>
      <c r="BE101" s="759" t="s">
        <v>144</v>
      </c>
    </row>
    <row r="102" spans="1:222" s="763" customFormat="1" ht="12" customHeight="1">
      <c r="A102" s="741">
        <v>61</v>
      </c>
      <c r="B102" s="877" t="s">
        <v>145</v>
      </c>
      <c r="C102" s="546">
        <v>0</v>
      </c>
      <c r="D102" s="546">
        <v>19</v>
      </c>
      <c r="E102" s="546">
        <v>9</v>
      </c>
      <c r="F102" s="546">
        <v>12</v>
      </c>
      <c r="G102" s="718">
        <v>40</v>
      </c>
      <c r="H102" s="900"/>
      <c r="I102" s="900"/>
      <c r="J102" s="900"/>
      <c r="K102" s="900"/>
      <c r="L102" s="900"/>
      <c r="M102" s="900"/>
      <c r="N102" s="900"/>
      <c r="O102" s="730"/>
      <c r="P102" s="718"/>
      <c r="Q102" s="765"/>
      <c r="R102" s="767"/>
      <c r="S102" s="737"/>
      <c r="T102" s="766"/>
      <c r="U102" s="766"/>
      <c r="V102" s="765"/>
      <c r="W102" s="765"/>
      <c r="X102" s="866">
        <v>40</v>
      </c>
      <c r="Y102" s="728"/>
      <c r="Z102" s="728"/>
      <c r="AA102" s="900"/>
      <c r="AB102" s="900">
        <v>1</v>
      </c>
      <c r="AC102" s="728"/>
      <c r="AD102" s="728"/>
      <c r="AE102" s="728"/>
      <c r="AF102" s="900"/>
      <c r="AG102" s="728"/>
      <c r="AH102" s="728"/>
      <c r="AI102" s="728"/>
      <c r="AJ102" s="728"/>
      <c r="AK102" s="728"/>
      <c r="AL102" s="728"/>
      <c r="AM102" s="728"/>
      <c r="AN102" s="728"/>
      <c r="AO102" s="764"/>
      <c r="AP102" s="764"/>
      <c r="AQ102" s="764"/>
      <c r="AR102" s="764"/>
      <c r="AS102" s="728"/>
      <c r="AT102" s="728"/>
      <c r="AU102" s="728"/>
      <c r="AV102" s="900">
        <v>1</v>
      </c>
      <c r="AW102" s="729">
        <v>0</v>
      </c>
      <c r="AX102" s="733">
        <v>2</v>
      </c>
      <c r="AY102" s="546">
        <v>0</v>
      </c>
      <c r="AZ102" s="546">
        <v>19</v>
      </c>
      <c r="BA102" s="546">
        <v>9</v>
      </c>
      <c r="BB102" s="546">
        <v>10</v>
      </c>
      <c r="BC102" s="718">
        <v>38</v>
      </c>
      <c r="BD102" s="758" t="s">
        <v>1641</v>
      </c>
      <c r="BE102" s="759" t="s">
        <v>146</v>
      </c>
      <c r="BF102" s="759"/>
      <c r="BG102" s="759"/>
      <c r="BH102" s="759"/>
      <c r="BI102" s="759"/>
      <c r="BJ102" s="759"/>
      <c r="BK102" s="759"/>
      <c r="BL102" s="759"/>
      <c r="BM102" s="759"/>
      <c r="BN102" s="759"/>
      <c r="BO102" s="759"/>
      <c r="BP102" s="759"/>
      <c r="BQ102" s="759"/>
      <c r="BR102" s="759"/>
      <c r="BS102" s="759"/>
      <c r="BT102" s="759"/>
      <c r="BU102" s="759"/>
      <c r="BV102" s="759"/>
      <c r="BW102" s="759"/>
      <c r="BX102" s="759"/>
      <c r="BY102" s="759"/>
      <c r="BZ102" s="759"/>
      <c r="CA102" s="759"/>
      <c r="CB102" s="759"/>
      <c r="CC102" s="759"/>
      <c r="CD102" s="759"/>
      <c r="CE102" s="759"/>
      <c r="CF102" s="759"/>
      <c r="CG102" s="759"/>
      <c r="CH102" s="759"/>
      <c r="CI102" s="759"/>
      <c r="CJ102" s="759"/>
      <c r="CK102" s="759"/>
      <c r="CL102" s="759"/>
      <c r="CM102" s="759"/>
      <c r="CN102" s="759"/>
      <c r="CO102" s="759"/>
      <c r="CP102" s="759"/>
      <c r="CQ102" s="759"/>
      <c r="CR102" s="759"/>
      <c r="CS102" s="759"/>
      <c r="CT102" s="759"/>
      <c r="CU102" s="759"/>
      <c r="CV102" s="759"/>
      <c r="CW102" s="759"/>
      <c r="CX102" s="759"/>
      <c r="CY102" s="759"/>
      <c r="CZ102" s="759"/>
      <c r="DA102" s="759"/>
      <c r="DB102" s="759"/>
      <c r="DC102" s="759"/>
      <c r="DD102" s="759"/>
      <c r="DE102" s="759"/>
      <c r="DF102" s="759"/>
      <c r="DG102" s="759"/>
      <c r="DH102" s="759"/>
      <c r="DI102" s="759"/>
      <c r="DJ102" s="759"/>
      <c r="DK102" s="759"/>
      <c r="DL102" s="759"/>
      <c r="DM102" s="759"/>
      <c r="DN102" s="759"/>
      <c r="DO102" s="759"/>
      <c r="DP102" s="759"/>
      <c r="DQ102" s="759"/>
      <c r="DR102" s="759"/>
      <c r="DS102" s="759"/>
      <c r="DT102" s="759"/>
      <c r="DU102" s="759"/>
      <c r="DV102" s="759"/>
      <c r="DW102" s="759"/>
      <c r="DX102" s="759"/>
      <c r="DY102" s="759"/>
      <c r="DZ102" s="759"/>
      <c r="EA102" s="759"/>
      <c r="EB102" s="759"/>
      <c r="EC102" s="759"/>
      <c r="ED102" s="759"/>
      <c r="EE102" s="759"/>
      <c r="EF102" s="759"/>
      <c r="EG102" s="759"/>
      <c r="EH102" s="759"/>
      <c r="EI102" s="759"/>
      <c r="EJ102" s="759"/>
      <c r="EK102" s="759"/>
      <c r="EL102" s="759"/>
      <c r="EM102" s="759"/>
      <c r="EN102" s="759"/>
      <c r="EO102" s="759"/>
      <c r="EP102" s="759"/>
      <c r="EQ102" s="759"/>
      <c r="ER102" s="759"/>
      <c r="ES102" s="759"/>
      <c r="ET102" s="759"/>
      <c r="EU102" s="759"/>
      <c r="EV102" s="759"/>
      <c r="EW102" s="759"/>
      <c r="EX102" s="759"/>
      <c r="EY102" s="759"/>
      <c r="EZ102" s="759"/>
      <c r="FA102" s="759"/>
      <c r="FB102" s="759"/>
      <c r="FC102" s="759"/>
      <c r="FD102" s="759"/>
      <c r="FE102" s="759"/>
      <c r="FF102" s="759"/>
      <c r="FG102" s="759"/>
      <c r="FH102" s="759"/>
      <c r="FI102" s="759"/>
      <c r="FJ102" s="759"/>
      <c r="FK102" s="759"/>
      <c r="FL102" s="759"/>
      <c r="FM102" s="759"/>
      <c r="FN102" s="759"/>
      <c r="FO102" s="759"/>
      <c r="FP102" s="759"/>
      <c r="FQ102" s="759"/>
      <c r="FR102" s="759"/>
      <c r="FS102" s="759"/>
      <c r="FT102" s="759"/>
      <c r="FU102" s="759"/>
      <c r="FV102" s="759"/>
      <c r="FW102" s="759"/>
      <c r="FX102" s="759"/>
      <c r="FY102" s="759"/>
      <c r="FZ102" s="759"/>
      <c r="GA102" s="759"/>
      <c r="GB102" s="759"/>
      <c r="GC102" s="759"/>
      <c r="GD102" s="759"/>
      <c r="GE102" s="759"/>
      <c r="GF102" s="759"/>
      <c r="GG102" s="759"/>
      <c r="GH102" s="759"/>
      <c r="GI102" s="759"/>
      <c r="GJ102" s="759"/>
      <c r="GK102" s="759"/>
      <c r="GL102" s="759"/>
      <c r="GM102" s="759"/>
      <c r="GN102" s="759"/>
      <c r="GO102" s="759"/>
      <c r="GP102" s="759"/>
      <c r="GQ102" s="759"/>
      <c r="GR102" s="759"/>
      <c r="GS102" s="759"/>
      <c r="GT102" s="759"/>
      <c r="GU102" s="759"/>
      <c r="GV102" s="759"/>
      <c r="GW102" s="759"/>
      <c r="GX102" s="759"/>
      <c r="GY102" s="759"/>
      <c r="GZ102" s="759"/>
      <c r="HA102" s="759"/>
      <c r="HB102" s="759"/>
      <c r="HC102" s="759"/>
      <c r="HD102" s="759"/>
      <c r="HE102" s="759"/>
      <c r="HF102" s="759"/>
      <c r="HG102" s="759"/>
      <c r="HH102" s="759"/>
      <c r="HI102" s="759"/>
      <c r="HJ102" s="759"/>
      <c r="HK102" s="759"/>
      <c r="HL102" s="759"/>
      <c r="HM102" s="759"/>
      <c r="HN102" s="759"/>
    </row>
    <row r="103" spans="1:222" s="763" customFormat="1" ht="12" customHeight="1">
      <c r="A103" s="741">
        <v>62</v>
      </c>
      <c r="B103" s="843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8">
        <v>38</v>
      </c>
      <c r="H103" s="900"/>
      <c r="I103" s="900"/>
      <c r="J103" s="900"/>
      <c r="K103" s="900"/>
      <c r="L103" s="900"/>
      <c r="M103" s="900"/>
      <c r="N103" s="900"/>
      <c r="O103" s="730"/>
      <c r="P103" s="718"/>
      <c r="Q103" s="718"/>
      <c r="R103" s="737"/>
      <c r="S103" s="737"/>
      <c r="T103" s="766"/>
      <c r="U103" s="766"/>
      <c r="V103" s="765"/>
      <c r="W103" s="765"/>
      <c r="X103" s="866">
        <v>38</v>
      </c>
      <c r="Y103" s="728"/>
      <c r="Z103" s="728"/>
      <c r="AA103" s="900"/>
      <c r="AB103" s="900"/>
      <c r="AC103" s="728"/>
      <c r="AD103" s="728"/>
      <c r="AE103" s="728"/>
      <c r="AF103" s="900"/>
      <c r="AG103" s="728"/>
      <c r="AH103" s="728"/>
      <c r="AI103" s="728"/>
      <c r="AJ103" s="728"/>
      <c r="AK103" s="728"/>
      <c r="AL103" s="728"/>
      <c r="AM103" s="728"/>
      <c r="AN103" s="728"/>
      <c r="AO103" s="764"/>
      <c r="AP103" s="764"/>
      <c r="AQ103" s="764"/>
      <c r="AR103" s="764">
        <v>1</v>
      </c>
      <c r="AS103" s="728"/>
      <c r="AT103" s="728"/>
      <c r="AU103" s="728"/>
      <c r="AV103" s="900"/>
      <c r="AW103" s="729">
        <v>0</v>
      </c>
      <c r="AX103" s="733">
        <v>1</v>
      </c>
      <c r="AY103" s="546">
        <v>0</v>
      </c>
      <c r="AZ103" s="546">
        <v>13</v>
      </c>
      <c r="BA103" s="546">
        <v>9</v>
      </c>
      <c r="BB103" s="546">
        <v>15</v>
      </c>
      <c r="BC103" s="718">
        <v>37</v>
      </c>
      <c r="BD103" s="758" t="s">
        <v>1593</v>
      </c>
      <c r="BE103" s="759" t="s">
        <v>148</v>
      </c>
      <c r="BF103" s="759"/>
      <c r="BG103" s="759"/>
      <c r="BH103" s="759"/>
      <c r="BI103" s="759"/>
      <c r="BJ103" s="759"/>
      <c r="BK103" s="759"/>
      <c r="BL103" s="759"/>
      <c r="BM103" s="759"/>
      <c r="BN103" s="759"/>
      <c r="BO103" s="759"/>
      <c r="BP103" s="759"/>
      <c r="BQ103" s="759"/>
      <c r="BR103" s="759"/>
      <c r="BS103" s="759"/>
      <c r="BT103" s="759"/>
      <c r="BU103" s="759"/>
      <c r="BV103" s="759"/>
      <c r="BW103" s="759"/>
      <c r="BX103" s="759"/>
      <c r="BY103" s="759"/>
      <c r="BZ103" s="759"/>
      <c r="CA103" s="759"/>
      <c r="CB103" s="759"/>
      <c r="CC103" s="759"/>
      <c r="CD103" s="759"/>
      <c r="CE103" s="759"/>
      <c r="CF103" s="759"/>
      <c r="CG103" s="759"/>
      <c r="CH103" s="759"/>
      <c r="CI103" s="759"/>
      <c r="CJ103" s="759"/>
      <c r="CK103" s="759"/>
      <c r="CL103" s="759"/>
      <c r="CM103" s="759"/>
      <c r="CN103" s="759"/>
      <c r="CO103" s="759"/>
      <c r="CP103" s="759"/>
      <c r="CQ103" s="759"/>
      <c r="CR103" s="759"/>
      <c r="CS103" s="759"/>
      <c r="CT103" s="759"/>
      <c r="CU103" s="759"/>
      <c r="CV103" s="759"/>
      <c r="CW103" s="759"/>
      <c r="CX103" s="759"/>
      <c r="CY103" s="759"/>
      <c r="CZ103" s="759"/>
      <c r="DA103" s="759"/>
      <c r="DB103" s="759"/>
      <c r="DC103" s="759"/>
      <c r="DD103" s="759"/>
      <c r="DE103" s="759"/>
      <c r="DF103" s="759"/>
      <c r="DG103" s="759"/>
      <c r="DH103" s="759"/>
      <c r="DI103" s="759"/>
      <c r="DJ103" s="759"/>
      <c r="DK103" s="759"/>
      <c r="DL103" s="759"/>
      <c r="DM103" s="759"/>
      <c r="DN103" s="759"/>
      <c r="DO103" s="759"/>
      <c r="DP103" s="759"/>
      <c r="DQ103" s="759"/>
      <c r="DR103" s="759"/>
      <c r="DS103" s="759"/>
      <c r="DT103" s="759"/>
      <c r="DU103" s="759"/>
      <c r="DV103" s="759"/>
      <c r="DW103" s="759"/>
      <c r="DX103" s="759"/>
      <c r="DY103" s="759"/>
      <c r="DZ103" s="759"/>
      <c r="EA103" s="759"/>
      <c r="EB103" s="759"/>
      <c r="EC103" s="759"/>
      <c r="ED103" s="759"/>
      <c r="EE103" s="759"/>
      <c r="EF103" s="759"/>
      <c r="EG103" s="759"/>
      <c r="EH103" s="759"/>
      <c r="EI103" s="759"/>
      <c r="EJ103" s="759"/>
      <c r="EK103" s="759"/>
      <c r="EL103" s="759"/>
      <c r="EM103" s="759"/>
      <c r="EN103" s="759"/>
      <c r="EO103" s="759"/>
      <c r="EP103" s="759"/>
      <c r="EQ103" s="759"/>
      <c r="ER103" s="759"/>
      <c r="ES103" s="759"/>
      <c r="ET103" s="759"/>
      <c r="EU103" s="759"/>
      <c r="EV103" s="759"/>
      <c r="EW103" s="759"/>
      <c r="EX103" s="759"/>
      <c r="EY103" s="759"/>
      <c r="EZ103" s="759"/>
      <c r="FA103" s="759"/>
      <c r="FB103" s="759"/>
      <c r="FC103" s="759"/>
      <c r="FD103" s="759"/>
      <c r="FE103" s="759"/>
      <c r="FF103" s="759"/>
      <c r="FG103" s="759"/>
      <c r="FH103" s="759"/>
      <c r="FI103" s="759"/>
      <c r="FJ103" s="759"/>
      <c r="FK103" s="759"/>
      <c r="FL103" s="759"/>
      <c r="FM103" s="759"/>
      <c r="FN103" s="759"/>
      <c r="FO103" s="759"/>
      <c r="FP103" s="759"/>
      <c r="FQ103" s="759"/>
      <c r="FR103" s="759"/>
      <c r="FS103" s="759"/>
      <c r="FT103" s="759"/>
      <c r="FU103" s="759"/>
      <c r="FV103" s="759"/>
      <c r="FW103" s="759"/>
      <c r="FX103" s="759"/>
      <c r="FY103" s="759"/>
      <c r="FZ103" s="759"/>
      <c r="GA103" s="759"/>
      <c r="GB103" s="759"/>
      <c r="GC103" s="759"/>
      <c r="GD103" s="759"/>
      <c r="GE103" s="759"/>
      <c r="GF103" s="759"/>
      <c r="GG103" s="759"/>
      <c r="GH103" s="759"/>
      <c r="GI103" s="759"/>
      <c r="GJ103" s="759"/>
      <c r="GK103" s="759"/>
      <c r="GL103" s="759"/>
      <c r="GM103" s="759"/>
      <c r="GN103" s="759"/>
      <c r="GO103" s="759"/>
      <c r="GP103" s="759"/>
      <c r="GQ103" s="759"/>
      <c r="GR103" s="759"/>
      <c r="GS103" s="759"/>
      <c r="GT103" s="759"/>
      <c r="GU103" s="759"/>
      <c r="GV103" s="759"/>
      <c r="GW103" s="759"/>
      <c r="GX103" s="759"/>
      <c r="GY103" s="759"/>
      <c r="GZ103" s="759"/>
      <c r="HA103" s="759"/>
      <c r="HB103" s="759"/>
      <c r="HC103" s="759"/>
      <c r="HD103" s="759"/>
      <c r="HE103" s="759"/>
      <c r="HF103" s="759"/>
      <c r="HG103" s="759"/>
      <c r="HH103" s="759"/>
      <c r="HI103" s="759"/>
      <c r="HJ103" s="759"/>
      <c r="HK103" s="759"/>
      <c r="HL103" s="759"/>
      <c r="HM103" s="759"/>
      <c r="HN103" s="759"/>
    </row>
    <row r="104" spans="1:222" s="763" customFormat="1" ht="12" customHeight="1">
      <c r="A104" s="741">
        <v>63</v>
      </c>
      <c r="B104" s="843" t="s">
        <v>149</v>
      </c>
      <c r="C104" s="546">
        <v>0</v>
      </c>
      <c r="D104" s="546">
        <v>10</v>
      </c>
      <c r="E104" s="546">
        <v>11</v>
      </c>
      <c r="F104" s="546">
        <v>17</v>
      </c>
      <c r="G104" s="718">
        <v>38</v>
      </c>
      <c r="H104" s="900"/>
      <c r="I104" s="900"/>
      <c r="J104" s="900"/>
      <c r="K104" s="900"/>
      <c r="L104" s="900"/>
      <c r="M104" s="900"/>
      <c r="N104" s="900"/>
      <c r="O104" s="730"/>
      <c r="P104" s="718"/>
      <c r="Q104" s="737"/>
      <c r="R104" s="737"/>
      <c r="S104" s="737"/>
      <c r="T104" s="718"/>
      <c r="U104" s="718"/>
      <c r="V104" s="737"/>
      <c r="W104" s="737"/>
      <c r="X104" s="866">
        <v>38</v>
      </c>
      <c r="Y104" s="728"/>
      <c r="Z104" s="728"/>
      <c r="AA104" s="900"/>
      <c r="AB104" s="900"/>
      <c r="AC104" s="728"/>
      <c r="AD104" s="728"/>
      <c r="AE104" s="728"/>
      <c r="AF104" s="900"/>
      <c r="AG104" s="728"/>
      <c r="AH104" s="728"/>
      <c r="AI104" s="728"/>
      <c r="AJ104" s="728"/>
      <c r="AK104" s="728"/>
      <c r="AL104" s="728"/>
      <c r="AM104" s="728"/>
      <c r="AN104" s="728"/>
      <c r="AO104" s="764"/>
      <c r="AP104" s="764"/>
      <c r="AQ104" s="764"/>
      <c r="AR104" s="764"/>
      <c r="AS104" s="728"/>
      <c r="AT104" s="728"/>
      <c r="AU104" s="728"/>
      <c r="AV104" s="900">
        <v>1</v>
      </c>
      <c r="AW104" s="729">
        <v>0</v>
      </c>
      <c r="AX104" s="733">
        <v>1</v>
      </c>
      <c r="AY104" s="546">
        <v>0</v>
      </c>
      <c r="AZ104" s="546">
        <v>10</v>
      </c>
      <c r="BA104" s="546">
        <v>11</v>
      </c>
      <c r="BB104" s="546">
        <v>16</v>
      </c>
      <c r="BC104" s="718">
        <v>37</v>
      </c>
      <c r="BD104" s="746" t="s">
        <v>1589</v>
      </c>
      <c r="BE104" s="706" t="s">
        <v>150</v>
      </c>
      <c r="BF104" s="759"/>
      <c r="BG104" s="759"/>
      <c r="BH104" s="759"/>
      <c r="BI104" s="759"/>
      <c r="BJ104" s="759"/>
      <c r="BK104" s="759"/>
      <c r="BL104" s="759"/>
      <c r="BM104" s="759"/>
      <c r="BN104" s="759"/>
      <c r="BO104" s="759"/>
      <c r="BP104" s="759"/>
      <c r="BQ104" s="759"/>
      <c r="BR104" s="759"/>
      <c r="BS104" s="759"/>
      <c r="BT104" s="759"/>
      <c r="BU104" s="759"/>
      <c r="BV104" s="759"/>
      <c r="BW104" s="759"/>
      <c r="BX104" s="759"/>
      <c r="BY104" s="759"/>
      <c r="BZ104" s="759"/>
      <c r="CA104" s="759"/>
      <c r="CB104" s="759"/>
      <c r="CC104" s="759"/>
      <c r="CD104" s="759"/>
      <c r="CE104" s="759"/>
      <c r="CF104" s="759"/>
      <c r="CG104" s="759"/>
      <c r="CH104" s="759"/>
      <c r="CI104" s="759"/>
      <c r="CJ104" s="759"/>
      <c r="CK104" s="759"/>
      <c r="CL104" s="759"/>
      <c r="CM104" s="759"/>
      <c r="CN104" s="759"/>
      <c r="CO104" s="759"/>
      <c r="CP104" s="759"/>
      <c r="CQ104" s="759"/>
      <c r="CR104" s="759"/>
      <c r="CS104" s="759"/>
      <c r="CT104" s="759"/>
      <c r="CU104" s="759"/>
      <c r="CV104" s="759"/>
      <c r="CW104" s="759"/>
      <c r="CX104" s="759"/>
      <c r="CY104" s="759"/>
      <c r="CZ104" s="759"/>
      <c r="DA104" s="759"/>
      <c r="DB104" s="759"/>
      <c r="DC104" s="759"/>
      <c r="DD104" s="759"/>
      <c r="DE104" s="759"/>
      <c r="DF104" s="759"/>
      <c r="DG104" s="759"/>
      <c r="DH104" s="759"/>
      <c r="DI104" s="759"/>
      <c r="DJ104" s="759"/>
      <c r="DK104" s="759"/>
      <c r="DL104" s="759"/>
      <c r="DM104" s="759"/>
      <c r="DN104" s="759"/>
      <c r="DO104" s="759"/>
      <c r="DP104" s="759"/>
      <c r="DQ104" s="759"/>
      <c r="DR104" s="759"/>
      <c r="DS104" s="759"/>
      <c r="DT104" s="759"/>
      <c r="DU104" s="759"/>
      <c r="DV104" s="759"/>
      <c r="DW104" s="759"/>
      <c r="DX104" s="759"/>
      <c r="DY104" s="759"/>
      <c r="DZ104" s="759"/>
      <c r="EA104" s="759"/>
      <c r="EB104" s="759"/>
      <c r="EC104" s="759"/>
      <c r="ED104" s="759"/>
      <c r="EE104" s="759"/>
      <c r="EF104" s="759"/>
      <c r="EG104" s="759"/>
      <c r="EH104" s="759"/>
      <c r="EI104" s="759"/>
      <c r="EJ104" s="759"/>
      <c r="EK104" s="759"/>
      <c r="EL104" s="759"/>
      <c r="EM104" s="759"/>
      <c r="EN104" s="759"/>
      <c r="EO104" s="759"/>
      <c r="EP104" s="759"/>
      <c r="EQ104" s="759"/>
      <c r="ER104" s="759"/>
      <c r="ES104" s="759"/>
      <c r="ET104" s="759"/>
      <c r="EU104" s="759"/>
      <c r="EV104" s="759"/>
      <c r="EW104" s="759"/>
      <c r="EX104" s="759"/>
      <c r="EY104" s="759"/>
      <c r="EZ104" s="759"/>
      <c r="FA104" s="759"/>
      <c r="FB104" s="759"/>
      <c r="FC104" s="759"/>
      <c r="FD104" s="759"/>
      <c r="FE104" s="759"/>
      <c r="FF104" s="759"/>
      <c r="FG104" s="759"/>
      <c r="FH104" s="759"/>
      <c r="FI104" s="759"/>
      <c r="FJ104" s="759"/>
      <c r="FK104" s="759"/>
      <c r="FL104" s="759"/>
      <c r="FM104" s="759"/>
      <c r="FN104" s="759"/>
      <c r="FO104" s="759"/>
      <c r="FP104" s="759"/>
      <c r="FQ104" s="759"/>
      <c r="FR104" s="759"/>
      <c r="FS104" s="759"/>
      <c r="FT104" s="759"/>
      <c r="FU104" s="759"/>
      <c r="FV104" s="759"/>
      <c r="FW104" s="759"/>
      <c r="FX104" s="759"/>
      <c r="FY104" s="759"/>
      <c r="FZ104" s="759"/>
      <c r="GA104" s="759"/>
      <c r="GB104" s="759"/>
      <c r="GC104" s="759"/>
      <c r="GD104" s="759"/>
      <c r="GE104" s="759"/>
      <c r="GF104" s="759"/>
      <c r="GG104" s="759"/>
      <c r="GH104" s="759"/>
      <c r="GI104" s="759"/>
      <c r="GJ104" s="759"/>
      <c r="GK104" s="759"/>
      <c r="GL104" s="759"/>
      <c r="GM104" s="759"/>
      <c r="GN104" s="759"/>
      <c r="GO104" s="759"/>
      <c r="GP104" s="759"/>
      <c r="GQ104" s="759"/>
      <c r="GR104" s="759"/>
      <c r="GS104" s="759"/>
      <c r="GT104" s="759"/>
      <c r="GU104" s="759"/>
      <c r="GV104" s="759"/>
      <c r="GW104" s="759"/>
      <c r="GX104" s="759"/>
      <c r="GY104" s="759"/>
      <c r="GZ104" s="759"/>
      <c r="HA104" s="759"/>
      <c r="HB104" s="759"/>
      <c r="HC104" s="759"/>
      <c r="HD104" s="759"/>
      <c r="HE104" s="759"/>
      <c r="HF104" s="759"/>
      <c r="HG104" s="759"/>
      <c r="HH104" s="759"/>
      <c r="HI104" s="759"/>
      <c r="HJ104" s="759"/>
      <c r="HK104" s="759"/>
      <c r="HL104" s="759"/>
      <c r="HM104" s="759"/>
      <c r="HN104" s="759"/>
    </row>
    <row r="105" spans="1:222" s="763" customFormat="1" ht="12" customHeight="1">
      <c r="A105" s="741">
        <v>64</v>
      </c>
      <c r="B105" s="843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8">
        <v>41</v>
      </c>
      <c r="H105" s="900"/>
      <c r="I105" s="900"/>
      <c r="J105" s="900"/>
      <c r="K105" s="900"/>
      <c r="L105" s="900"/>
      <c r="M105" s="900"/>
      <c r="N105" s="900"/>
      <c r="O105" s="730"/>
      <c r="P105" s="718"/>
      <c r="Q105" s="737"/>
      <c r="R105" s="737"/>
      <c r="S105" s="765"/>
      <c r="T105" s="718"/>
      <c r="U105" s="718"/>
      <c r="V105" s="737"/>
      <c r="W105" s="737"/>
      <c r="X105" s="866">
        <v>41</v>
      </c>
      <c r="Y105" s="728"/>
      <c r="Z105" s="728"/>
      <c r="AA105" s="900"/>
      <c r="AB105" s="900">
        <v>1</v>
      </c>
      <c r="AC105" s="728"/>
      <c r="AD105" s="728"/>
      <c r="AE105" s="728"/>
      <c r="AF105" s="900"/>
      <c r="AG105" s="728"/>
      <c r="AH105" s="728"/>
      <c r="AI105" s="728"/>
      <c r="AJ105" s="728"/>
      <c r="AK105" s="728"/>
      <c r="AL105" s="728"/>
      <c r="AM105" s="728"/>
      <c r="AN105" s="728"/>
      <c r="AO105" s="764"/>
      <c r="AP105" s="764"/>
      <c r="AQ105" s="764"/>
      <c r="AR105" s="764"/>
      <c r="AS105" s="728"/>
      <c r="AT105" s="728"/>
      <c r="AU105" s="728"/>
      <c r="AV105" s="900"/>
      <c r="AW105" s="729">
        <v>0</v>
      </c>
      <c r="AX105" s="733">
        <v>1</v>
      </c>
      <c r="AY105" s="546">
        <v>0</v>
      </c>
      <c r="AZ105" s="546">
        <v>6</v>
      </c>
      <c r="BA105" s="546">
        <v>6</v>
      </c>
      <c r="BB105" s="546">
        <v>28</v>
      </c>
      <c r="BC105" s="718">
        <v>40</v>
      </c>
      <c r="BD105" s="875" t="s">
        <v>1610</v>
      </c>
      <c r="BE105" s="706" t="s">
        <v>152</v>
      </c>
      <c r="BF105" s="759"/>
      <c r="BG105" s="759"/>
      <c r="BH105" s="759"/>
      <c r="BI105" s="759"/>
      <c r="BJ105" s="759"/>
      <c r="BK105" s="759"/>
      <c r="BL105" s="759"/>
      <c r="BM105" s="759"/>
      <c r="BN105" s="759"/>
      <c r="BO105" s="759"/>
      <c r="BP105" s="759"/>
      <c r="BQ105" s="759"/>
      <c r="BR105" s="759"/>
      <c r="BS105" s="759"/>
      <c r="BT105" s="759"/>
      <c r="BU105" s="759"/>
      <c r="BV105" s="759"/>
      <c r="BW105" s="759"/>
      <c r="BX105" s="759"/>
      <c r="BY105" s="759"/>
      <c r="BZ105" s="759"/>
      <c r="CA105" s="759"/>
      <c r="CB105" s="759"/>
      <c r="CC105" s="759"/>
      <c r="CD105" s="759"/>
      <c r="CE105" s="759"/>
      <c r="CF105" s="759"/>
      <c r="CG105" s="759"/>
      <c r="CH105" s="759"/>
      <c r="CI105" s="759"/>
      <c r="CJ105" s="759"/>
      <c r="CK105" s="759"/>
      <c r="CL105" s="759"/>
      <c r="CM105" s="759"/>
      <c r="CN105" s="759"/>
      <c r="CO105" s="759"/>
      <c r="CP105" s="759"/>
      <c r="CQ105" s="759"/>
      <c r="CR105" s="759"/>
      <c r="CS105" s="759"/>
      <c r="CT105" s="759"/>
      <c r="CU105" s="759"/>
      <c r="CV105" s="759"/>
      <c r="CW105" s="759"/>
      <c r="CX105" s="759"/>
      <c r="CY105" s="759"/>
      <c r="CZ105" s="759"/>
      <c r="DA105" s="759"/>
      <c r="DB105" s="759"/>
      <c r="DC105" s="759"/>
      <c r="DD105" s="759"/>
      <c r="DE105" s="759"/>
      <c r="DF105" s="759"/>
      <c r="DG105" s="759"/>
      <c r="DH105" s="759"/>
      <c r="DI105" s="759"/>
      <c r="DJ105" s="759"/>
      <c r="DK105" s="759"/>
      <c r="DL105" s="759"/>
      <c r="DM105" s="759"/>
      <c r="DN105" s="759"/>
      <c r="DO105" s="759"/>
      <c r="DP105" s="759"/>
      <c r="DQ105" s="759"/>
      <c r="DR105" s="759"/>
      <c r="DS105" s="759"/>
      <c r="DT105" s="759"/>
      <c r="DU105" s="759"/>
      <c r="DV105" s="759"/>
      <c r="DW105" s="759"/>
      <c r="DX105" s="759"/>
      <c r="DY105" s="759"/>
      <c r="DZ105" s="759"/>
      <c r="EA105" s="759"/>
      <c r="EB105" s="759"/>
      <c r="EC105" s="759"/>
      <c r="ED105" s="759"/>
      <c r="EE105" s="759"/>
      <c r="EF105" s="759"/>
      <c r="EG105" s="759"/>
      <c r="EH105" s="759"/>
      <c r="EI105" s="759"/>
      <c r="EJ105" s="759"/>
      <c r="EK105" s="759"/>
      <c r="EL105" s="759"/>
      <c r="EM105" s="759"/>
      <c r="EN105" s="759"/>
      <c r="EO105" s="759"/>
      <c r="EP105" s="759"/>
      <c r="EQ105" s="759"/>
      <c r="ER105" s="759"/>
      <c r="ES105" s="759"/>
      <c r="ET105" s="759"/>
      <c r="EU105" s="759"/>
      <c r="EV105" s="759"/>
      <c r="EW105" s="759"/>
      <c r="EX105" s="759"/>
      <c r="EY105" s="759"/>
      <c r="EZ105" s="759"/>
      <c r="FA105" s="759"/>
      <c r="FB105" s="759"/>
      <c r="FC105" s="759"/>
      <c r="FD105" s="759"/>
      <c r="FE105" s="759"/>
      <c r="FF105" s="759"/>
      <c r="FG105" s="759"/>
      <c r="FH105" s="759"/>
      <c r="FI105" s="759"/>
      <c r="FJ105" s="759"/>
      <c r="FK105" s="759"/>
      <c r="FL105" s="759"/>
      <c r="FM105" s="759"/>
      <c r="FN105" s="759"/>
      <c r="FO105" s="759"/>
      <c r="FP105" s="759"/>
      <c r="FQ105" s="759"/>
      <c r="FR105" s="759"/>
      <c r="FS105" s="759"/>
      <c r="FT105" s="759"/>
      <c r="FU105" s="759"/>
      <c r="FV105" s="759"/>
      <c r="FW105" s="759"/>
      <c r="FX105" s="759"/>
      <c r="FY105" s="759"/>
      <c r="FZ105" s="759"/>
      <c r="GA105" s="759"/>
      <c r="GB105" s="759"/>
      <c r="GC105" s="759"/>
      <c r="GD105" s="759"/>
      <c r="GE105" s="759"/>
      <c r="GF105" s="759"/>
      <c r="GG105" s="759"/>
      <c r="GH105" s="759"/>
      <c r="GI105" s="759"/>
      <c r="GJ105" s="759"/>
      <c r="GK105" s="759"/>
      <c r="GL105" s="759"/>
      <c r="GM105" s="759"/>
      <c r="GN105" s="759"/>
      <c r="GO105" s="759"/>
      <c r="GP105" s="759"/>
      <c r="GQ105" s="759"/>
      <c r="GR105" s="759"/>
      <c r="GS105" s="759"/>
      <c r="GT105" s="759"/>
      <c r="GU105" s="759"/>
      <c r="GV105" s="759"/>
      <c r="GW105" s="759"/>
      <c r="GX105" s="759"/>
      <c r="GY105" s="759"/>
      <c r="GZ105" s="759"/>
      <c r="HA105" s="759"/>
      <c r="HB105" s="759"/>
      <c r="HC105" s="759"/>
      <c r="HD105" s="759"/>
      <c r="HE105" s="759"/>
      <c r="HF105" s="759"/>
      <c r="HG105" s="759"/>
      <c r="HH105" s="759"/>
      <c r="HI105" s="759"/>
      <c r="HJ105" s="759"/>
      <c r="HK105" s="759"/>
      <c r="HL105" s="759"/>
      <c r="HM105" s="759"/>
      <c r="HN105" s="759"/>
    </row>
    <row r="106" spans="1:222" s="763" customFormat="1" ht="12.75">
      <c r="A106" s="741">
        <v>65</v>
      </c>
      <c r="B106" s="843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9">
        <v>38</v>
      </c>
      <c r="H106" s="739"/>
      <c r="I106" s="730"/>
      <c r="J106" s="730"/>
      <c r="K106" s="730"/>
      <c r="L106" s="730"/>
      <c r="M106" s="730"/>
      <c r="N106" s="900"/>
      <c r="O106" s="730"/>
      <c r="P106" s="913"/>
      <c r="Q106" s="737"/>
      <c r="R106" s="737"/>
      <c r="S106" s="737"/>
      <c r="T106" s="718"/>
      <c r="U106" s="737"/>
      <c r="V106" s="737"/>
      <c r="W106" s="737"/>
      <c r="X106" s="732">
        <v>38</v>
      </c>
      <c r="Y106" s="728"/>
      <c r="Z106" s="728"/>
      <c r="AA106" s="900"/>
      <c r="AB106" s="900">
        <v>1</v>
      </c>
      <c r="AC106" s="728"/>
      <c r="AD106" s="728"/>
      <c r="AE106" s="728"/>
      <c r="AF106" s="900"/>
      <c r="AG106" s="728"/>
      <c r="AH106" s="728"/>
      <c r="AI106" s="728"/>
      <c r="AJ106" s="728"/>
      <c r="AK106" s="728"/>
      <c r="AL106" s="728"/>
      <c r="AM106" s="728"/>
      <c r="AN106" s="728"/>
      <c r="AO106" s="764"/>
      <c r="AP106" s="764"/>
      <c r="AQ106" s="764"/>
      <c r="AR106" s="764"/>
      <c r="AS106" s="764"/>
      <c r="AT106" s="764"/>
      <c r="AU106" s="764"/>
      <c r="AV106" s="730"/>
      <c r="AW106" s="729">
        <v>0</v>
      </c>
      <c r="AX106" s="733">
        <v>1</v>
      </c>
      <c r="AY106" s="546">
        <v>0</v>
      </c>
      <c r="AZ106" s="546">
        <v>12</v>
      </c>
      <c r="BA106" s="546">
        <v>7</v>
      </c>
      <c r="BB106" s="546">
        <v>18</v>
      </c>
      <c r="BC106" s="734">
        <v>37</v>
      </c>
      <c r="BD106" s="745" t="s">
        <v>1604</v>
      </c>
      <c r="BE106" s="706" t="s">
        <v>154</v>
      </c>
      <c r="BF106" s="759"/>
      <c r="BG106" s="759"/>
      <c r="BH106" s="759"/>
      <c r="BI106" s="759"/>
      <c r="BJ106" s="759"/>
      <c r="BK106" s="759"/>
      <c r="BL106" s="759"/>
      <c r="BM106" s="759"/>
      <c r="BN106" s="759"/>
      <c r="BO106" s="759"/>
      <c r="BP106" s="759"/>
      <c r="BQ106" s="759"/>
      <c r="BR106" s="759"/>
      <c r="BS106" s="759"/>
      <c r="BT106" s="759"/>
      <c r="BU106" s="759"/>
      <c r="BV106" s="759"/>
      <c r="BW106" s="759"/>
      <c r="BX106" s="759"/>
      <c r="BY106" s="759"/>
      <c r="BZ106" s="759"/>
      <c r="CA106" s="759"/>
      <c r="CB106" s="759"/>
      <c r="CC106" s="759"/>
      <c r="CD106" s="759"/>
      <c r="CE106" s="759"/>
      <c r="CF106" s="759"/>
      <c r="CG106" s="759"/>
      <c r="CH106" s="759"/>
      <c r="CI106" s="759"/>
      <c r="CJ106" s="759"/>
      <c r="CK106" s="759"/>
      <c r="CL106" s="759"/>
      <c r="CM106" s="759"/>
      <c r="CN106" s="759"/>
      <c r="CO106" s="759"/>
      <c r="CP106" s="759"/>
      <c r="CQ106" s="759"/>
      <c r="CR106" s="759"/>
      <c r="CS106" s="759"/>
      <c r="CT106" s="759"/>
      <c r="CU106" s="759"/>
      <c r="CV106" s="759"/>
      <c r="CW106" s="759"/>
      <c r="CX106" s="759"/>
      <c r="CY106" s="759"/>
      <c r="CZ106" s="759"/>
      <c r="DA106" s="759"/>
      <c r="DB106" s="759"/>
      <c r="DC106" s="759"/>
      <c r="DD106" s="759"/>
      <c r="DE106" s="759"/>
      <c r="DF106" s="759"/>
      <c r="DG106" s="759"/>
      <c r="DH106" s="759"/>
      <c r="DI106" s="759"/>
      <c r="DJ106" s="759"/>
      <c r="DK106" s="759"/>
      <c r="DL106" s="759"/>
      <c r="DM106" s="759"/>
      <c r="DN106" s="759"/>
      <c r="DO106" s="759"/>
      <c r="DP106" s="759"/>
      <c r="DQ106" s="759"/>
      <c r="DR106" s="759"/>
      <c r="DS106" s="759"/>
      <c r="DT106" s="759"/>
      <c r="DU106" s="759"/>
      <c r="DV106" s="759"/>
      <c r="DW106" s="759"/>
      <c r="DX106" s="759"/>
      <c r="DY106" s="759"/>
      <c r="DZ106" s="759"/>
      <c r="EA106" s="759"/>
      <c r="EB106" s="759"/>
      <c r="EC106" s="759"/>
      <c r="ED106" s="759"/>
      <c r="EE106" s="759"/>
      <c r="EF106" s="759"/>
      <c r="EG106" s="759"/>
      <c r="EH106" s="759"/>
      <c r="EI106" s="759"/>
      <c r="EJ106" s="759"/>
      <c r="EK106" s="759"/>
      <c r="EL106" s="759"/>
      <c r="EM106" s="759"/>
      <c r="EN106" s="759"/>
      <c r="EO106" s="759"/>
      <c r="EP106" s="759"/>
      <c r="EQ106" s="759"/>
      <c r="ER106" s="759"/>
      <c r="ES106" s="759"/>
      <c r="ET106" s="759"/>
      <c r="EU106" s="759"/>
      <c r="EV106" s="759"/>
      <c r="EW106" s="759"/>
      <c r="EX106" s="759"/>
      <c r="EY106" s="759"/>
      <c r="EZ106" s="759"/>
      <c r="FA106" s="759"/>
      <c r="FB106" s="759"/>
      <c r="FC106" s="759"/>
      <c r="FD106" s="759"/>
      <c r="FE106" s="759"/>
      <c r="FF106" s="759"/>
      <c r="FG106" s="759"/>
      <c r="FH106" s="759"/>
      <c r="FI106" s="759"/>
      <c r="FJ106" s="759"/>
      <c r="FK106" s="759"/>
      <c r="FL106" s="759"/>
      <c r="FM106" s="759"/>
      <c r="FN106" s="759"/>
      <c r="FO106" s="759"/>
      <c r="FP106" s="759"/>
      <c r="FQ106" s="759"/>
      <c r="FR106" s="759"/>
      <c r="FS106" s="759"/>
      <c r="FT106" s="759"/>
      <c r="FU106" s="759"/>
      <c r="FV106" s="759"/>
      <c r="FW106" s="759"/>
      <c r="FX106" s="759"/>
      <c r="FY106" s="759"/>
      <c r="FZ106" s="759"/>
      <c r="GA106" s="759"/>
      <c r="GB106" s="759"/>
      <c r="GC106" s="759"/>
      <c r="GD106" s="759"/>
      <c r="GE106" s="759"/>
      <c r="GF106" s="759"/>
      <c r="GG106" s="759"/>
      <c r="GH106" s="759"/>
      <c r="GI106" s="759"/>
      <c r="GJ106" s="759"/>
      <c r="GK106" s="759"/>
      <c r="GL106" s="759"/>
      <c r="GM106" s="759"/>
      <c r="GN106" s="759"/>
      <c r="GO106" s="759"/>
      <c r="GP106" s="759"/>
      <c r="GQ106" s="759"/>
      <c r="GR106" s="759"/>
      <c r="GS106" s="759"/>
      <c r="GT106" s="759"/>
      <c r="GU106" s="759"/>
      <c r="GV106" s="759"/>
      <c r="GW106" s="759"/>
      <c r="GX106" s="759"/>
      <c r="GY106" s="759"/>
      <c r="GZ106" s="759"/>
      <c r="HA106" s="759"/>
      <c r="HB106" s="759"/>
      <c r="HC106" s="759"/>
      <c r="HD106" s="759"/>
      <c r="HE106" s="759"/>
      <c r="HF106" s="759"/>
      <c r="HG106" s="759"/>
      <c r="HH106" s="759"/>
      <c r="HI106" s="759"/>
      <c r="HJ106" s="759"/>
      <c r="HK106" s="759"/>
      <c r="HL106" s="759"/>
      <c r="HM106" s="759"/>
      <c r="HN106" s="759"/>
    </row>
    <row r="107" spans="1:222" s="763" customFormat="1" ht="12.75">
      <c r="A107" s="741">
        <v>66</v>
      </c>
      <c r="B107" s="843" t="s">
        <v>155</v>
      </c>
      <c r="C107" s="546">
        <v>0</v>
      </c>
      <c r="D107" s="546">
        <v>9</v>
      </c>
      <c r="E107" s="546">
        <v>4</v>
      </c>
      <c r="F107" s="546">
        <v>27</v>
      </c>
      <c r="G107" s="729">
        <v>40</v>
      </c>
      <c r="H107" s="739"/>
      <c r="I107" s="730"/>
      <c r="J107" s="730"/>
      <c r="K107" s="730"/>
      <c r="L107" s="730"/>
      <c r="M107" s="730"/>
      <c r="N107" s="730"/>
      <c r="O107" s="730"/>
      <c r="P107" s="913"/>
      <c r="Q107" s="737"/>
      <c r="R107" s="737"/>
      <c r="S107" s="737"/>
      <c r="T107" s="718"/>
      <c r="U107" s="737"/>
      <c r="V107" s="737"/>
      <c r="W107" s="737"/>
      <c r="X107" s="732">
        <v>40</v>
      </c>
      <c r="Y107" s="728"/>
      <c r="Z107" s="728"/>
      <c r="AA107" s="900"/>
      <c r="AB107" s="900">
        <v>1</v>
      </c>
      <c r="AC107" s="728"/>
      <c r="AD107" s="728"/>
      <c r="AE107" s="728"/>
      <c r="AF107" s="900"/>
      <c r="AG107" s="728"/>
      <c r="AH107" s="728"/>
      <c r="AI107" s="728"/>
      <c r="AJ107" s="728"/>
      <c r="AK107" s="728"/>
      <c r="AL107" s="728"/>
      <c r="AM107" s="728"/>
      <c r="AN107" s="728"/>
      <c r="AO107" s="764"/>
      <c r="AP107" s="764"/>
      <c r="AQ107" s="764"/>
      <c r="AR107" s="764"/>
      <c r="AS107" s="764"/>
      <c r="AT107" s="764"/>
      <c r="AU107" s="764"/>
      <c r="AV107" s="730"/>
      <c r="AW107" s="729">
        <v>0</v>
      </c>
      <c r="AX107" s="733">
        <v>1</v>
      </c>
      <c r="AY107" s="546">
        <v>0</v>
      </c>
      <c r="AZ107" s="546">
        <v>9</v>
      </c>
      <c r="BA107" s="546">
        <v>4</v>
      </c>
      <c r="BB107" s="546">
        <v>26</v>
      </c>
      <c r="BC107" s="734">
        <v>39</v>
      </c>
      <c r="BD107" s="745" t="s">
        <v>1605</v>
      </c>
      <c r="BE107" s="706" t="s">
        <v>156</v>
      </c>
      <c r="BF107" s="759"/>
      <c r="BG107" s="759"/>
      <c r="BH107" s="759"/>
      <c r="BI107" s="759"/>
      <c r="BJ107" s="759"/>
      <c r="BK107" s="759"/>
      <c r="BL107" s="759"/>
      <c r="BM107" s="759"/>
      <c r="BN107" s="759"/>
      <c r="BO107" s="759"/>
      <c r="BP107" s="759"/>
      <c r="BQ107" s="759"/>
      <c r="BR107" s="759"/>
      <c r="BS107" s="759"/>
      <c r="BT107" s="759"/>
      <c r="BU107" s="759"/>
      <c r="BV107" s="759"/>
      <c r="BW107" s="759"/>
      <c r="BX107" s="759"/>
      <c r="BY107" s="759"/>
      <c r="BZ107" s="759"/>
      <c r="CA107" s="759"/>
      <c r="CB107" s="759"/>
      <c r="CC107" s="759"/>
      <c r="CD107" s="759"/>
      <c r="CE107" s="759"/>
      <c r="CF107" s="759"/>
      <c r="CG107" s="759"/>
      <c r="CH107" s="759"/>
      <c r="CI107" s="759"/>
      <c r="CJ107" s="759"/>
      <c r="CK107" s="759"/>
      <c r="CL107" s="759"/>
      <c r="CM107" s="759"/>
      <c r="CN107" s="759"/>
      <c r="CO107" s="759"/>
      <c r="CP107" s="759"/>
      <c r="CQ107" s="759"/>
      <c r="CR107" s="759"/>
      <c r="CS107" s="759"/>
      <c r="CT107" s="759"/>
      <c r="CU107" s="759"/>
      <c r="CV107" s="759"/>
      <c r="CW107" s="759"/>
      <c r="CX107" s="759"/>
      <c r="CY107" s="759"/>
      <c r="CZ107" s="759"/>
      <c r="DA107" s="759"/>
      <c r="DB107" s="759"/>
      <c r="DC107" s="759"/>
      <c r="DD107" s="759"/>
      <c r="DE107" s="759"/>
      <c r="DF107" s="759"/>
      <c r="DG107" s="759"/>
      <c r="DH107" s="759"/>
      <c r="DI107" s="759"/>
      <c r="DJ107" s="759"/>
      <c r="DK107" s="759"/>
      <c r="DL107" s="759"/>
      <c r="DM107" s="759"/>
      <c r="DN107" s="759"/>
      <c r="DO107" s="759"/>
      <c r="DP107" s="759"/>
      <c r="DQ107" s="759"/>
      <c r="DR107" s="759"/>
      <c r="DS107" s="759"/>
      <c r="DT107" s="759"/>
      <c r="DU107" s="759"/>
      <c r="DV107" s="759"/>
      <c r="DW107" s="759"/>
      <c r="DX107" s="759"/>
      <c r="DY107" s="759"/>
      <c r="DZ107" s="759"/>
      <c r="EA107" s="759"/>
      <c r="EB107" s="759"/>
      <c r="EC107" s="759"/>
      <c r="ED107" s="759"/>
      <c r="EE107" s="759"/>
      <c r="EF107" s="759"/>
      <c r="EG107" s="759"/>
      <c r="EH107" s="759"/>
      <c r="EI107" s="759"/>
      <c r="EJ107" s="759"/>
      <c r="EK107" s="759"/>
      <c r="EL107" s="759"/>
      <c r="EM107" s="759"/>
      <c r="EN107" s="759"/>
      <c r="EO107" s="759"/>
      <c r="EP107" s="759"/>
      <c r="EQ107" s="759"/>
      <c r="ER107" s="759"/>
      <c r="ES107" s="759"/>
      <c r="ET107" s="759"/>
      <c r="EU107" s="759"/>
      <c r="EV107" s="759"/>
      <c r="EW107" s="759"/>
      <c r="EX107" s="759"/>
      <c r="EY107" s="759"/>
      <c r="EZ107" s="759"/>
      <c r="FA107" s="759"/>
      <c r="FB107" s="759"/>
      <c r="FC107" s="759"/>
      <c r="FD107" s="759"/>
      <c r="FE107" s="759"/>
      <c r="FF107" s="759"/>
      <c r="FG107" s="759"/>
      <c r="FH107" s="759"/>
      <c r="FI107" s="759"/>
      <c r="FJ107" s="759"/>
      <c r="FK107" s="759"/>
      <c r="FL107" s="759"/>
      <c r="FM107" s="759"/>
      <c r="FN107" s="759"/>
      <c r="FO107" s="759"/>
      <c r="FP107" s="759"/>
      <c r="FQ107" s="759"/>
      <c r="FR107" s="759"/>
      <c r="FS107" s="759"/>
      <c r="FT107" s="759"/>
      <c r="FU107" s="759"/>
      <c r="FV107" s="759"/>
      <c r="FW107" s="759"/>
      <c r="FX107" s="759"/>
      <c r="FY107" s="759"/>
      <c r="FZ107" s="759"/>
      <c r="GA107" s="759"/>
      <c r="GB107" s="759"/>
      <c r="GC107" s="759"/>
      <c r="GD107" s="759"/>
      <c r="GE107" s="759"/>
      <c r="GF107" s="759"/>
      <c r="GG107" s="759"/>
      <c r="GH107" s="759"/>
      <c r="GI107" s="759"/>
      <c r="GJ107" s="759"/>
      <c r="GK107" s="759"/>
      <c r="GL107" s="759"/>
      <c r="GM107" s="759"/>
      <c r="GN107" s="759"/>
      <c r="GO107" s="759"/>
      <c r="GP107" s="759"/>
      <c r="GQ107" s="759"/>
      <c r="GR107" s="759"/>
      <c r="GS107" s="759"/>
      <c r="GT107" s="759"/>
      <c r="GU107" s="759"/>
      <c r="GV107" s="759"/>
      <c r="GW107" s="759"/>
      <c r="GX107" s="759"/>
      <c r="GY107" s="759"/>
      <c r="GZ107" s="759"/>
      <c r="HA107" s="759"/>
      <c r="HB107" s="759"/>
      <c r="HC107" s="759"/>
      <c r="HD107" s="759"/>
      <c r="HE107" s="759"/>
      <c r="HF107" s="759"/>
      <c r="HG107" s="759"/>
      <c r="HH107" s="759"/>
      <c r="HI107" s="759"/>
      <c r="HJ107" s="759"/>
      <c r="HK107" s="759"/>
      <c r="HL107" s="759"/>
      <c r="HM107" s="759"/>
      <c r="HN107" s="759"/>
    </row>
    <row r="108" spans="1:222" s="763" customFormat="1" ht="12" customHeight="1">
      <c r="A108" s="741">
        <v>67</v>
      </c>
      <c r="B108" s="843" t="s">
        <v>157</v>
      </c>
      <c r="C108" s="546">
        <v>0</v>
      </c>
      <c r="D108" s="546">
        <v>7</v>
      </c>
      <c r="E108" s="546">
        <v>4</v>
      </c>
      <c r="F108" s="546">
        <v>26</v>
      </c>
      <c r="G108" s="729">
        <v>37</v>
      </c>
      <c r="H108" s="739"/>
      <c r="I108" s="730"/>
      <c r="J108" s="730"/>
      <c r="K108" s="730"/>
      <c r="L108" s="730"/>
      <c r="M108" s="730"/>
      <c r="N108" s="730"/>
      <c r="O108" s="730"/>
      <c r="P108" s="913"/>
      <c r="Q108" s="718"/>
      <c r="R108" s="765"/>
      <c r="S108" s="737"/>
      <c r="T108" s="718"/>
      <c r="U108" s="718"/>
      <c r="V108" s="737"/>
      <c r="W108" s="737"/>
      <c r="X108" s="732">
        <v>37</v>
      </c>
      <c r="Y108" s="728"/>
      <c r="Z108" s="728"/>
      <c r="AA108" s="900"/>
      <c r="AB108" s="900"/>
      <c r="AC108" s="728"/>
      <c r="AD108" s="728"/>
      <c r="AE108" s="728"/>
      <c r="AF108" s="900"/>
      <c r="AG108" s="728"/>
      <c r="AH108" s="728"/>
      <c r="AI108" s="728"/>
      <c r="AJ108" s="728"/>
      <c r="AK108" s="728"/>
      <c r="AL108" s="728"/>
      <c r="AM108" s="728"/>
      <c r="AN108" s="728"/>
      <c r="AO108" s="764"/>
      <c r="AP108" s="764"/>
      <c r="AQ108" s="764"/>
      <c r="AR108" s="764">
        <v>1</v>
      </c>
      <c r="AS108" s="764"/>
      <c r="AT108" s="764"/>
      <c r="AU108" s="764"/>
      <c r="AV108" s="730">
        <v>1</v>
      </c>
      <c r="AW108" s="729">
        <v>0</v>
      </c>
      <c r="AX108" s="733">
        <v>2</v>
      </c>
      <c r="AY108" s="546">
        <v>0</v>
      </c>
      <c r="AZ108" s="546">
        <v>7</v>
      </c>
      <c r="BA108" s="546">
        <v>4</v>
      </c>
      <c r="BB108" s="546">
        <v>24</v>
      </c>
      <c r="BC108" s="734">
        <v>35</v>
      </c>
      <c r="BD108" s="745" t="s">
        <v>1642</v>
      </c>
      <c r="BE108" s="706" t="s">
        <v>158</v>
      </c>
      <c r="BF108" s="759"/>
      <c r="BG108" s="759"/>
      <c r="BH108" s="759"/>
      <c r="BI108" s="759"/>
      <c r="BJ108" s="759"/>
      <c r="BK108" s="759"/>
      <c r="BL108" s="759"/>
      <c r="BM108" s="759"/>
      <c r="BN108" s="759"/>
      <c r="BO108" s="759"/>
      <c r="BP108" s="759"/>
      <c r="BQ108" s="759"/>
      <c r="BR108" s="759"/>
      <c r="BS108" s="759"/>
      <c r="BT108" s="759"/>
      <c r="BU108" s="759"/>
      <c r="BV108" s="759"/>
      <c r="BW108" s="759"/>
      <c r="BX108" s="759"/>
      <c r="BY108" s="759"/>
      <c r="BZ108" s="759"/>
      <c r="CA108" s="759"/>
      <c r="CB108" s="759"/>
      <c r="CC108" s="759"/>
      <c r="CD108" s="759"/>
      <c r="CE108" s="759"/>
      <c r="CF108" s="759"/>
      <c r="CG108" s="759"/>
      <c r="CH108" s="759"/>
      <c r="CI108" s="759"/>
      <c r="CJ108" s="759"/>
      <c r="CK108" s="759"/>
      <c r="CL108" s="759"/>
      <c r="CM108" s="759"/>
      <c r="CN108" s="759"/>
      <c r="CO108" s="759"/>
      <c r="CP108" s="759"/>
      <c r="CQ108" s="759"/>
      <c r="CR108" s="759"/>
      <c r="CS108" s="759"/>
      <c r="CT108" s="759"/>
      <c r="CU108" s="759"/>
      <c r="CV108" s="759"/>
      <c r="CW108" s="759"/>
      <c r="CX108" s="759"/>
      <c r="CY108" s="759"/>
      <c r="CZ108" s="759"/>
      <c r="DA108" s="759"/>
      <c r="DB108" s="759"/>
      <c r="DC108" s="759"/>
      <c r="DD108" s="759"/>
      <c r="DE108" s="759"/>
      <c r="DF108" s="759"/>
      <c r="DG108" s="759"/>
      <c r="DH108" s="759"/>
      <c r="DI108" s="759"/>
      <c r="DJ108" s="759"/>
      <c r="DK108" s="759"/>
      <c r="DL108" s="759"/>
      <c r="DM108" s="759"/>
      <c r="DN108" s="759"/>
      <c r="DO108" s="759"/>
      <c r="DP108" s="759"/>
      <c r="DQ108" s="759"/>
      <c r="DR108" s="759"/>
      <c r="DS108" s="759"/>
      <c r="DT108" s="759"/>
      <c r="DU108" s="759"/>
      <c r="DV108" s="759"/>
      <c r="DW108" s="759"/>
      <c r="DX108" s="759"/>
      <c r="DY108" s="759"/>
      <c r="DZ108" s="759"/>
      <c r="EA108" s="759"/>
      <c r="EB108" s="759"/>
      <c r="EC108" s="759"/>
      <c r="ED108" s="759"/>
      <c r="EE108" s="759"/>
      <c r="EF108" s="759"/>
      <c r="EG108" s="759"/>
      <c r="EH108" s="759"/>
      <c r="EI108" s="759"/>
      <c r="EJ108" s="759"/>
      <c r="EK108" s="759"/>
      <c r="EL108" s="759"/>
      <c r="EM108" s="759"/>
      <c r="EN108" s="759"/>
      <c r="EO108" s="759"/>
      <c r="EP108" s="759"/>
      <c r="EQ108" s="759"/>
      <c r="ER108" s="759"/>
      <c r="ES108" s="759"/>
      <c r="ET108" s="759"/>
      <c r="EU108" s="759"/>
      <c r="EV108" s="759"/>
      <c r="EW108" s="759"/>
      <c r="EX108" s="759"/>
      <c r="EY108" s="759"/>
      <c r="EZ108" s="759"/>
      <c r="FA108" s="759"/>
      <c r="FB108" s="759"/>
      <c r="FC108" s="759"/>
      <c r="FD108" s="759"/>
      <c r="FE108" s="759"/>
      <c r="FF108" s="759"/>
      <c r="FG108" s="759"/>
      <c r="FH108" s="759"/>
      <c r="FI108" s="759"/>
      <c r="FJ108" s="759"/>
      <c r="FK108" s="759"/>
      <c r="FL108" s="759"/>
      <c r="FM108" s="759"/>
      <c r="FN108" s="759"/>
      <c r="FO108" s="759"/>
      <c r="FP108" s="759"/>
      <c r="FQ108" s="759"/>
      <c r="FR108" s="759"/>
      <c r="FS108" s="759"/>
      <c r="FT108" s="759"/>
      <c r="FU108" s="759"/>
      <c r="FV108" s="759"/>
      <c r="FW108" s="759"/>
      <c r="FX108" s="759"/>
      <c r="FY108" s="759"/>
      <c r="FZ108" s="759"/>
      <c r="GA108" s="759"/>
      <c r="GB108" s="759"/>
      <c r="GC108" s="759"/>
      <c r="GD108" s="759"/>
      <c r="GE108" s="759"/>
      <c r="GF108" s="759"/>
      <c r="GG108" s="759"/>
      <c r="GH108" s="759"/>
      <c r="GI108" s="759"/>
      <c r="GJ108" s="759"/>
      <c r="GK108" s="759"/>
      <c r="GL108" s="759"/>
      <c r="GM108" s="759"/>
      <c r="GN108" s="759"/>
      <c r="GO108" s="759"/>
      <c r="GP108" s="759"/>
      <c r="GQ108" s="759"/>
      <c r="GR108" s="759"/>
      <c r="GS108" s="759"/>
      <c r="GT108" s="759"/>
      <c r="GU108" s="759"/>
      <c r="GV108" s="759"/>
      <c r="GW108" s="759"/>
      <c r="GX108" s="759"/>
      <c r="GY108" s="759"/>
      <c r="GZ108" s="759"/>
      <c r="HA108" s="759"/>
      <c r="HB108" s="759"/>
      <c r="HC108" s="759"/>
      <c r="HD108" s="759"/>
      <c r="HE108" s="759"/>
      <c r="HF108" s="759"/>
      <c r="HG108" s="759"/>
      <c r="HH108" s="759"/>
      <c r="HI108" s="759"/>
      <c r="HJ108" s="759"/>
      <c r="HK108" s="759"/>
      <c r="HL108" s="759"/>
      <c r="HM108" s="759"/>
      <c r="HN108" s="759"/>
    </row>
    <row r="109" spans="1:222" s="763" customFormat="1" ht="12.75">
      <c r="A109" s="741">
        <v>68</v>
      </c>
      <c r="B109" s="843" t="s">
        <v>159</v>
      </c>
      <c r="C109" s="546">
        <v>0</v>
      </c>
      <c r="D109" s="546">
        <v>7</v>
      </c>
      <c r="E109" s="546">
        <v>15</v>
      </c>
      <c r="F109" s="546">
        <v>15</v>
      </c>
      <c r="G109" s="729">
        <v>37</v>
      </c>
      <c r="H109" s="739"/>
      <c r="I109" s="730"/>
      <c r="J109" s="730"/>
      <c r="K109" s="730">
        <v>1</v>
      </c>
      <c r="L109" s="730"/>
      <c r="M109" s="730"/>
      <c r="N109" s="730"/>
      <c r="O109" s="730"/>
      <c r="P109" s="913"/>
      <c r="Q109" s="718"/>
      <c r="R109" s="737"/>
      <c r="S109" s="737"/>
      <c r="T109" s="718"/>
      <c r="U109" s="718"/>
      <c r="V109" s="737"/>
      <c r="W109" s="737"/>
      <c r="X109" s="732">
        <v>38</v>
      </c>
      <c r="Y109" s="728"/>
      <c r="Z109" s="728"/>
      <c r="AA109" s="900"/>
      <c r="AB109" s="900">
        <v>1</v>
      </c>
      <c r="AC109" s="728"/>
      <c r="AD109" s="728"/>
      <c r="AE109" s="728"/>
      <c r="AF109" s="900"/>
      <c r="AG109" s="728"/>
      <c r="AH109" s="728"/>
      <c r="AI109" s="728"/>
      <c r="AJ109" s="728"/>
      <c r="AK109" s="728"/>
      <c r="AL109" s="728"/>
      <c r="AM109" s="728"/>
      <c r="AN109" s="728"/>
      <c r="AO109" s="764"/>
      <c r="AP109" s="764"/>
      <c r="AQ109" s="764"/>
      <c r="AR109" s="764"/>
      <c r="AS109" s="764"/>
      <c r="AT109" s="764"/>
      <c r="AU109" s="764"/>
      <c r="AV109" s="730"/>
      <c r="AW109" s="729">
        <v>0</v>
      </c>
      <c r="AX109" s="733">
        <v>1</v>
      </c>
      <c r="AY109" s="546">
        <v>0</v>
      </c>
      <c r="AZ109" s="546">
        <v>7</v>
      </c>
      <c r="BA109" s="546">
        <v>15</v>
      </c>
      <c r="BB109" s="546">
        <v>15</v>
      </c>
      <c r="BC109" s="734">
        <v>37</v>
      </c>
      <c r="BD109" s="745" t="s">
        <v>1606</v>
      </c>
      <c r="BE109" s="706" t="s">
        <v>160</v>
      </c>
      <c r="BF109" s="759"/>
      <c r="BG109" s="759"/>
      <c r="BH109" s="759"/>
      <c r="BI109" s="759"/>
      <c r="BJ109" s="759"/>
      <c r="BK109" s="759"/>
      <c r="BL109" s="759"/>
      <c r="BM109" s="759"/>
      <c r="BN109" s="759"/>
      <c r="BO109" s="759"/>
      <c r="BP109" s="759"/>
      <c r="BQ109" s="759"/>
      <c r="BR109" s="759"/>
      <c r="BS109" s="759"/>
      <c r="BT109" s="759"/>
      <c r="BU109" s="759"/>
      <c r="BV109" s="759"/>
      <c r="BW109" s="759"/>
      <c r="BX109" s="759"/>
      <c r="BY109" s="759"/>
      <c r="BZ109" s="759"/>
      <c r="CA109" s="759"/>
      <c r="CB109" s="759"/>
      <c r="CC109" s="759"/>
      <c r="CD109" s="759"/>
      <c r="CE109" s="759"/>
      <c r="CF109" s="759"/>
      <c r="CG109" s="759"/>
      <c r="CH109" s="759"/>
      <c r="CI109" s="759"/>
      <c r="CJ109" s="759"/>
      <c r="CK109" s="759"/>
      <c r="CL109" s="759"/>
      <c r="CM109" s="759"/>
      <c r="CN109" s="759"/>
      <c r="CO109" s="759"/>
      <c r="CP109" s="759"/>
      <c r="CQ109" s="759"/>
      <c r="CR109" s="759"/>
      <c r="CS109" s="759"/>
      <c r="CT109" s="759"/>
      <c r="CU109" s="759"/>
      <c r="CV109" s="759"/>
      <c r="CW109" s="759"/>
      <c r="CX109" s="759"/>
      <c r="CY109" s="759"/>
      <c r="CZ109" s="759"/>
      <c r="DA109" s="759"/>
      <c r="DB109" s="759"/>
      <c r="DC109" s="759"/>
      <c r="DD109" s="759"/>
      <c r="DE109" s="759"/>
      <c r="DF109" s="759"/>
      <c r="DG109" s="759"/>
      <c r="DH109" s="759"/>
      <c r="DI109" s="759"/>
      <c r="DJ109" s="759"/>
      <c r="DK109" s="759"/>
      <c r="DL109" s="759"/>
      <c r="DM109" s="759"/>
      <c r="DN109" s="759"/>
      <c r="DO109" s="759"/>
      <c r="DP109" s="759"/>
      <c r="DQ109" s="759"/>
      <c r="DR109" s="759"/>
      <c r="DS109" s="759"/>
      <c r="DT109" s="759"/>
      <c r="DU109" s="759"/>
      <c r="DV109" s="759"/>
      <c r="DW109" s="759"/>
      <c r="DX109" s="759"/>
      <c r="DY109" s="759"/>
      <c r="DZ109" s="759"/>
      <c r="EA109" s="759"/>
      <c r="EB109" s="759"/>
      <c r="EC109" s="759"/>
      <c r="ED109" s="759"/>
      <c r="EE109" s="759"/>
      <c r="EF109" s="759"/>
      <c r="EG109" s="759"/>
      <c r="EH109" s="759"/>
      <c r="EI109" s="759"/>
      <c r="EJ109" s="759"/>
      <c r="EK109" s="759"/>
      <c r="EL109" s="759"/>
      <c r="EM109" s="759"/>
      <c r="EN109" s="759"/>
      <c r="EO109" s="759"/>
      <c r="EP109" s="759"/>
      <c r="EQ109" s="759"/>
      <c r="ER109" s="759"/>
      <c r="ES109" s="759"/>
      <c r="ET109" s="759"/>
      <c r="EU109" s="759"/>
      <c r="EV109" s="759"/>
      <c r="EW109" s="759"/>
      <c r="EX109" s="759"/>
      <c r="EY109" s="759"/>
      <c r="EZ109" s="759"/>
      <c r="FA109" s="759"/>
      <c r="FB109" s="759"/>
      <c r="FC109" s="759"/>
      <c r="FD109" s="759"/>
      <c r="FE109" s="759"/>
      <c r="FF109" s="759"/>
      <c r="FG109" s="759"/>
      <c r="FH109" s="759"/>
      <c r="FI109" s="759"/>
      <c r="FJ109" s="759"/>
      <c r="FK109" s="759"/>
      <c r="FL109" s="759"/>
      <c r="FM109" s="759"/>
      <c r="FN109" s="759"/>
      <c r="FO109" s="759"/>
      <c r="FP109" s="759"/>
      <c r="FQ109" s="759"/>
      <c r="FR109" s="759"/>
      <c r="FS109" s="759"/>
      <c r="FT109" s="759"/>
      <c r="FU109" s="759"/>
      <c r="FV109" s="759"/>
      <c r="FW109" s="759"/>
      <c r="FX109" s="759"/>
      <c r="FY109" s="759"/>
      <c r="FZ109" s="759"/>
      <c r="GA109" s="759"/>
      <c r="GB109" s="759"/>
      <c r="GC109" s="759"/>
      <c r="GD109" s="759"/>
      <c r="GE109" s="759"/>
      <c r="GF109" s="759"/>
      <c r="GG109" s="759"/>
      <c r="GH109" s="759"/>
      <c r="GI109" s="759"/>
      <c r="GJ109" s="759"/>
      <c r="GK109" s="759"/>
      <c r="GL109" s="759"/>
      <c r="GM109" s="759"/>
      <c r="GN109" s="759"/>
      <c r="GO109" s="759"/>
      <c r="GP109" s="759"/>
      <c r="GQ109" s="759"/>
      <c r="GR109" s="759"/>
      <c r="GS109" s="759"/>
      <c r="GT109" s="759"/>
      <c r="GU109" s="759"/>
      <c r="GV109" s="759"/>
      <c r="GW109" s="759"/>
      <c r="GX109" s="759"/>
      <c r="GY109" s="759"/>
      <c r="GZ109" s="759"/>
      <c r="HA109" s="759"/>
      <c r="HB109" s="759"/>
      <c r="HC109" s="759"/>
      <c r="HD109" s="759"/>
      <c r="HE109" s="759"/>
      <c r="HF109" s="759"/>
      <c r="HG109" s="759"/>
      <c r="HH109" s="759"/>
      <c r="HI109" s="759"/>
      <c r="HJ109" s="759"/>
      <c r="HK109" s="759"/>
      <c r="HL109" s="759"/>
      <c r="HM109" s="759"/>
      <c r="HN109" s="759"/>
    </row>
    <row r="110" spans="1:222" s="763" customFormat="1" ht="12.75">
      <c r="A110" s="741">
        <v>69</v>
      </c>
      <c r="B110" s="843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9">
        <v>34</v>
      </c>
      <c r="H110" s="739"/>
      <c r="I110" s="730"/>
      <c r="J110" s="730"/>
      <c r="K110" s="730"/>
      <c r="L110" s="730"/>
      <c r="M110" s="730"/>
      <c r="N110" s="730"/>
      <c r="O110" s="730"/>
      <c r="P110" s="737"/>
      <c r="Q110" s="718"/>
      <c r="R110" s="765"/>
      <c r="S110" s="737"/>
      <c r="T110" s="718"/>
      <c r="U110" s="718"/>
      <c r="V110" s="737"/>
      <c r="W110" s="737"/>
      <c r="X110" s="732">
        <v>34</v>
      </c>
      <c r="Y110" s="728"/>
      <c r="Z110" s="728"/>
      <c r="AA110" s="900"/>
      <c r="AB110" s="900"/>
      <c r="AC110" s="728"/>
      <c r="AD110" s="728"/>
      <c r="AE110" s="728"/>
      <c r="AF110" s="900"/>
      <c r="AG110" s="728"/>
      <c r="AH110" s="728"/>
      <c r="AI110" s="728"/>
      <c r="AJ110" s="728"/>
      <c r="AK110" s="728"/>
      <c r="AL110" s="728"/>
      <c r="AM110" s="728"/>
      <c r="AN110" s="728"/>
      <c r="AO110" s="764"/>
      <c r="AP110" s="764"/>
      <c r="AQ110" s="764"/>
      <c r="AR110" s="764"/>
      <c r="AS110" s="764"/>
      <c r="AT110" s="764"/>
      <c r="AU110" s="764"/>
      <c r="AV110" s="730"/>
      <c r="AW110" s="729">
        <v>0</v>
      </c>
      <c r="AX110" s="733">
        <v>0</v>
      </c>
      <c r="AY110" s="546">
        <v>2</v>
      </c>
      <c r="AZ110" s="546">
        <v>6</v>
      </c>
      <c r="BA110" s="546">
        <v>5</v>
      </c>
      <c r="BB110" s="546">
        <v>21</v>
      </c>
      <c r="BC110" s="734">
        <v>34</v>
      </c>
      <c r="BD110" s="745"/>
      <c r="BE110" s="706" t="s">
        <v>162</v>
      </c>
      <c r="BF110" s="759"/>
      <c r="BG110" s="759"/>
      <c r="BH110" s="759"/>
      <c r="BI110" s="759"/>
      <c r="BJ110" s="759"/>
      <c r="BK110" s="759"/>
      <c r="BL110" s="759"/>
      <c r="BM110" s="759"/>
      <c r="BN110" s="759"/>
      <c r="BO110" s="759"/>
      <c r="BP110" s="759"/>
      <c r="BQ110" s="759"/>
      <c r="BR110" s="759"/>
      <c r="BS110" s="759"/>
      <c r="BT110" s="759"/>
      <c r="BU110" s="759"/>
      <c r="BV110" s="759"/>
      <c r="BW110" s="759"/>
      <c r="BX110" s="759"/>
      <c r="BY110" s="759"/>
      <c r="BZ110" s="759"/>
      <c r="CA110" s="759"/>
      <c r="CB110" s="759"/>
      <c r="CC110" s="759"/>
      <c r="CD110" s="759"/>
      <c r="CE110" s="759"/>
      <c r="CF110" s="759"/>
      <c r="CG110" s="759"/>
      <c r="CH110" s="759"/>
      <c r="CI110" s="759"/>
      <c r="CJ110" s="759"/>
      <c r="CK110" s="759"/>
      <c r="CL110" s="759"/>
      <c r="CM110" s="759"/>
      <c r="CN110" s="759"/>
      <c r="CO110" s="759"/>
      <c r="CP110" s="759"/>
      <c r="CQ110" s="759"/>
      <c r="CR110" s="759"/>
      <c r="CS110" s="759"/>
      <c r="CT110" s="759"/>
      <c r="CU110" s="759"/>
      <c r="CV110" s="759"/>
      <c r="CW110" s="759"/>
      <c r="CX110" s="759"/>
      <c r="CY110" s="759"/>
      <c r="CZ110" s="759"/>
      <c r="DA110" s="759"/>
      <c r="DB110" s="759"/>
      <c r="DC110" s="759"/>
      <c r="DD110" s="759"/>
      <c r="DE110" s="759"/>
      <c r="DF110" s="759"/>
      <c r="DG110" s="759"/>
      <c r="DH110" s="759"/>
      <c r="DI110" s="759"/>
      <c r="DJ110" s="759"/>
      <c r="DK110" s="759"/>
      <c r="DL110" s="759"/>
      <c r="DM110" s="759"/>
      <c r="DN110" s="759"/>
      <c r="DO110" s="759"/>
      <c r="DP110" s="759"/>
      <c r="DQ110" s="759"/>
      <c r="DR110" s="759"/>
      <c r="DS110" s="759"/>
      <c r="DT110" s="759"/>
      <c r="DU110" s="759"/>
      <c r="DV110" s="759"/>
      <c r="DW110" s="759"/>
      <c r="DX110" s="759"/>
      <c r="DY110" s="759"/>
      <c r="DZ110" s="759"/>
      <c r="EA110" s="759"/>
      <c r="EB110" s="759"/>
      <c r="EC110" s="759"/>
      <c r="ED110" s="759"/>
      <c r="EE110" s="759"/>
      <c r="EF110" s="759"/>
      <c r="EG110" s="759"/>
      <c r="EH110" s="759"/>
      <c r="EI110" s="759"/>
      <c r="EJ110" s="759"/>
      <c r="EK110" s="759"/>
      <c r="EL110" s="759"/>
      <c r="EM110" s="759"/>
      <c r="EN110" s="759"/>
      <c r="EO110" s="759"/>
      <c r="EP110" s="759"/>
      <c r="EQ110" s="759"/>
      <c r="ER110" s="759"/>
      <c r="ES110" s="759"/>
      <c r="ET110" s="759"/>
      <c r="EU110" s="759"/>
      <c r="EV110" s="759"/>
      <c r="EW110" s="759"/>
      <c r="EX110" s="759"/>
      <c r="EY110" s="759"/>
      <c r="EZ110" s="759"/>
      <c r="FA110" s="759"/>
      <c r="FB110" s="759"/>
      <c r="FC110" s="759"/>
      <c r="FD110" s="759"/>
      <c r="FE110" s="759"/>
      <c r="FF110" s="759"/>
      <c r="FG110" s="759"/>
      <c r="FH110" s="759"/>
      <c r="FI110" s="759"/>
      <c r="FJ110" s="759"/>
      <c r="FK110" s="759"/>
      <c r="FL110" s="759"/>
      <c r="FM110" s="759"/>
      <c r="FN110" s="759"/>
      <c r="FO110" s="759"/>
      <c r="FP110" s="759"/>
      <c r="FQ110" s="759"/>
      <c r="FR110" s="759"/>
      <c r="FS110" s="759"/>
      <c r="FT110" s="759"/>
      <c r="FU110" s="759"/>
      <c r="FV110" s="759"/>
      <c r="FW110" s="759"/>
      <c r="FX110" s="759"/>
      <c r="FY110" s="759"/>
      <c r="FZ110" s="759"/>
      <c r="GA110" s="759"/>
      <c r="GB110" s="759"/>
      <c r="GC110" s="759"/>
      <c r="GD110" s="759"/>
      <c r="GE110" s="759"/>
      <c r="GF110" s="759"/>
      <c r="GG110" s="759"/>
      <c r="GH110" s="759"/>
      <c r="GI110" s="759"/>
      <c r="GJ110" s="759"/>
      <c r="GK110" s="759"/>
      <c r="GL110" s="759"/>
      <c r="GM110" s="759"/>
      <c r="GN110" s="759"/>
      <c r="GO110" s="759"/>
      <c r="GP110" s="759"/>
      <c r="GQ110" s="759"/>
      <c r="GR110" s="759"/>
      <c r="GS110" s="759"/>
      <c r="GT110" s="759"/>
      <c r="GU110" s="759"/>
      <c r="GV110" s="759"/>
      <c r="GW110" s="759"/>
      <c r="GX110" s="759"/>
      <c r="GY110" s="759"/>
      <c r="GZ110" s="759"/>
      <c r="HA110" s="759"/>
      <c r="HB110" s="759"/>
      <c r="HC110" s="759"/>
      <c r="HD110" s="759"/>
      <c r="HE110" s="759"/>
      <c r="HF110" s="759"/>
      <c r="HG110" s="759"/>
      <c r="HH110" s="759"/>
      <c r="HI110" s="759"/>
      <c r="HJ110" s="759"/>
      <c r="HK110" s="759"/>
      <c r="HL110" s="759"/>
      <c r="HM110" s="759"/>
      <c r="HN110" s="759"/>
    </row>
    <row r="111" spans="1:222" s="763" customFormat="1" ht="11.25" customHeight="1">
      <c r="A111" s="741">
        <v>70</v>
      </c>
      <c r="B111" s="843" t="s">
        <v>163</v>
      </c>
      <c r="C111" s="546">
        <v>1</v>
      </c>
      <c r="D111" s="546">
        <v>7</v>
      </c>
      <c r="E111" s="546">
        <v>7</v>
      </c>
      <c r="F111" s="546">
        <v>23</v>
      </c>
      <c r="G111" s="729">
        <v>38</v>
      </c>
      <c r="H111" s="739"/>
      <c r="I111" s="730"/>
      <c r="J111" s="730"/>
      <c r="K111" s="730"/>
      <c r="L111" s="730"/>
      <c r="M111" s="730"/>
      <c r="N111" s="730"/>
      <c r="O111" s="730"/>
      <c r="P111" s="913"/>
      <c r="Q111" s="718"/>
      <c r="R111" s="737"/>
      <c r="S111" s="765"/>
      <c r="T111" s="718"/>
      <c r="U111" s="718"/>
      <c r="V111" s="737"/>
      <c r="W111" s="737"/>
      <c r="X111" s="732">
        <v>38</v>
      </c>
      <c r="Y111" s="728"/>
      <c r="Z111" s="728"/>
      <c r="AA111" s="900"/>
      <c r="AB111" s="900"/>
      <c r="AC111" s="728"/>
      <c r="AD111" s="728"/>
      <c r="AE111" s="728"/>
      <c r="AF111" s="900">
        <v>1</v>
      </c>
      <c r="AG111" s="728"/>
      <c r="AH111" s="728"/>
      <c r="AI111" s="728"/>
      <c r="AJ111" s="728"/>
      <c r="AK111" s="728"/>
      <c r="AL111" s="728"/>
      <c r="AM111" s="728"/>
      <c r="AN111" s="728"/>
      <c r="AO111" s="764"/>
      <c r="AP111" s="764"/>
      <c r="AQ111" s="764"/>
      <c r="AR111" s="764"/>
      <c r="AS111" s="764"/>
      <c r="AT111" s="764"/>
      <c r="AU111" s="764"/>
      <c r="AV111" s="730"/>
      <c r="AW111" s="729">
        <v>0</v>
      </c>
      <c r="AX111" s="733">
        <v>1</v>
      </c>
      <c r="AY111" s="546">
        <v>1</v>
      </c>
      <c r="AZ111" s="546">
        <v>7</v>
      </c>
      <c r="BA111" s="546">
        <v>7</v>
      </c>
      <c r="BB111" s="546">
        <v>22</v>
      </c>
      <c r="BC111" s="734">
        <v>37</v>
      </c>
      <c r="BD111" s="745" t="s">
        <v>1643</v>
      </c>
      <c r="BE111" s="706" t="s">
        <v>164</v>
      </c>
      <c r="BF111" s="759"/>
      <c r="BG111" s="759"/>
      <c r="BH111" s="759"/>
      <c r="BI111" s="759"/>
      <c r="BJ111" s="759"/>
      <c r="BK111" s="759"/>
      <c r="BL111" s="759"/>
      <c r="BM111" s="759"/>
      <c r="BN111" s="759"/>
      <c r="BO111" s="759"/>
      <c r="BP111" s="759"/>
      <c r="BQ111" s="759"/>
      <c r="BR111" s="759"/>
      <c r="BS111" s="759"/>
      <c r="BT111" s="759"/>
      <c r="BU111" s="759"/>
      <c r="BV111" s="759"/>
      <c r="BW111" s="759"/>
      <c r="BX111" s="759"/>
      <c r="BY111" s="759"/>
      <c r="BZ111" s="759"/>
      <c r="CA111" s="759"/>
      <c r="CB111" s="759"/>
      <c r="CC111" s="759"/>
      <c r="CD111" s="759"/>
      <c r="CE111" s="759"/>
      <c r="CF111" s="759"/>
      <c r="CG111" s="759"/>
      <c r="CH111" s="759"/>
      <c r="CI111" s="759"/>
      <c r="CJ111" s="759"/>
      <c r="CK111" s="759"/>
      <c r="CL111" s="759"/>
      <c r="CM111" s="759"/>
      <c r="CN111" s="759"/>
      <c r="CO111" s="759"/>
      <c r="CP111" s="759"/>
      <c r="CQ111" s="759"/>
      <c r="CR111" s="759"/>
      <c r="CS111" s="759"/>
      <c r="CT111" s="759"/>
      <c r="CU111" s="759"/>
      <c r="CV111" s="759"/>
      <c r="CW111" s="759"/>
      <c r="CX111" s="759"/>
      <c r="CY111" s="759"/>
      <c r="CZ111" s="759"/>
      <c r="DA111" s="759"/>
      <c r="DB111" s="759"/>
      <c r="DC111" s="759"/>
      <c r="DD111" s="759"/>
      <c r="DE111" s="759"/>
      <c r="DF111" s="759"/>
      <c r="DG111" s="759"/>
      <c r="DH111" s="759"/>
      <c r="DI111" s="759"/>
      <c r="DJ111" s="759"/>
      <c r="DK111" s="759"/>
      <c r="DL111" s="759"/>
      <c r="DM111" s="759"/>
      <c r="DN111" s="759"/>
      <c r="DO111" s="759"/>
      <c r="DP111" s="759"/>
      <c r="DQ111" s="759"/>
      <c r="DR111" s="759"/>
      <c r="DS111" s="759"/>
      <c r="DT111" s="759"/>
      <c r="DU111" s="759"/>
      <c r="DV111" s="759"/>
      <c r="DW111" s="759"/>
      <c r="DX111" s="759"/>
      <c r="DY111" s="759"/>
      <c r="DZ111" s="759"/>
      <c r="EA111" s="759"/>
      <c r="EB111" s="759"/>
      <c r="EC111" s="759"/>
      <c r="ED111" s="759"/>
      <c r="EE111" s="759"/>
      <c r="EF111" s="759"/>
      <c r="EG111" s="759"/>
      <c r="EH111" s="759"/>
      <c r="EI111" s="759"/>
      <c r="EJ111" s="759"/>
      <c r="EK111" s="759"/>
      <c r="EL111" s="759"/>
      <c r="EM111" s="759"/>
      <c r="EN111" s="759"/>
      <c r="EO111" s="759"/>
      <c r="EP111" s="759"/>
      <c r="EQ111" s="759"/>
      <c r="ER111" s="759"/>
      <c r="ES111" s="759"/>
      <c r="ET111" s="759"/>
      <c r="EU111" s="759"/>
      <c r="EV111" s="759"/>
      <c r="EW111" s="759"/>
      <c r="EX111" s="759"/>
      <c r="EY111" s="759"/>
      <c r="EZ111" s="759"/>
      <c r="FA111" s="759"/>
      <c r="FB111" s="759"/>
      <c r="FC111" s="759"/>
      <c r="FD111" s="759"/>
      <c r="FE111" s="759"/>
      <c r="FF111" s="759"/>
      <c r="FG111" s="759"/>
      <c r="FH111" s="759"/>
      <c r="FI111" s="759"/>
      <c r="FJ111" s="759"/>
      <c r="FK111" s="759"/>
      <c r="FL111" s="759"/>
      <c r="FM111" s="759"/>
      <c r="FN111" s="759"/>
      <c r="FO111" s="759"/>
      <c r="FP111" s="759"/>
      <c r="FQ111" s="759"/>
      <c r="FR111" s="759"/>
      <c r="FS111" s="759"/>
      <c r="FT111" s="759"/>
      <c r="FU111" s="759"/>
      <c r="FV111" s="759"/>
      <c r="FW111" s="759"/>
      <c r="FX111" s="759"/>
      <c r="FY111" s="759"/>
      <c r="FZ111" s="759"/>
      <c r="GA111" s="759"/>
      <c r="GB111" s="759"/>
      <c r="GC111" s="759"/>
      <c r="GD111" s="759"/>
      <c r="GE111" s="759"/>
      <c r="GF111" s="759"/>
      <c r="GG111" s="759"/>
      <c r="GH111" s="759"/>
      <c r="GI111" s="759"/>
      <c r="GJ111" s="759"/>
      <c r="GK111" s="759"/>
      <c r="GL111" s="759"/>
      <c r="GM111" s="759"/>
      <c r="GN111" s="759"/>
      <c r="GO111" s="759"/>
      <c r="GP111" s="759"/>
      <c r="GQ111" s="759"/>
      <c r="GR111" s="759"/>
      <c r="GS111" s="759"/>
      <c r="GT111" s="759"/>
      <c r="GU111" s="759"/>
      <c r="GV111" s="759"/>
      <c r="GW111" s="759"/>
      <c r="GX111" s="759"/>
      <c r="GY111" s="759"/>
      <c r="GZ111" s="759"/>
      <c r="HA111" s="759"/>
      <c r="HB111" s="759"/>
      <c r="HC111" s="759"/>
      <c r="HD111" s="759"/>
      <c r="HE111" s="759"/>
      <c r="HF111" s="759"/>
      <c r="HG111" s="759"/>
      <c r="HH111" s="759"/>
      <c r="HI111" s="759"/>
      <c r="HJ111" s="759"/>
      <c r="HK111" s="759"/>
      <c r="HL111" s="759"/>
      <c r="HM111" s="759"/>
      <c r="HN111" s="759"/>
    </row>
    <row r="112" spans="1:222" s="763" customFormat="1" ht="12" customHeight="1">
      <c r="A112" s="741">
        <v>71</v>
      </c>
      <c r="B112" s="843" t="s">
        <v>165</v>
      </c>
      <c r="C112" s="546">
        <v>0</v>
      </c>
      <c r="D112" s="546">
        <v>6</v>
      </c>
      <c r="E112" s="546">
        <v>9</v>
      </c>
      <c r="F112" s="546">
        <v>20</v>
      </c>
      <c r="G112" s="729">
        <v>35</v>
      </c>
      <c r="H112" s="739"/>
      <c r="I112" s="730"/>
      <c r="J112" s="730">
        <v>1</v>
      </c>
      <c r="K112" s="730"/>
      <c r="L112" s="730"/>
      <c r="M112" s="730"/>
      <c r="N112" s="730"/>
      <c r="O112" s="730"/>
      <c r="P112" s="913"/>
      <c r="Q112" s="718"/>
      <c r="R112" s="737"/>
      <c r="S112" s="737"/>
      <c r="T112" s="718"/>
      <c r="U112" s="718"/>
      <c r="V112" s="737"/>
      <c r="W112" s="737"/>
      <c r="X112" s="732">
        <v>36</v>
      </c>
      <c r="Y112" s="728"/>
      <c r="Z112" s="728"/>
      <c r="AA112" s="900"/>
      <c r="AB112" s="900"/>
      <c r="AC112" s="728"/>
      <c r="AD112" s="728"/>
      <c r="AE112" s="728"/>
      <c r="AF112" s="900"/>
      <c r="AG112" s="728"/>
      <c r="AH112" s="728"/>
      <c r="AI112" s="728"/>
      <c r="AJ112" s="728"/>
      <c r="AK112" s="728"/>
      <c r="AL112" s="728"/>
      <c r="AM112" s="728"/>
      <c r="AN112" s="728"/>
      <c r="AO112" s="764"/>
      <c r="AP112" s="764"/>
      <c r="AQ112" s="764"/>
      <c r="AR112" s="764"/>
      <c r="AS112" s="764"/>
      <c r="AT112" s="764"/>
      <c r="AU112" s="764"/>
      <c r="AV112" s="730"/>
      <c r="AW112" s="729">
        <v>0</v>
      </c>
      <c r="AX112" s="733">
        <v>0</v>
      </c>
      <c r="AY112" s="546">
        <v>0</v>
      </c>
      <c r="AZ112" s="546">
        <v>6</v>
      </c>
      <c r="BA112" s="546">
        <v>10</v>
      </c>
      <c r="BB112" s="546">
        <v>20</v>
      </c>
      <c r="BC112" s="734">
        <v>36</v>
      </c>
      <c r="BD112" s="745"/>
      <c r="BE112" s="706" t="s">
        <v>166</v>
      </c>
      <c r="BF112" s="759"/>
      <c r="BG112" s="759"/>
      <c r="BH112" s="759"/>
      <c r="BI112" s="759"/>
      <c r="BJ112" s="759"/>
      <c r="BK112" s="759"/>
      <c r="BL112" s="759"/>
      <c r="BM112" s="759"/>
      <c r="BN112" s="759"/>
      <c r="BO112" s="759"/>
      <c r="BP112" s="759"/>
      <c r="BQ112" s="759"/>
      <c r="BR112" s="759"/>
      <c r="BS112" s="759"/>
      <c r="BT112" s="759"/>
      <c r="BU112" s="759"/>
      <c r="BV112" s="759"/>
      <c r="BW112" s="759"/>
      <c r="BX112" s="759"/>
      <c r="BY112" s="759"/>
      <c r="BZ112" s="759"/>
      <c r="CA112" s="759"/>
      <c r="CB112" s="759"/>
      <c r="CC112" s="759"/>
      <c r="CD112" s="759"/>
      <c r="CE112" s="759"/>
      <c r="CF112" s="759"/>
      <c r="CG112" s="759"/>
      <c r="CH112" s="759"/>
      <c r="CI112" s="759"/>
      <c r="CJ112" s="759"/>
      <c r="CK112" s="759"/>
      <c r="CL112" s="759"/>
      <c r="CM112" s="759"/>
      <c r="CN112" s="759"/>
      <c r="CO112" s="759"/>
      <c r="CP112" s="759"/>
      <c r="CQ112" s="759"/>
      <c r="CR112" s="759"/>
      <c r="CS112" s="759"/>
      <c r="CT112" s="759"/>
      <c r="CU112" s="759"/>
      <c r="CV112" s="759"/>
      <c r="CW112" s="759"/>
      <c r="CX112" s="759"/>
      <c r="CY112" s="759"/>
      <c r="CZ112" s="759"/>
      <c r="DA112" s="759"/>
      <c r="DB112" s="759"/>
      <c r="DC112" s="759"/>
      <c r="DD112" s="759"/>
      <c r="DE112" s="759"/>
      <c r="DF112" s="759"/>
      <c r="DG112" s="759"/>
      <c r="DH112" s="759"/>
      <c r="DI112" s="759"/>
      <c r="DJ112" s="759"/>
      <c r="DK112" s="759"/>
      <c r="DL112" s="759"/>
      <c r="DM112" s="759"/>
      <c r="DN112" s="759"/>
      <c r="DO112" s="759"/>
      <c r="DP112" s="759"/>
      <c r="DQ112" s="759"/>
      <c r="DR112" s="759"/>
      <c r="DS112" s="759"/>
      <c r="DT112" s="759"/>
      <c r="DU112" s="759"/>
      <c r="DV112" s="759"/>
      <c r="DW112" s="759"/>
      <c r="DX112" s="759"/>
      <c r="DY112" s="759"/>
      <c r="DZ112" s="759"/>
      <c r="EA112" s="759"/>
      <c r="EB112" s="759"/>
      <c r="EC112" s="759"/>
      <c r="ED112" s="759"/>
      <c r="EE112" s="759"/>
      <c r="EF112" s="759"/>
      <c r="EG112" s="759"/>
      <c r="EH112" s="759"/>
      <c r="EI112" s="759"/>
      <c r="EJ112" s="759"/>
      <c r="EK112" s="759"/>
      <c r="EL112" s="759"/>
      <c r="EM112" s="759"/>
      <c r="EN112" s="759"/>
      <c r="EO112" s="759"/>
      <c r="EP112" s="759"/>
      <c r="EQ112" s="759"/>
      <c r="ER112" s="759"/>
      <c r="ES112" s="759"/>
      <c r="ET112" s="759"/>
      <c r="EU112" s="759"/>
      <c r="EV112" s="759"/>
      <c r="EW112" s="759"/>
      <c r="EX112" s="759"/>
      <c r="EY112" s="759"/>
      <c r="EZ112" s="759"/>
      <c r="FA112" s="759"/>
      <c r="FB112" s="759"/>
      <c r="FC112" s="759"/>
      <c r="FD112" s="759"/>
      <c r="FE112" s="759"/>
      <c r="FF112" s="759"/>
      <c r="FG112" s="759"/>
      <c r="FH112" s="759"/>
      <c r="FI112" s="759"/>
      <c r="FJ112" s="759"/>
      <c r="FK112" s="759"/>
      <c r="FL112" s="759"/>
      <c r="FM112" s="759"/>
      <c r="FN112" s="759"/>
      <c r="FO112" s="759"/>
      <c r="FP112" s="759"/>
      <c r="FQ112" s="759"/>
      <c r="FR112" s="759"/>
      <c r="FS112" s="759"/>
      <c r="FT112" s="759"/>
      <c r="FU112" s="759"/>
      <c r="FV112" s="759"/>
      <c r="FW112" s="759"/>
      <c r="FX112" s="759"/>
      <c r="FY112" s="759"/>
      <c r="FZ112" s="759"/>
      <c r="GA112" s="759"/>
      <c r="GB112" s="759"/>
      <c r="GC112" s="759"/>
      <c r="GD112" s="759"/>
      <c r="GE112" s="759"/>
      <c r="GF112" s="759"/>
      <c r="GG112" s="759"/>
      <c r="GH112" s="759"/>
      <c r="GI112" s="759"/>
      <c r="GJ112" s="759"/>
      <c r="GK112" s="759"/>
      <c r="GL112" s="759"/>
      <c r="GM112" s="759"/>
      <c r="GN112" s="759"/>
      <c r="GO112" s="759"/>
      <c r="GP112" s="759"/>
      <c r="GQ112" s="759"/>
      <c r="GR112" s="759"/>
      <c r="GS112" s="759"/>
      <c r="GT112" s="759"/>
      <c r="GU112" s="759"/>
      <c r="GV112" s="759"/>
      <c r="GW112" s="759"/>
      <c r="GX112" s="759"/>
      <c r="GY112" s="759"/>
      <c r="GZ112" s="759"/>
      <c r="HA112" s="759"/>
      <c r="HB112" s="759"/>
      <c r="HC112" s="759"/>
      <c r="HD112" s="759"/>
      <c r="HE112" s="759"/>
      <c r="HF112" s="759"/>
      <c r="HG112" s="759"/>
      <c r="HH112" s="759"/>
      <c r="HI112" s="759"/>
      <c r="HJ112" s="759"/>
      <c r="HK112" s="759"/>
      <c r="HL112" s="759"/>
      <c r="HM112" s="759"/>
      <c r="HN112" s="759"/>
    </row>
    <row r="113" spans="1:222" s="763" customFormat="1" ht="12" customHeight="1">
      <c r="A113" s="741">
        <v>72</v>
      </c>
      <c r="B113" s="843" t="s">
        <v>1484</v>
      </c>
      <c r="C113" s="546">
        <v>0</v>
      </c>
      <c r="D113" s="546">
        <v>0</v>
      </c>
      <c r="E113" s="546">
        <v>4</v>
      </c>
      <c r="F113" s="546">
        <v>1</v>
      </c>
      <c r="G113" s="729">
        <v>5</v>
      </c>
      <c r="H113" s="739"/>
      <c r="I113" s="730"/>
      <c r="J113" s="730"/>
      <c r="K113" s="730"/>
      <c r="L113" s="730"/>
      <c r="M113" s="730"/>
      <c r="N113" s="730"/>
      <c r="O113" s="730"/>
      <c r="P113" s="913"/>
      <c r="Q113" s="718"/>
      <c r="R113" s="737"/>
      <c r="S113" s="737"/>
      <c r="T113" s="718"/>
      <c r="U113" s="718"/>
      <c r="V113" s="737"/>
      <c r="W113" s="737"/>
      <c r="X113" s="732">
        <v>5</v>
      </c>
      <c r="Y113" s="728"/>
      <c r="Z113" s="728"/>
      <c r="AA113" s="900"/>
      <c r="AB113" s="900"/>
      <c r="AC113" s="728"/>
      <c r="AD113" s="728"/>
      <c r="AE113" s="728"/>
      <c r="AF113" s="900"/>
      <c r="AG113" s="728"/>
      <c r="AH113" s="728"/>
      <c r="AI113" s="728"/>
      <c r="AJ113" s="728"/>
      <c r="AK113" s="728"/>
      <c r="AL113" s="728"/>
      <c r="AM113" s="728"/>
      <c r="AN113" s="728"/>
      <c r="AO113" s="764"/>
      <c r="AP113" s="764"/>
      <c r="AQ113" s="764"/>
      <c r="AR113" s="764"/>
      <c r="AS113" s="764"/>
      <c r="AT113" s="764"/>
      <c r="AU113" s="764"/>
      <c r="AV113" s="730"/>
      <c r="AW113" s="729">
        <v>0</v>
      </c>
      <c r="AX113" s="733">
        <v>0</v>
      </c>
      <c r="AY113" s="546">
        <v>0</v>
      </c>
      <c r="AZ113" s="546">
        <v>0</v>
      </c>
      <c r="BA113" s="546">
        <v>4</v>
      </c>
      <c r="BB113" s="546">
        <v>1</v>
      </c>
      <c r="BC113" s="734">
        <v>5</v>
      </c>
      <c r="BD113" s="745"/>
      <c r="BE113" s="759"/>
      <c r="BF113" s="759"/>
      <c r="BG113" s="759"/>
      <c r="BH113" s="759"/>
      <c r="BI113" s="759"/>
      <c r="BJ113" s="759"/>
      <c r="BK113" s="759"/>
      <c r="BL113" s="759"/>
      <c r="BM113" s="759"/>
      <c r="BN113" s="759"/>
      <c r="BO113" s="759"/>
      <c r="BP113" s="759"/>
      <c r="BQ113" s="759"/>
      <c r="BR113" s="759"/>
      <c r="BS113" s="759"/>
      <c r="BT113" s="759"/>
      <c r="BU113" s="759"/>
      <c r="BV113" s="759"/>
      <c r="BW113" s="759"/>
      <c r="BX113" s="759"/>
      <c r="BY113" s="759"/>
      <c r="BZ113" s="759"/>
      <c r="CA113" s="759"/>
      <c r="CB113" s="759"/>
      <c r="CC113" s="759"/>
      <c r="CD113" s="759"/>
      <c r="CE113" s="759"/>
      <c r="CF113" s="759"/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759"/>
      <c r="CR113" s="759"/>
      <c r="CS113" s="759"/>
      <c r="CT113" s="759"/>
      <c r="CU113" s="759"/>
      <c r="CV113" s="759"/>
      <c r="CW113" s="759"/>
      <c r="CX113" s="759"/>
      <c r="CY113" s="759"/>
      <c r="CZ113" s="759"/>
      <c r="DA113" s="759"/>
      <c r="DB113" s="759"/>
      <c r="DC113" s="759"/>
      <c r="DD113" s="759"/>
      <c r="DE113" s="759"/>
      <c r="DF113" s="759"/>
      <c r="DG113" s="759"/>
      <c r="DH113" s="759"/>
      <c r="DI113" s="759"/>
      <c r="DJ113" s="759"/>
      <c r="DK113" s="759"/>
      <c r="DL113" s="759"/>
      <c r="DM113" s="759"/>
      <c r="DN113" s="759"/>
      <c r="DO113" s="759"/>
      <c r="DP113" s="759"/>
      <c r="DQ113" s="759"/>
      <c r="DR113" s="759"/>
      <c r="DS113" s="759"/>
      <c r="DT113" s="759"/>
      <c r="DU113" s="759"/>
      <c r="DV113" s="759"/>
      <c r="DW113" s="759"/>
      <c r="DX113" s="759"/>
      <c r="DY113" s="759"/>
      <c r="DZ113" s="759"/>
      <c r="EA113" s="759"/>
      <c r="EB113" s="759"/>
      <c r="EC113" s="759"/>
      <c r="ED113" s="759"/>
      <c r="EE113" s="759"/>
      <c r="EF113" s="759"/>
      <c r="EG113" s="759"/>
      <c r="EH113" s="759"/>
      <c r="EI113" s="759"/>
      <c r="EJ113" s="759"/>
      <c r="EK113" s="759"/>
      <c r="EL113" s="759"/>
      <c r="EM113" s="759"/>
      <c r="EN113" s="759"/>
      <c r="EO113" s="759"/>
      <c r="EP113" s="759"/>
      <c r="EQ113" s="759"/>
      <c r="ER113" s="759"/>
      <c r="ES113" s="759"/>
      <c r="ET113" s="759"/>
      <c r="EU113" s="759"/>
      <c r="EV113" s="759"/>
      <c r="EW113" s="759"/>
      <c r="EX113" s="759"/>
      <c r="EY113" s="759"/>
      <c r="EZ113" s="759"/>
      <c r="FA113" s="759"/>
      <c r="FB113" s="759"/>
      <c r="FC113" s="759"/>
      <c r="FD113" s="759"/>
      <c r="FE113" s="759"/>
      <c r="FF113" s="759"/>
      <c r="FG113" s="759"/>
      <c r="FH113" s="759"/>
      <c r="FI113" s="759"/>
      <c r="FJ113" s="759"/>
      <c r="FK113" s="759"/>
      <c r="FL113" s="759"/>
      <c r="FM113" s="759"/>
      <c r="FN113" s="759"/>
      <c r="FO113" s="759"/>
      <c r="FP113" s="759"/>
      <c r="FQ113" s="759"/>
      <c r="FR113" s="759"/>
      <c r="FS113" s="759"/>
      <c r="FT113" s="759"/>
      <c r="FU113" s="759"/>
      <c r="FV113" s="759"/>
      <c r="FW113" s="759"/>
      <c r="FX113" s="759"/>
      <c r="FY113" s="759"/>
      <c r="FZ113" s="759"/>
      <c r="GA113" s="759"/>
      <c r="GB113" s="759"/>
      <c r="GC113" s="759"/>
      <c r="GD113" s="759"/>
      <c r="GE113" s="759"/>
      <c r="GF113" s="759"/>
      <c r="GG113" s="759"/>
      <c r="GH113" s="759"/>
      <c r="GI113" s="759"/>
      <c r="GJ113" s="759"/>
      <c r="GK113" s="759"/>
      <c r="GL113" s="759"/>
      <c r="GM113" s="759"/>
      <c r="GN113" s="759"/>
      <c r="GO113" s="759"/>
      <c r="GP113" s="759"/>
      <c r="GQ113" s="759"/>
      <c r="GR113" s="759"/>
      <c r="GS113" s="759"/>
      <c r="GT113" s="759"/>
      <c r="GU113" s="759"/>
      <c r="GV113" s="759"/>
      <c r="GW113" s="759"/>
      <c r="GX113" s="759"/>
      <c r="GY113" s="759"/>
      <c r="GZ113" s="759"/>
      <c r="HA113" s="759"/>
      <c r="HB113" s="759"/>
      <c r="HC113" s="759"/>
      <c r="HD113" s="759"/>
      <c r="HE113" s="759"/>
      <c r="HF113" s="759"/>
      <c r="HG113" s="759"/>
      <c r="HH113" s="759"/>
      <c r="HI113" s="759"/>
      <c r="HJ113" s="759"/>
      <c r="HK113" s="759"/>
      <c r="HL113" s="759"/>
      <c r="HM113" s="759"/>
      <c r="HN113" s="759"/>
    </row>
    <row r="114" spans="1:222" s="763" customFormat="1" ht="12" customHeight="1">
      <c r="A114" s="741">
        <v>73</v>
      </c>
      <c r="B114" s="843" t="s">
        <v>1566</v>
      </c>
      <c r="C114" s="546">
        <v>0</v>
      </c>
      <c r="D114" s="546">
        <v>1</v>
      </c>
      <c r="E114" s="546">
        <v>0</v>
      </c>
      <c r="F114" s="546">
        <v>4</v>
      </c>
      <c r="G114" s="729">
        <v>5</v>
      </c>
      <c r="H114" s="739"/>
      <c r="I114" s="730"/>
      <c r="J114" s="730"/>
      <c r="K114" s="730"/>
      <c r="L114" s="730"/>
      <c r="M114" s="730"/>
      <c r="N114" s="730"/>
      <c r="O114" s="730"/>
      <c r="P114" s="913"/>
      <c r="Q114" s="718"/>
      <c r="R114" s="737"/>
      <c r="S114" s="737"/>
      <c r="T114" s="718"/>
      <c r="U114" s="718"/>
      <c r="V114" s="737"/>
      <c r="W114" s="737"/>
      <c r="X114" s="732">
        <v>5</v>
      </c>
      <c r="Y114" s="728"/>
      <c r="Z114" s="728"/>
      <c r="AA114" s="900"/>
      <c r="AB114" s="900"/>
      <c r="AC114" s="728"/>
      <c r="AD114" s="728"/>
      <c r="AE114" s="728"/>
      <c r="AF114" s="900"/>
      <c r="AG114" s="728"/>
      <c r="AH114" s="728"/>
      <c r="AI114" s="728"/>
      <c r="AJ114" s="728"/>
      <c r="AK114" s="728"/>
      <c r="AL114" s="728"/>
      <c r="AM114" s="728"/>
      <c r="AN114" s="728"/>
      <c r="AO114" s="764"/>
      <c r="AP114" s="764"/>
      <c r="AQ114" s="764"/>
      <c r="AR114" s="764"/>
      <c r="AS114" s="764"/>
      <c r="AT114" s="764"/>
      <c r="AU114" s="764"/>
      <c r="AV114" s="730"/>
      <c r="AW114" s="729">
        <v>0</v>
      </c>
      <c r="AX114" s="733">
        <v>0</v>
      </c>
      <c r="AY114" s="546">
        <v>0</v>
      </c>
      <c r="AZ114" s="546">
        <v>1</v>
      </c>
      <c r="BA114" s="546">
        <v>0</v>
      </c>
      <c r="BB114" s="546">
        <v>4</v>
      </c>
      <c r="BC114" s="734">
        <v>5</v>
      </c>
      <c r="BD114" s="761"/>
      <c r="BE114" s="759"/>
      <c r="BF114" s="759"/>
      <c r="BG114" s="759"/>
      <c r="BH114" s="759"/>
      <c r="BI114" s="759"/>
      <c r="BJ114" s="759"/>
      <c r="BK114" s="759"/>
      <c r="BL114" s="759"/>
      <c r="BM114" s="759"/>
      <c r="BN114" s="759"/>
      <c r="BO114" s="759"/>
      <c r="BP114" s="759"/>
      <c r="BQ114" s="759"/>
      <c r="BR114" s="759"/>
      <c r="BS114" s="759"/>
      <c r="BT114" s="759"/>
      <c r="BU114" s="759"/>
      <c r="BV114" s="759"/>
      <c r="BW114" s="759"/>
      <c r="BX114" s="759"/>
      <c r="BY114" s="759"/>
      <c r="BZ114" s="759"/>
      <c r="CA114" s="759"/>
      <c r="CB114" s="759"/>
      <c r="CC114" s="759"/>
      <c r="CD114" s="759"/>
      <c r="CE114" s="759"/>
      <c r="CF114" s="759"/>
      <c r="CG114" s="759"/>
      <c r="CH114" s="759"/>
      <c r="CI114" s="759"/>
      <c r="CJ114" s="759"/>
      <c r="CK114" s="759"/>
      <c r="CL114" s="759"/>
      <c r="CM114" s="759"/>
      <c r="CN114" s="759"/>
      <c r="CO114" s="759"/>
      <c r="CP114" s="759"/>
      <c r="CQ114" s="759"/>
      <c r="CR114" s="759"/>
      <c r="CS114" s="759"/>
      <c r="CT114" s="759"/>
      <c r="CU114" s="759"/>
      <c r="CV114" s="759"/>
      <c r="CW114" s="759"/>
      <c r="CX114" s="759"/>
      <c r="CY114" s="759"/>
      <c r="CZ114" s="759"/>
      <c r="DA114" s="759"/>
      <c r="DB114" s="759"/>
      <c r="DC114" s="759"/>
      <c r="DD114" s="759"/>
      <c r="DE114" s="759"/>
      <c r="DF114" s="759"/>
      <c r="DG114" s="759"/>
      <c r="DH114" s="759"/>
      <c r="DI114" s="759"/>
      <c r="DJ114" s="759"/>
      <c r="DK114" s="759"/>
      <c r="DL114" s="759"/>
      <c r="DM114" s="759"/>
      <c r="DN114" s="759"/>
      <c r="DO114" s="759"/>
      <c r="DP114" s="759"/>
      <c r="DQ114" s="759"/>
      <c r="DR114" s="759"/>
      <c r="DS114" s="759"/>
      <c r="DT114" s="759"/>
      <c r="DU114" s="759"/>
      <c r="DV114" s="759"/>
      <c r="DW114" s="759"/>
      <c r="DX114" s="759"/>
      <c r="DY114" s="759"/>
      <c r="DZ114" s="759"/>
      <c r="EA114" s="759"/>
      <c r="EB114" s="759"/>
      <c r="EC114" s="759"/>
      <c r="ED114" s="759"/>
      <c r="EE114" s="759"/>
      <c r="EF114" s="759"/>
      <c r="EG114" s="759"/>
      <c r="EH114" s="759"/>
      <c r="EI114" s="759"/>
      <c r="EJ114" s="759"/>
      <c r="EK114" s="759"/>
      <c r="EL114" s="759"/>
      <c r="EM114" s="759"/>
      <c r="EN114" s="759"/>
      <c r="EO114" s="759"/>
      <c r="EP114" s="759"/>
      <c r="EQ114" s="759"/>
      <c r="ER114" s="759"/>
      <c r="ES114" s="759"/>
      <c r="ET114" s="759"/>
      <c r="EU114" s="759"/>
      <c r="EV114" s="759"/>
      <c r="EW114" s="759"/>
      <c r="EX114" s="759"/>
      <c r="EY114" s="759"/>
      <c r="EZ114" s="759"/>
      <c r="FA114" s="759"/>
      <c r="FB114" s="759"/>
      <c r="FC114" s="759"/>
      <c r="FD114" s="759"/>
      <c r="FE114" s="759"/>
      <c r="FF114" s="759"/>
      <c r="FG114" s="759"/>
      <c r="FH114" s="759"/>
      <c r="FI114" s="759"/>
      <c r="FJ114" s="759"/>
      <c r="FK114" s="759"/>
      <c r="FL114" s="759"/>
      <c r="FM114" s="759"/>
      <c r="FN114" s="759"/>
      <c r="FO114" s="759"/>
      <c r="FP114" s="759"/>
      <c r="FQ114" s="759"/>
      <c r="FR114" s="759"/>
      <c r="FS114" s="759"/>
      <c r="FT114" s="759"/>
      <c r="FU114" s="759"/>
      <c r="FV114" s="759"/>
      <c r="FW114" s="759"/>
      <c r="FX114" s="759"/>
      <c r="FY114" s="759"/>
      <c r="FZ114" s="759"/>
      <c r="GA114" s="759"/>
      <c r="GB114" s="759"/>
      <c r="GC114" s="759"/>
      <c r="GD114" s="759"/>
      <c r="GE114" s="759"/>
      <c r="GF114" s="759"/>
      <c r="GG114" s="759"/>
      <c r="GH114" s="759"/>
      <c r="GI114" s="759"/>
      <c r="GJ114" s="759"/>
      <c r="GK114" s="759"/>
      <c r="GL114" s="759"/>
      <c r="GM114" s="759"/>
      <c r="GN114" s="759"/>
      <c r="GO114" s="759"/>
      <c r="GP114" s="759"/>
      <c r="GQ114" s="759"/>
      <c r="GR114" s="759"/>
      <c r="GS114" s="759"/>
      <c r="GT114" s="759"/>
      <c r="GU114" s="759"/>
      <c r="GV114" s="759"/>
      <c r="GW114" s="759"/>
      <c r="GX114" s="759"/>
      <c r="GY114" s="759"/>
      <c r="GZ114" s="759"/>
      <c r="HA114" s="759"/>
      <c r="HB114" s="759"/>
      <c r="HC114" s="759"/>
      <c r="HD114" s="759"/>
      <c r="HE114" s="759"/>
      <c r="HF114" s="759"/>
      <c r="HG114" s="759"/>
      <c r="HH114" s="759"/>
      <c r="HI114" s="759"/>
      <c r="HJ114" s="759"/>
      <c r="HK114" s="759"/>
      <c r="HL114" s="759"/>
      <c r="HM114" s="759"/>
      <c r="HN114" s="759"/>
    </row>
    <row r="115" spans="1:222" s="763" customFormat="1" ht="12" customHeight="1">
      <c r="A115" s="741">
        <v>74</v>
      </c>
      <c r="B115" s="760" t="s">
        <v>168</v>
      </c>
      <c r="C115" s="546">
        <v>0</v>
      </c>
      <c r="D115" s="546">
        <v>7</v>
      </c>
      <c r="E115" s="546">
        <v>7</v>
      </c>
      <c r="F115" s="546">
        <v>20</v>
      </c>
      <c r="G115" s="729">
        <v>34</v>
      </c>
      <c r="H115" s="739"/>
      <c r="I115" s="730"/>
      <c r="J115" s="730"/>
      <c r="K115" s="730"/>
      <c r="L115" s="730"/>
      <c r="M115" s="730"/>
      <c r="N115" s="730"/>
      <c r="O115" s="730"/>
      <c r="P115" s="913"/>
      <c r="Q115" s="737"/>
      <c r="R115" s="765"/>
      <c r="S115" s="737"/>
      <c r="T115" s="718"/>
      <c r="U115" s="718"/>
      <c r="V115" s="737"/>
      <c r="W115" s="737"/>
      <c r="X115" s="732">
        <v>34</v>
      </c>
      <c r="Y115" s="728"/>
      <c r="Z115" s="728"/>
      <c r="AA115" s="900"/>
      <c r="AB115" s="900">
        <v>1</v>
      </c>
      <c r="AC115" s="728"/>
      <c r="AD115" s="728"/>
      <c r="AE115" s="728"/>
      <c r="AF115" s="900"/>
      <c r="AG115" s="728"/>
      <c r="AH115" s="728"/>
      <c r="AI115" s="728"/>
      <c r="AJ115" s="728"/>
      <c r="AK115" s="728"/>
      <c r="AL115" s="728"/>
      <c r="AM115" s="728"/>
      <c r="AN115" s="728"/>
      <c r="AO115" s="764"/>
      <c r="AP115" s="764"/>
      <c r="AQ115" s="764"/>
      <c r="AR115" s="764"/>
      <c r="AS115" s="764"/>
      <c r="AT115" s="764"/>
      <c r="AU115" s="764"/>
      <c r="AV115" s="730"/>
      <c r="AW115" s="729">
        <v>0</v>
      </c>
      <c r="AX115" s="733">
        <v>1</v>
      </c>
      <c r="AY115" s="546">
        <v>0</v>
      </c>
      <c r="AZ115" s="546">
        <v>7</v>
      </c>
      <c r="BA115" s="546">
        <v>7</v>
      </c>
      <c r="BB115" s="546">
        <v>19</v>
      </c>
      <c r="BC115" s="734">
        <v>33</v>
      </c>
      <c r="BD115" s="758" t="s">
        <v>1591</v>
      </c>
      <c r="BE115" s="759" t="s">
        <v>95</v>
      </c>
      <c r="BF115" s="759"/>
      <c r="BG115" s="759"/>
      <c r="BH115" s="759"/>
      <c r="BI115" s="759"/>
      <c r="BJ115" s="759"/>
      <c r="BK115" s="759"/>
      <c r="BL115" s="759"/>
      <c r="BM115" s="759"/>
      <c r="BN115" s="759"/>
      <c r="BO115" s="759"/>
      <c r="BP115" s="759"/>
      <c r="BQ115" s="759"/>
      <c r="BR115" s="759"/>
      <c r="BS115" s="759"/>
      <c r="BT115" s="759"/>
      <c r="BU115" s="759"/>
      <c r="BV115" s="759"/>
      <c r="BW115" s="759"/>
      <c r="BX115" s="759"/>
      <c r="BY115" s="759"/>
      <c r="BZ115" s="759"/>
      <c r="CA115" s="759"/>
      <c r="CB115" s="759"/>
      <c r="CC115" s="759"/>
      <c r="CD115" s="759"/>
      <c r="CE115" s="759"/>
      <c r="CF115" s="759"/>
      <c r="CG115" s="759"/>
      <c r="CH115" s="759"/>
      <c r="CI115" s="759"/>
      <c r="CJ115" s="759"/>
      <c r="CK115" s="759"/>
      <c r="CL115" s="759"/>
      <c r="CM115" s="759"/>
      <c r="CN115" s="759"/>
      <c r="CO115" s="759"/>
      <c r="CP115" s="759"/>
      <c r="CQ115" s="759"/>
      <c r="CR115" s="759"/>
      <c r="CS115" s="759"/>
      <c r="CT115" s="759"/>
      <c r="CU115" s="759"/>
      <c r="CV115" s="759"/>
      <c r="CW115" s="759"/>
      <c r="CX115" s="759"/>
      <c r="CY115" s="759"/>
      <c r="CZ115" s="759"/>
      <c r="DA115" s="759"/>
      <c r="DB115" s="759"/>
      <c r="DC115" s="759"/>
      <c r="DD115" s="759"/>
      <c r="DE115" s="759"/>
      <c r="DF115" s="759"/>
      <c r="DG115" s="759"/>
      <c r="DH115" s="759"/>
      <c r="DI115" s="759"/>
      <c r="DJ115" s="759"/>
      <c r="DK115" s="759"/>
      <c r="DL115" s="759"/>
      <c r="DM115" s="759"/>
      <c r="DN115" s="759"/>
      <c r="DO115" s="759"/>
      <c r="DP115" s="759"/>
      <c r="DQ115" s="759"/>
      <c r="DR115" s="759"/>
      <c r="DS115" s="759"/>
      <c r="DT115" s="759"/>
      <c r="DU115" s="759"/>
      <c r="DV115" s="759"/>
      <c r="DW115" s="759"/>
      <c r="DX115" s="759"/>
      <c r="DY115" s="759"/>
      <c r="DZ115" s="759"/>
      <c r="EA115" s="759"/>
      <c r="EB115" s="759"/>
      <c r="EC115" s="759"/>
      <c r="ED115" s="759"/>
      <c r="EE115" s="759"/>
      <c r="EF115" s="759"/>
      <c r="EG115" s="759"/>
      <c r="EH115" s="759"/>
      <c r="EI115" s="759"/>
      <c r="EJ115" s="759"/>
      <c r="EK115" s="759"/>
      <c r="EL115" s="759"/>
      <c r="EM115" s="759"/>
      <c r="EN115" s="759"/>
      <c r="EO115" s="759"/>
      <c r="EP115" s="759"/>
      <c r="EQ115" s="759"/>
      <c r="ER115" s="759"/>
      <c r="ES115" s="759"/>
      <c r="ET115" s="759"/>
      <c r="EU115" s="759"/>
      <c r="EV115" s="759"/>
      <c r="EW115" s="759"/>
      <c r="EX115" s="759"/>
      <c r="EY115" s="759"/>
      <c r="EZ115" s="759"/>
      <c r="FA115" s="759"/>
      <c r="FB115" s="759"/>
      <c r="FC115" s="759"/>
      <c r="FD115" s="759"/>
      <c r="FE115" s="759"/>
      <c r="FF115" s="759"/>
      <c r="FG115" s="759"/>
      <c r="FH115" s="759"/>
      <c r="FI115" s="759"/>
      <c r="FJ115" s="759"/>
      <c r="FK115" s="759"/>
      <c r="FL115" s="759"/>
      <c r="FM115" s="759"/>
      <c r="FN115" s="759"/>
      <c r="FO115" s="759"/>
      <c r="FP115" s="759"/>
      <c r="FQ115" s="759"/>
      <c r="FR115" s="759"/>
      <c r="FS115" s="759"/>
      <c r="FT115" s="759"/>
      <c r="FU115" s="759"/>
      <c r="FV115" s="759"/>
      <c r="FW115" s="759"/>
      <c r="FX115" s="759"/>
      <c r="FY115" s="759"/>
      <c r="FZ115" s="759"/>
      <c r="GA115" s="759"/>
      <c r="GB115" s="759"/>
      <c r="GC115" s="759"/>
      <c r="GD115" s="759"/>
      <c r="GE115" s="759"/>
      <c r="GF115" s="759"/>
      <c r="GG115" s="759"/>
      <c r="GH115" s="759"/>
      <c r="GI115" s="759"/>
      <c r="GJ115" s="759"/>
      <c r="GK115" s="759"/>
      <c r="GL115" s="759"/>
      <c r="GM115" s="759"/>
      <c r="GN115" s="759"/>
      <c r="GO115" s="759"/>
      <c r="GP115" s="759"/>
      <c r="GQ115" s="759"/>
      <c r="GR115" s="759"/>
      <c r="GS115" s="759"/>
      <c r="GT115" s="759"/>
      <c r="GU115" s="759"/>
      <c r="GV115" s="759"/>
      <c r="GW115" s="759"/>
      <c r="GX115" s="759"/>
      <c r="GY115" s="759"/>
      <c r="GZ115" s="759"/>
      <c r="HA115" s="759"/>
      <c r="HB115" s="759"/>
      <c r="HC115" s="759"/>
      <c r="HD115" s="759"/>
      <c r="HE115" s="759"/>
      <c r="HF115" s="759"/>
      <c r="HG115" s="759"/>
      <c r="HH115" s="759"/>
      <c r="HI115" s="759"/>
      <c r="HJ115" s="759"/>
      <c r="HK115" s="759"/>
      <c r="HL115" s="759"/>
      <c r="HM115" s="759"/>
      <c r="HN115" s="759"/>
    </row>
    <row r="116" spans="1:222" s="763" customFormat="1" ht="12" customHeight="1">
      <c r="A116" s="741">
        <v>75</v>
      </c>
      <c r="B116" s="760" t="s">
        <v>169</v>
      </c>
      <c r="C116" s="546">
        <v>0</v>
      </c>
      <c r="D116" s="546">
        <v>7</v>
      </c>
      <c r="E116" s="546">
        <v>4</v>
      </c>
      <c r="F116" s="546">
        <v>26</v>
      </c>
      <c r="G116" s="729">
        <v>37</v>
      </c>
      <c r="H116" s="739"/>
      <c r="I116" s="730"/>
      <c r="J116" s="730"/>
      <c r="K116" s="730"/>
      <c r="L116" s="730"/>
      <c r="M116" s="730"/>
      <c r="N116" s="730"/>
      <c r="O116" s="730"/>
      <c r="P116" s="913"/>
      <c r="Q116" s="737"/>
      <c r="R116" s="737"/>
      <c r="S116" s="737"/>
      <c r="T116" s="718"/>
      <c r="U116" s="718"/>
      <c r="V116" s="737"/>
      <c r="W116" s="737">
        <v>1</v>
      </c>
      <c r="X116" s="732">
        <v>36</v>
      </c>
      <c r="Y116" s="728"/>
      <c r="Z116" s="728"/>
      <c r="AA116" s="900"/>
      <c r="AB116" s="900"/>
      <c r="AC116" s="728"/>
      <c r="AD116" s="728"/>
      <c r="AE116" s="728"/>
      <c r="AF116" s="900"/>
      <c r="AG116" s="728"/>
      <c r="AH116" s="728"/>
      <c r="AI116" s="728"/>
      <c r="AJ116" s="728"/>
      <c r="AK116" s="728"/>
      <c r="AL116" s="728"/>
      <c r="AM116" s="728"/>
      <c r="AN116" s="728"/>
      <c r="AO116" s="764"/>
      <c r="AP116" s="764"/>
      <c r="AQ116" s="764"/>
      <c r="AR116" s="764"/>
      <c r="AS116" s="764"/>
      <c r="AT116" s="764"/>
      <c r="AU116" s="764"/>
      <c r="AV116" s="730">
        <v>1</v>
      </c>
      <c r="AW116" s="729">
        <v>0</v>
      </c>
      <c r="AX116" s="733">
        <v>1</v>
      </c>
      <c r="AY116" s="546">
        <v>0</v>
      </c>
      <c r="AZ116" s="546">
        <v>7</v>
      </c>
      <c r="BA116" s="546">
        <v>4</v>
      </c>
      <c r="BB116" s="546">
        <v>24</v>
      </c>
      <c r="BC116" s="734">
        <v>35</v>
      </c>
      <c r="BD116" s="745" t="s">
        <v>1594</v>
      </c>
      <c r="BE116" s="706" t="s">
        <v>97</v>
      </c>
      <c r="BF116" s="759"/>
      <c r="BG116" s="759"/>
      <c r="BH116" s="759"/>
      <c r="BI116" s="759"/>
      <c r="BJ116" s="759"/>
      <c r="BK116" s="759"/>
      <c r="BL116" s="759"/>
      <c r="BM116" s="759"/>
      <c r="BN116" s="759"/>
      <c r="BO116" s="759"/>
      <c r="BP116" s="759"/>
      <c r="BQ116" s="759"/>
      <c r="BR116" s="759"/>
      <c r="BS116" s="759"/>
      <c r="BT116" s="759"/>
      <c r="BU116" s="759"/>
      <c r="BV116" s="759"/>
      <c r="BW116" s="759"/>
      <c r="BX116" s="759"/>
      <c r="BY116" s="759"/>
      <c r="BZ116" s="759"/>
      <c r="CA116" s="759"/>
      <c r="CB116" s="759"/>
      <c r="CC116" s="759"/>
      <c r="CD116" s="759"/>
      <c r="CE116" s="759"/>
      <c r="CF116" s="759"/>
      <c r="CG116" s="759"/>
      <c r="CH116" s="759"/>
      <c r="CI116" s="759"/>
      <c r="CJ116" s="759"/>
      <c r="CK116" s="759"/>
      <c r="CL116" s="759"/>
      <c r="CM116" s="759"/>
      <c r="CN116" s="759"/>
      <c r="CO116" s="759"/>
      <c r="CP116" s="759"/>
      <c r="CQ116" s="759"/>
      <c r="CR116" s="759"/>
      <c r="CS116" s="759"/>
      <c r="CT116" s="759"/>
      <c r="CU116" s="759"/>
      <c r="CV116" s="759"/>
      <c r="CW116" s="759"/>
      <c r="CX116" s="759"/>
      <c r="CY116" s="759"/>
      <c r="CZ116" s="759"/>
      <c r="DA116" s="759"/>
      <c r="DB116" s="759"/>
      <c r="DC116" s="759"/>
      <c r="DD116" s="759"/>
      <c r="DE116" s="759"/>
      <c r="DF116" s="759"/>
      <c r="DG116" s="759"/>
      <c r="DH116" s="759"/>
      <c r="DI116" s="759"/>
      <c r="DJ116" s="759"/>
      <c r="DK116" s="759"/>
      <c r="DL116" s="759"/>
      <c r="DM116" s="759"/>
      <c r="DN116" s="759"/>
      <c r="DO116" s="759"/>
      <c r="DP116" s="759"/>
      <c r="DQ116" s="759"/>
      <c r="DR116" s="759"/>
      <c r="DS116" s="759"/>
      <c r="DT116" s="759"/>
      <c r="DU116" s="759"/>
      <c r="DV116" s="759"/>
      <c r="DW116" s="759"/>
      <c r="DX116" s="759"/>
      <c r="DY116" s="759"/>
      <c r="DZ116" s="759"/>
      <c r="EA116" s="759"/>
      <c r="EB116" s="759"/>
      <c r="EC116" s="759"/>
      <c r="ED116" s="759"/>
      <c r="EE116" s="759"/>
      <c r="EF116" s="759"/>
      <c r="EG116" s="759"/>
      <c r="EH116" s="759"/>
      <c r="EI116" s="759"/>
      <c r="EJ116" s="759"/>
      <c r="EK116" s="759"/>
      <c r="EL116" s="759"/>
      <c r="EM116" s="759"/>
      <c r="EN116" s="759"/>
      <c r="EO116" s="759"/>
      <c r="EP116" s="759"/>
      <c r="EQ116" s="759"/>
      <c r="ER116" s="759"/>
      <c r="ES116" s="759"/>
      <c r="ET116" s="759"/>
      <c r="EU116" s="759"/>
      <c r="EV116" s="759"/>
      <c r="EW116" s="759"/>
      <c r="EX116" s="759"/>
      <c r="EY116" s="759"/>
      <c r="EZ116" s="759"/>
      <c r="FA116" s="759"/>
      <c r="FB116" s="759"/>
      <c r="FC116" s="759"/>
      <c r="FD116" s="759"/>
      <c r="FE116" s="759"/>
      <c r="FF116" s="759"/>
      <c r="FG116" s="759"/>
      <c r="FH116" s="759"/>
      <c r="FI116" s="759"/>
      <c r="FJ116" s="759"/>
      <c r="FK116" s="759"/>
      <c r="FL116" s="759"/>
      <c r="FM116" s="759"/>
      <c r="FN116" s="759"/>
      <c r="FO116" s="759"/>
      <c r="FP116" s="759"/>
      <c r="FQ116" s="759"/>
      <c r="FR116" s="759"/>
      <c r="FS116" s="759"/>
      <c r="FT116" s="759"/>
      <c r="FU116" s="759"/>
      <c r="FV116" s="759"/>
      <c r="FW116" s="759"/>
      <c r="FX116" s="759"/>
      <c r="FY116" s="759"/>
      <c r="FZ116" s="759"/>
      <c r="GA116" s="759"/>
      <c r="GB116" s="759"/>
      <c r="GC116" s="759"/>
      <c r="GD116" s="759"/>
      <c r="GE116" s="759"/>
      <c r="GF116" s="759"/>
      <c r="GG116" s="759"/>
      <c r="GH116" s="759"/>
      <c r="GI116" s="759"/>
      <c r="GJ116" s="759"/>
      <c r="GK116" s="759"/>
      <c r="GL116" s="759"/>
      <c r="GM116" s="759"/>
      <c r="GN116" s="759"/>
      <c r="GO116" s="759"/>
      <c r="GP116" s="759"/>
      <c r="GQ116" s="759"/>
      <c r="GR116" s="759"/>
      <c r="GS116" s="759"/>
      <c r="GT116" s="759"/>
      <c r="GU116" s="759"/>
      <c r="GV116" s="759"/>
      <c r="GW116" s="759"/>
      <c r="GX116" s="759"/>
      <c r="GY116" s="759"/>
      <c r="GZ116" s="759"/>
      <c r="HA116" s="759"/>
      <c r="HB116" s="759"/>
      <c r="HC116" s="759"/>
      <c r="HD116" s="759"/>
      <c r="HE116" s="759"/>
      <c r="HF116" s="759"/>
      <c r="HG116" s="759"/>
      <c r="HH116" s="759"/>
      <c r="HI116" s="759"/>
      <c r="HJ116" s="759"/>
      <c r="HK116" s="759"/>
      <c r="HL116" s="759"/>
      <c r="HM116" s="759"/>
      <c r="HN116" s="759"/>
    </row>
    <row r="117" spans="1:222" s="763" customFormat="1" ht="12" customHeight="1">
      <c r="A117" s="741">
        <v>76</v>
      </c>
      <c r="B117" s="760" t="s">
        <v>170</v>
      </c>
      <c r="C117" s="546">
        <v>0</v>
      </c>
      <c r="D117" s="546">
        <v>13</v>
      </c>
      <c r="E117" s="546">
        <v>0</v>
      </c>
      <c r="F117" s="546">
        <v>24</v>
      </c>
      <c r="G117" s="729">
        <v>37</v>
      </c>
      <c r="H117" s="739"/>
      <c r="I117" s="730"/>
      <c r="J117" s="730"/>
      <c r="K117" s="730"/>
      <c r="L117" s="730"/>
      <c r="M117" s="730"/>
      <c r="N117" s="730"/>
      <c r="O117" s="730"/>
      <c r="P117" s="913"/>
      <c r="Q117" s="737"/>
      <c r="R117" s="737"/>
      <c r="S117" s="737"/>
      <c r="T117" s="718"/>
      <c r="U117" s="718"/>
      <c r="V117" s="737"/>
      <c r="W117" s="737"/>
      <c r="X117" s="732">
        <v>37</v>
      </c>
      <c r="Y117" s="728"/>
      <c r="Z117" s="728"/>
      <c r="AA117" s="900"/>
      <c r="AB117" s="900"/>
      <c r="AC117" s="728"/>
      <c r="AD117" s="728"/>
      <c r="AE117" s="728"/>
      <c r="AF117" s="900"/>
      <c r="AG117" s="728"/>
      <c r="AH117" s="728"/>
      <c r="AI117" s="728"/>
      <c r="AJ117" s="728"/>
      <c r="AK117" s="728"/>
      <c r="AL117" s="728"/>
      <c r="AM117" s="728"/>
      <c r="AN117" s="728"/>
      <c r="AO117" s="764"/>
      <c r="AP117" s="764"/>
      <c r="AQ117" s="764"/>
      <c r="AR117" s="764"/>
      <c r="AS117" s="764"/>
      <c r="AT117" s="764"/>
      <c r="AU117" s="764"/>
      <c r="AV117" s="730"/>
      <c r="AW117" s="729">
        <v>0</v>
      </c>
      <c r="AX117" s="733">
        <v>0</v>
      </c>
      <c r="AY117" s="546">
        <v>0</v>
      </c>
      <c r="AZ117" s="546">
        <v>13</v>
      </c>
      <c r="BA117" s="546">
        <v>0</v>
      </c>
      <c r="BB117" s="546">
        <v>24</v>
      </c>
      <c r="BC117" s="734">
        <v>37</v>
      </c>
      <c r="BD117" s="745"/>
      <c r="BE117" s="706" t="s">
        <v>99</v>
      </c>
      <c r="BF117" s="759"/>
      <c r="BG117" s="759"/>
      <c r="BH117" s="759"/>
      <c r="BI117" s="759"/>
      <c r="BJ117" s="759"/>
      <c r="BK117" s="759"/>
      <c r="BL117" s="759"/>
      <c r="BM117" s="759"/>
      <c r="BN117" s="759"/>
      <c r="BO117" s="759"/>
      <c r="BP117" s="759"/>
      <c r="BQ117" s="759"/>
      <c r="BR117" s="759"/>
      <c r="BS117" s="759"/>
      <c r="BT117" s="759"/>
      <c r="BU117" s="759"/>
      <c r="BV117" s="759"/>
      <c r="BW117" s="759"/>
      <c r="BX117" s="759"/>
      <c r="BY117" s="759"/>
      <c r="BZ117" s="759"/>
      <c r="CA117" s="759"/>
      <c r="CB117" s="759"/>
      <c r="CC117" s="759"/>
      <c r="CD117" s="759"/>
      <c r="CE117" s="759"/>
      <c r="CF117" s="759"/>
      <c r="CG117" s="759"/>
      <c r="CH117" s="759"/>
      <c r="CI117" s="759"/>
      <c r="CJ117" s="759"/>
      <c r="CK117" s="759"/>
      <c r="CL117" s="759"/>
      <c r="CM117" s="759"/>
      <c r="CN117" s="759"/>
      <c r="CO117" s="759"/>
      <c r="CP117" s="759"/>
      <c r="CQ117" s="759"/>
      <c r="CR117" s="759"/>
      <c r="CS117" s="759"/>
      <c r="CT117" s="759"/>
      <c r="CU117" s="759"/>
      <c r="CV117" s="759"/>
      <c r="CW117" s="759"/>
      <c r="CX117" s="759"/>
      <c r="CY117" s="759"/>
      <c r="CZ117" s="759"/>
      <c r="DA117" s="759"/>
      <c r="DB117" s="759"/>
      <c r="DC117" s="759"/>
      <c r="DD117" s="759"/>
      <c r="DE117" s="759"/>
      <c r="DF117" s="759"/>
      <c r="DG117" s="759"/>
      <c r="DH117" s="759"/>
      <c r="DI117" s="759"/>
      <c r="DJ117" s="759"/>
      <c r="DK117" s="759"/>
      <c r="DL117" s="759"/>
      <c r="DM117" s="759"/>
      <c r="DN117" s="759"/>
      <c r="DO117" s="759"/>
      <c r="DP117" s="759"/>
      <c r="DQ117" s="759"/>
      <c r="DR117" s="759"/>
      <c r="DS117" s="759"/>
      <c r="DT117" s="759"/>
      <c r="DU117" s="759"/>
      <c r="DV117" s="759"/>
      <c r="DW117" s="759"/>
      <c r="DX117" s="759"/>
      <c r="DY117" s="759"/>
      <c r="DZ117" s="759"/>
      <c r="EA117" s="759"/>
      <c r="EB117" s="759"/>
      <c r="EC117" s="759"/>
      <c r="ED117" s="759"/>
      <c r="EE117" s="759"/>
      <c r="EF117" s="759"/>
      <c r="EG117" s="759"/>
      <c r="EH117" s="759"/>
      <c r="EI117" s="759"/>
      <c r="EJ117" s="759"/>
      <c r="EK117" s="759"/>
      <c r="EL117" s="759"/>
      <c r="EM117" s="759"/>
      <c r="EN117" s="759"/>
      <c r="EO117" s="759"/>
      <c r="EP117" s="759"/>
      <c r="EQ117" s="759"/>
      <c r="ER117" s="759"/>
      <c r="ES117" s="759"/>
      <c r="ET117" s="759"/>
      <c r="EU117" s="759"/>
      <c r="EV117" s="759"/>
      <c r="EW117" s="759"/>
      <c r="EX117" s="759"/>
      <c r="EY117" s="759"/>
      <c r="EZ117" s="759"/>
      <c r="FA117" s="759"/>
      <c r="FB117" s="759"/>
      <c r="FC117" s="759"/>
      <c r="FD117" s="759"/>
      <c r="FE117" s="759"/>
      <c r="FF117" s="759"/>
      <c r="FG117" s="759"/>
      <c r="FH117" s="759"/>
      <c r="FI117" s="759"/>
      <c r="FJ117" s="759"/>
      <c r="FK117" s="759"/>
      <c r="FL117" s="759"/>
      <c r="FM117" s="759"/>
      <c r="FN117" s="759"/>
      <c r="FO117" s="759"/>
      <c r="FP117" s="759"/>
      <c r="FQ117" s="759"/>
      <c r="FR117" s="759"/>
      <c r="FS117" s="759"/>
      <c r="FT117" s="759"/>
      <c r="FU117" s="759"/>
      <c r="FV117" s="759"/>
      <c r="FW117" s="759"/>
      <c r="FX117" s="759"/>
      <c r="FY117" s="759"/>
      <c r="FZ117" s="759"/>
      <c r="GA117" s="759"/>
      <c r="GB117" s="759"/>
      <c r="GC117" s="759"/>
      <c r="GD117" s="759"/>
      <c r="GE117" s="759"/>
      <c r="GF117" s="759"/>
      <c r="GG117" s="759"/>
      <c r="GH117" s="759"/>
      <c r="GI117" s="759"/>
      <c r="GJ117" s="759"/>
      <c r="GK117" s="759"/>
      <c r="GL117" s="759"/>
      <c r="GM117" s="759"/>
      <c r="GN117" s="759"/>
      <c r="GO117" s="759"/>
      <c r="GP117" s="759"/>
      <c r="GQ117" s="759"/>
      <c r="GR117" s="759"/>
      <c r="GS117" s="759"/>
      <c r="GT117" s="759"/>
      <c r="GU117" s="759"/>
      <c r="GV117" s="759"/>
      <c r="GW117" s="759"/>
      <c r="GX117" s="759"/>
      <c r="GY117" s="759"/>
      <c r="GZ117" s="759"/>
      <c r="HA117" s="759"/>
      <c r="HB117" s="759"/>
      <c r="HC117" s="759"/>
      <c r="HD117" s="759"/>
      <c r="HE117" s="759"/>
      <c r="HF117" s="759"/>
      <c r="HG117" s="759"/>
      <c r="HH117" s="759"/>
      <c r="HI117" s="759"/>
      <c r="HJ117" s="759"/>
      <c r="HK117" s="759"/>
      <c r="HL117" s="759"/>
      <c r="HM117" s="759"/>
      <c r="HN117" s="759"/>
    </row>
    <row r="118" spans="1:222" s="763" customFormat="1" ht="12" customHeight="1">
      <c r="A118" s="741">
        <v>77</v>
      </c>
      <c r="B118" s="760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9">
        <v>37</v>
      </c>
      <c r="H118" s="739"/>
      <c r="I118" s="730"/>
      <c r="J118" s="730"/>
      <c r="K118" s="730"/>
      <c r="L118" s="730"/>
      <c r="M118" s="730"/>
      <c r="N118" s="730"/>
      <c r="O118" s="730">
        <v>1</v>
      </c>
      <c r="P118" s="913"/>
      <c r="Q118" s="737"/>
      <c r="R118" s="765"/>
      <c r="S118" s="737"/>
      <c r="T118" s="718"/>
      <c r="U118" s="718"/>
      <c r="V118" s="737"/>
      <c r="W118" s="737"/>
      <c r="X118" s="732">
        <v>36</v>
      </c>
      <c r="Y118" s="728"/>
      <c r="Z118" s="728"/>
      <c r="AA118" s="900"/>
      <c r="AB118" s="900"/>
      <c r="AC118" s="728"/>
      <c r="AD118" s="728"/>
      <c r="AE118" s="728"/>
      <c r="AF118" s="900"/>
      <c r="AG118" s="728"/>
      <c r="AH118" s="728"/>
      <c r="AI118" s="728"/>
      <c r="AJ118" s="728"/>
      <c r="AK118" s="728"/>
      <c r="AL118" s="728"/>
      <c r="AM118" s="728"/>
      <c r="AN118" s="728"/>
      <c r="AO118" s="764"/>
      <c r="AP118" s="764"/>
      <c r="AQ118" s="764"/>
      <c r="AR118" s="764"/>
      <c r="AS118" s="764"/>
      <c r="AT118" s="764"/>
      <c r="AU118" s="764"/>
      <c r="AV118" s="730">
        <v>1</v>
      </c>
      <c r="AW118" s="729">
        <v>0</v>
      </c>
      <c r="AX118" s="733">
        <v>1</v>
      </c>
      <c r="AY118" s="546">
        <v>1</v>
      </c>
      <c r="AZ118" s="546">
        <v>7</v>
      </c>
      <c r="BA118" s="546">
        <v>4</v>
      </c>
      <c r="BB118" s="546">
        <v>23</v>
      </c>
      <c r="BC118" s="718">
        <v>35</v>
      </c>
      <c r="BD118" s="746" t="s">
        <v>1644</v>
      </c>
      <c r="BE118" s="706" t="s">
        <v>101</v>
      </c>
      <c r="BF118" s="759"/>
      <c r="BG118" s="759"/>
      <c r="BH118" s="759"/>
      <c r="BI118" s="759"/>
      <c r="BJ118" s="759"/>
      <c r="BK118" s="759"/>
      <c r="BL118" s="759"/>
      <c r="BM118" s="759"/>
      <c r="BN118" s="759"/>
      <c r="BO118" s="759"/>
      <c r="BP118" s="759"/>
      <c r="BQ118" s="759"/>
      <c r="BR118" s="759"/>
      <c r="BS118" s="759"/>
      <c r="BT118" s="759"/>
      <c r="BU118" s="759"/>
      <c r="BV118" s="759"/>
      <c r="BW118" s="759"/>
      <c r="BX118" s="759"/>
      <c r="BY118" s="759"/>
      <c r="BZ118" s="759"/>
      <c r="CA118" s="759"/>
      <c r="CB118" s="759"/>
      <c r="CC118" s="759"/>
      <c r="CD118" s="759"/>
      <c r="CE118" s="759"/>
      <c r="CF118" s="759"/>
      <c r="CG118" s="759"/>
      <c r="CH118" s="759"/>
      <c r="CI118" s="759"/>
      <c r="CJ118" s="759"/>
      <c r="CK118" s="759"/>
      <c r="CL118" s="759"/>
      <c r="CM118" s="759"/>
      <c r="CN118" s="759"/>
      <c r="CO118" s="759"/>
      <c r="CP118" s="759"/>
      <c r="CQ118" s="759"/>
      <c r="CR118" s="759"/>
      <c r="CS118" s="759"/>
      <c r="CT118" s="759"/>
      <c r="CU118" s="759"/>
      <c r="CV118" s="759"/>
      <c r="CW118" s="759"/>
      <c r="CX118" s="759"/>
      <c r="CY118" s="759"/>
      <c r="CZ118" s="759"/>
      <c r="DA118" s="759"/>
      <c r="DB118" s="759"/>
      <c r="DC118" s="759"/>
      <c r="DD118" s="759"/>
      <c r="DE118" s="759"/>
      <c r="DF118" s="759"/>
      <c r="DG118" s="759"/>
      <c r="DH118" s="759"/>
      <c r="DI118" s="759"/>
      <c r="DJ118" s="759"/>
      <c r="DK118" s="759"/>
      <c r="DL118" s="759"/>
      <c r="DM118" s="759"/>
      <c r="DN118" s="759"/>
      <c r="DO118" s="759"/>
      <c r="DP118" s="759"/>
      <c r="DQ118" s="759"/>
      <c r="DR118" s="759"/>
      <c r="DS118" s="759"/>
      <c r="DT118" s="759"/>
      <c r="DU118" s="759"/>
      <c r="DV118" s="759"/>
      <c r="DW118" s="759"/>
      <c r="DX118" s="759"/>
      <c r="DY118" s="759"/>
      <c r="DZ118" s="759"/>
      <c r="EA118" s="759"/>
      <c r="EB118" s="759"/>
      <c r="EC118" s="759"/>
      <c r="ED118" s="759"/>
      <c r="EE118" s="759"/>
      <c r="EF118" s="759"/>
      <c r="EG118" s="759"/>
      <c r="EH118" s="759"/>
      <c r="EI118" s="759"/>
      <c r="EJ118" s="759"/>
      <c r="EK118" s="759"/>
      <c r="EL118" s="759"/>
      <c r="EM118" s="759"/>
      <c r="EN118" s="759"/>
      <c r="EO118" s="759"/>
      <c r="EP118" s="759"/>
      <c r="EQ118" s="759"/>
      <c r="ER118" s="759"/>
      <c r="ES118" s="759"/>
      <c r="ET118" s="759"/>
      <c r="EU118" s="759"/>
      <c r="EV118" s="759"/>
      <c r="EW118" s="759"/>
      <c r="EX118" s="759"/>
      <c r="EY118" s="759"/>
      <c r="EZ118" s="759"/>
      <c r="FA118" s="759"/>
      <c r="FB118" s="759"/>
      <c r="FC118" s="759"/>
      <c r="FD118" s="759"/>
      <c r="FE118" s="759"/>
      <c r="FF118" s="759"/>
      <c r="FG118" s="759"/>
      <c r="FH118" s="759"/>
      <c r="FI118" s="759"/>
      <c r="FJ118" s="759"/>
      <c r="FK118" s="759"/>
      <c r="FL118" s="759"/>
      <c r="FM118" s="759"/>
      <c r="FN118" s="759"/>
      <c r="FO118" s="759"/>
      <c r="FP118" s="759"/>
      <c r="FQ118" s="759"/>
      <c r="FR118" s="759"/>
      <c r="FS118" s="759"/>
      <c r="FT118" s="759"/>
      <c r="FU118" s="759"/>
      <c r="FV118" s="759"/>
      <c r="FW118" s="759"/>
      <c r="FX118" s="759"/>
      <c r="FY118" s="759"/>
      <c r="FZ118" s="759"/>
      <c r="GA118" s="759"/>
      <c r="GB118" s="759"/>
      <c r="GC118" s="759"/>
      <c r="GD118" s="759"/>
      <c r="GE118" s="759"/>
      <c r="GF118" s="759"/>
      <c r="GG118" s="759"/>
      <c r="GH118" s="759"/>
      <c r="GI118" s="759"/>
      <c r="GJ118" s="759"/>
      <c r="GK118" s="759"/>
      <c r="GL118" s="759"/>
      <c r="GM118" s="759"/>
      <c r="GN118" s="759"/>
      <c r="GO118" s="759"/>
      <c r="GP118" s="759"/>
      <c r="GQ118" s="759"/>
      <c r="GR118" s="759"/>
      <c r="GS118" s="759"/>
      <c r="GT118" s="759"/>
      <c r="GU118" s="759"/>
      <c r="GV118" s="759"/>
      <c r="GW118" s="759"/>
      <c r="GX118" s="759"/>
      <c r="GY118" s="759"/>
      <c r="GZ118" s="759"/>
      <c r="HA118" s="759"/>
      <c r="HB118" s="759"/>
      <c r="HC118" s="759"/>
      <c r="HD118" s="759"/>
      <c r="HE118" s="759"/>
      <c r="HF118" s="759"/>
      <c r="HG118" s="759"/>
      <c r="HH118" s="759"/>
      <c r="HI118" s="759"/>
      <c r="HJ118" s="759"/>
      <c r="HK118" s="759"/>
      <c r="HL118" s="759"/>
      <c r="HM118" s="759"/>
      <c r="HN118" s="759"/>
    </row>
    <row r="119" spans="1:222" s="763" customFormat="1" ht="11.25" customHeight="1">
      <c r="A119" s="741">
        <v>78</v>
      </c>
      <c r="B119" s="760" t="s">
        <v>172</v>
      </c>
      <c r="C119" s="546">
        <v>0</v>
      </c>
      <c r="D119" s="546">
        <v>7</v>
      </c>
      <c r="E119" s="546">
        <v>5</v>
      </c>
      <c r="F119" s="546">
        <v>23</v>
      </c>
      <c r="G119" s="729">
        <v>35</v>
      </c>
      <c r="H119" s="739"/>
      <c r="I119" s="730"/>
      <c r="J119" s="730"/>
      <c r="K119" s="730"/>
      <c r="L119" s="730"/>
      <c r="M119" s="730"/>
      <c r="N119" s="730"/>
      <c r="O119" s="730"/>
      <c r="P119" s="913"/>
      <c r="Q119" s="737"/>
      <c r="R119" s="737"/>
      <c r="S119" s="737">
        <v>1</v>
      </c>
      <c r="T119" s="718"/>
      <c r="U119" s="718"/>
      <c r="V119" s="737"/>
      <c r="W119" s="737"/>
      <c r="X119" s="732">
        <v>36</v>
      </c>
      <c r="Y119" s="728"/>
      <c r="Z119" s="728"/>
      <c r="AA119" s="900"/>
      <c r="AB119" s="900">
        <v>1</v>
      </c>
      <c r="AC119" s="728"/>
      <c r="AD119" s="728"/>
      <c r="AE119" s="728"/>
      <c r="AF119" s="900"/>
      <c r="AG119" s="728"/>
      <c r="AH119" s="728"/>
      <c r="AI119" s="728"/>
      <c r="AJ119" s="728"/>
      <c r="AK119" s="728"/>
      <c r="AL119" s="728"/>
      <c r="AM119" s="728"/>
      <c r="AN119" s="728"/>
      <c r="AO119" s="764"/>
      <c r="AP119" s="764"/>
      <c r="AQ119" s="764"/>
      <c r="AR119" s="764"/>
      <c r="AS119" s="764"/>
      <c r="AT119" s="764"/>
      <c r="AU119" s="764"/>
      <c r="AV119" s="730">
        <v>2</v>
      </c>
      <c r="AW119" s="729">
        <v>0</v>
      </c>
      <c r="AX119" s="733">
        <v>3</v>
      </c>
      <c r="AY119" s="546">
        <v>0</v>
      </c>
      <c r="AZ119" s="546">
        <v>7</v>
      </c>
      <c r="BA119" s="546">
        <v>5</v>
      </c>
      <c r="BB119" s="546">
        <v>21</v>
      </c>
      <c r="BC119" s="734">
        <v>33</v>
      </c>
      <c r="BD119" s="745" t="s">
        <v>1645</v>
      </c>
      <c r="BE119" s="706" t="s">
        <v>103</v>
      </c>
      <c r="BF119" s="759"/>
      <c r="BG119" s="759"/>
      <c r="BH119" s="759"/>
      <c r="BI119" s="759"/>
      <c r="BJ119" s="759"/>
      <c r="BK119" s="759"/>
      <c r="BL119" s="759"/>
      <c r="BM119" s="759"/>
      <c r="BN119" s="759"/>
      <c r="BO119" s="759"/>
      <c r="BP119" s="759"/>
      <c r="BQ119" s="759"/>
      <c r="BR119" s="759"/>
      <c r="BS119" s="759"/>
      <c r="BT119" s="759"/>
      <c r="BU119" s="759"/>
      <c r="BV119" s="759"/>
      <c r="BW119" s="759"/>
      <c r="BX119" s="759"/>
      <c r="BY119" s="759"/>
      <c r="BZ119" s="759"/>
      <c r="CA119" s="759"/>
      <c r="CB119" s="759"/>
      <c r="CC119" s="759"/>
      <c r="CD119" s="759"/>
      <c r="CE119" s="759"/>
      <c r="CF119" s="759"/>
      <c r="CG119" s="759"/>
      <c r="CH119" s="759"/>
      <c r="CI119" s="759"/>
      <c r="CJ119" s="759"/>
      <c r="CK119" s="759"/>
      <c r="CL119" s="759"/>
      <c r="CM119" s="759"/>
      <c r="CN119" s="759"/>
      <c r="CO119" s="759"/>
      <c r="CP119" s="759"/>
      <c r="CQ119" s="759"/>
      <c r="CR119" s="759"/>
      <c r="CS119" s="759"/>
      <c r="CT119" s="759"/>
      <c r="CU119" s="759"/>
      <c r="CV119" s="759"/>
      <c r="CW119" s="759"/>
      <c r="CX119" s="759"/>
      <c r="CY119" s="759"/>
      <c r="CZ119" s="759"/>
      <c r="DA119" s="759"/>
      <c r="DB119" s="759"/>
      <c r="DC119" s="759"/>
      <c r="DD119" s="759"/>
      <c r="DE119" s="759"/>
      <c r="DF119" s="759"/>
      <c r="DG119" s="759"/>
      <c r="DH119" s="759"/>
      <c r="DI119" s="759"/>
      <c r="DJ119" s="759"/>
      <c r="DK119" s="759"/>
      <c r="DL119" s="759"/>
      <c r="DM119" s="759"/>
      <c r="DN119" s="759"/>
      <c r="DO119" s="759"/>
      <c r="DP119" s="759"/>
      <c r="DQ119" s="759"/>
      <c r="DR119" s="759"/>
      <c r="DS119" s="759"/>
      <c r="DT119" s="759"/>
      <c r="DU119" s="759"/>
      <c r="DV119" s="759"/>
      <c r="DW119" s="759"/>
      <c r="DX119" s="759"/>
      <c r="DY119" s="759"/>
      <c r="DZ119" s="759"/>
      <c r="EA119" s="759"/>
      <c r="EB119" s="759"/>
      <c r="EC119" s="759"/>
      <c r="ED119" s="759"/>
      <c r="EE119" s="759"/>
      <c r="EF119" s="759"/>
      <c r="EG119" s="759"/>
      <c r="EH119" s="759"/>
      <c r="EI119" s="759"/>
      <c r="EJ119" s="759"/>
      <c r="EK119" s="759"/>
      <c r="EL119" s="759"/>
      <c r="EM119" s="759"/>
      <c r="EN119" s="759"/>
      <c r="EO119" s="759"/>
      <c r="EP119" s="759"/>
      <c r="EQ119" s="759"/>
      <c r="ER119" s="759"/>
      <c r="ES119" s="759"/>
      <c r="ET119" s="759"/>
      <c r="EU119" s="759"/>
      <c r="EV119" s="759"/>
      <c r="EW119" s="759"/>
      <c r="EX119" s="759"/>
      <c r="EY119" s="759"/>
      <c r="EZ119" s="759"/>
      <c r="FA119" s="759"/>
      <c r="FB119" s="759"/>
      <c r="FC119" s="759"/>
      <c r="FD119" s="759"/>
      <c r="FE119" s="759"/>
      <c r="FF119" s="759"/>
      <c r="FG119" s="759"/>
      <c r="FH119" s="759"/>
      <c r="FI119" s="759"/>
      <c r="FJ119" s="759"/>
      <c r="FK119" s="759"/>
      <c r="FL119" s="759"/>
      <c r="FM119" s="759"/>
      <c r="FN119" s="759"/>
      <c r="FO119" s="759"/>
      <c r="FP119" s="759"/>
      <c r="FQ119" s="759"/>
      <c r="FR119" s="759"/>
      <c r="FS119" s="759"/>
      <c r="FT119" s="759"/>
      <c r="FU119" s="759"/>
      <c r="FV119" s="759"/>
      <c r="FW119" s="759"/>
      <c r="FX119" s="759"/>
      <c r="FY119" s="759"/>
      <c r="FZ119" s="759"/>
      <c r="GA119" s="759"/>
      <c r="GB119" s="759"/>
      <c r="GC119" s="759"/>
      <c r="GD119" s="759"/>
      <c r="GE119" s="759"/>
      <c r="GF119" s="759"/>
      <c r="GG119" s="759"/>
      <c r="GH119" s="759"/>
      <c r="GI119" s="759"/>
      <c r="GJ119" s="759"/>
      <c r="GK119" s="759"/>
      <c r="GL119" s="759"/>
      <c r="GM119" s="759"/>
      <c r="GN119" s="759"/>
      <c r="GO119" s="759"/>
      <c r="GP119" s="759"/>
      <c r="GQ119" s="759"/>
      <c r="GR119" s="759"/>
      <c r="GS119" s="759"/>
      <c r="GT119" s="759"/>
      <c r="GU119" s="759"/>
      <c r="GV119" s="759"/>
      <c r="GW119" s="759"/>
      <c r="GX119" s="759"/>
      <c r="GY119" s="759"/>
      <c r="GZ119" s="759"/>
      <c r="HA119" s="759"/>
      <c r="HB119" s="759"/>
      <c r="HC119" s="759"/>
      <c r="HD119" s="759"/>
      <c r="HE119" s="759"/>
      <c r="HF119" s="759"/>
      <c r="HG119" s="759"/>
      <c r="HH119" s="759"/>
      <c r="HI119" s="759"/>
      <c r="HJ119" s="759"/>
      <c r="HK119" s="759"/>
      <c r="HL119" s="759"/>
      <c r="HM119" s="759"/>
      <c r="HN119" s="759"/>
    </row>
    <row r="120" spans="1:222" s="763" customFormat="1" ht="12" customHeight="1">
      <c r="A120" s="741">
        <v>79</v>
      </c>
      <c r="B120" s="760" t="s">
        <v>173</v>
      </c>
      <c r="C120" s="546">
        <v>1</v>
      </c>
      <c r="D120" s="546">
        <v>9</v>
      </c>
      <c r="E120" s="546">
        <v>4</v>
      </c>
      <c r="F120" s="546">
        <v>23</v>
      </c>
      <c r="G120" s="729">
        <v>37</v>
      </c>
      <c r="H120" s="739"/>
      <c r="I120" s="730"/>
      <c r="J120" s="730"/>
      <c r="K120" s="730"/>
      <c r="L120" s="730"/>
      <c r="M120" s="730"/>
      <c r="N120" s="730"/>
      <c r="O120" s="730">
        <v>1</v>
      </c>
      <c r="P120" s="913"/>
      <c r="Q120" s="718"/>
      <c r="R120" s="765"/>
      <c r="S120" s="737"/>
      <c r="T120" s="718"/>
      <c r="U120" s="718"/>
      <c r="V120" s="737"/>
      <c r="W120" s="737"/>
      <c r="X120" s="732">
        <v>36</v>
      </c>
      <c r="Y120" s="728"/>
      <c r="Z120" s="728"/>
      <c r="AA120" s="900"/>
      <c r="AB120" s="900"/>
      <c r="AC120" s="728"/>
      <c r="AD120" s="728"/>
      <c r="AE120" s="728"/>
      <c r="AF120" s="900"/>
      <c r="AG120" s="728"/>
      <c r="AH120" s="728"/>
      <c r="AI120" s="728"/>
      <c r="AJ120" s="728"/>
      <c r="AK120" s="728"/>
      <c r="AL120" s="728"/>
      <c r="AM120" s="728"/>
      <c r="AN120" s="728"/>
      <c r="AO120" s="764"/>
      <c r="AP120" s="764"/>
      <c r="AQ120" s="764"/>
      <c r="AR120" s="764"/>
      <c r="AS120" s="764"/>
      <c r="AT120" s="764"/>
      <c r="AU120" s="764"/>
      <c r="AV120" s="730"/>
      <c r="AW120" s="729">
        <v>0</v>
      </c>
      <c r="AX120" s="733">
        <v>0</v>
      </c>
      <c r="AY120" s="546">
        <v>1</v>
      </c>
      <c r="AZ120" s="546">
        <v>9</v>
      </c>
      <c r="BA120" s="546">
        <v>4</v>
      </c>
      <c r="BB120" s="546">
        <v>22</v>
      </c>
      <c r="BC120" s="734">
        <v>36</v>
      </c>
      <c r="BD120" s="745"/>
      <c r="BE120" s="706" t="s">
        <v>105</v>
      </c>
      <c r="BF120" s="759"/>
      <c r="BG120" s="759"/>
      <c r="BH120" s="759"/>
      <c r="BI120" s="759"/>
      <c r="BJ120" s="759"/>
      <c r="BK120" s="759"/>
      <c r="BL120" s="759"/>
      <c r="BM120" s="759"/>
      <c r="BN120" s="759"/>
      <c r="BO120" s="759"/>
      <c r="BP120" s="759"/>
      <c r="BQ120" s="759"/>
      <c r="BR120" s="759"/>
      <c r="BS120" s="759"/>
      <c r="BT120" s="759"/>
      <c r="BU120" s="759"/>
      <c r="BV120" s="759"/>
      <c r="BW120" s="759"/>
      <c r="BX120" s="759"/>
      <c r="BY120" s="759"/>
      <c r="BZ120" s="759"/>
      <c r="CA120" s="759"/>
      <c r="CB120" s="759"/>
      <c r="CC120" s="759"/>
      <c r="CD120" s="759"/>
      <c r="CE120" s="759"/>
      <c r="CF120" s="759"/>
      <c r="CG120" s="759"/>
      <c r="CH120" s="759"/>
      <c r="CI120" s="759"/>
      <c r="CJ120" s="759"/>
      <c r="CK120" s="759"/>
      <c r="CL120" s="759"/>
      <c r="CM120" s="759"/>
      <c r="CN120" s="759"/>
      <c r="CO120" s="759"/>
      <c r="CP120" s="759"/>
      <c r="CQ120" s="759"/>
      <c r="CR120" s="759"/>
      <c r="CS120" s="759"/>
      <c r="CT120" s="759"/>
      <c r="CU120" s="759"/>
      <c r="CV120" s="759"/>
      <c r="CW120" s="759"/>
      <c r="CX120" s="759"/>
      <c r="CY120" s="759"/>
      <c r="CZ120" s="759"/>
      <c r="DA120" s="759"/>
      <c r="DB120" s="759"/>
      <c r="DC120" s="759"/>
      <c r="DD120" s="759"/>
      <c r="DE120" s="759"/>
      <c r="DF120" s="759"/>
      <c r="DG120" s="759"/>
      <c r="DH120" s="759"/>
      <c r="DI120" s="759"/>
      <c r="DJ120" s="759"/>
      <c r="DK120" s="759"/>
      <c r="DL120" s="759"/>
      <c r="DM120" s="759"/>
      <c r="DN120" s="759"/>
      <c r="DO120" s="759"/>
      <c r="DP120" s="759"/>
      <c r="DQ120" s="759"/>
      <c r="DR120" s="759"/>
      <c r="DS120" s="759"/>
      <c r="DT120" s="759"/>
      <c r="DU120" s="759"/>
      <c r="DV120" s="759"/>
      <c r="DW120" s="759"/>
      <c r="DX120" s="759"/>
      <c r="DY120" s="759"/>
      <c r="DZ120" s="759"/>
      <c r="EA120" s="759"/>
      <c r="EB120" s="759"/>
      <c r="EC120" s="759"/>
      <c r="ED120" s="759"/>
      <c r="EE120" s="759"/>
      <c r="EF120" s="759"/>
      <c r="EG120" s="759"/>
      <c r="EH120" s="759"/>
      <c r="EI120" s="759"/>
      <c r="EJ120" s="759"/>
      <c r="EK120" s="759"/>
      <c r="EL120" s="759"/>
      <c r="EM120" s="759"/>
      <c r="EN120" s="759"/>
      <c r="EO120" s="759"/>
      <c r="EP120" s="759"/>
      <c r="EQ120" s="759"/>
      <c r="ER120" s="759"/>
      <c r="ES120" s="759"/>
      <c r="ET120" s="759"/>
      <c r="EU120" s="759"/>
      <c r="EV120" s="759"/>
      <c r="EW120" s="759"/>
      <c r="EX120" s="759"/>
      <c r="EY120" s="759"/>
      <c r="EZ120" s="759"/>
      <c r="FA120" s="759"/>
      <c r="FB120" s="759"/>
      <c r="FC120" s="759"/>
      <c r="FD120" s="759"/>
      <c r="FE120" s="759"/>
      <c r="FF120" s="759"/>
      <c r="FG120" s="759"/>
      <c r="FH120" s="759"/>
      <c r="FI120" s="759"/>
      <c r="FJ120" s="759"/>
      <c r="FK120" s="759"/>
      <c r="FL120" s="759"/>
      <c r="FM120" s="759"/>
      <c r="FN120" s="759"/>
      <c r="FO120" s="759"/>
      <c r="FP120" s="759"/>
      <c r="FQ120" s="759"/>
      <c r="FR120" s="759"/>
      <c r="FS120" s="759"/>
      <c r="FT120" s="759"/>
      <c r="FU120" s="759"/>
      <c r="FV120" s="759"/>
      <c r="FW120" s="759"/>
      <c r="FX120" s="759"/>
      <c r="FY120" s="759"/>
      <c r="FZ120" s="759"/>
      <c r="GA120" s="759"/>
      <c r="GB120" s="759"/>
      <c r="GC120" s="759"/>
      <c r="GD120" s="759"/>
      <c r="GE120" s="759"/>
      <c r="GF120" s="759"/>
      <c r="GG120" s="759"/>
      <c r="GH120" s="759"/>
      <c r="GI120" s="759"/>
      <c r="GJ120" s="759"/>
      <c r="GK120" s="759"/>
      <c r="GL120" s="759"/>
      <c r="GM120" s="759"/>
      <c r="GN120" s="759"/>
      <c r="GO120" s="759"/>
      <c r="GP120" s="759"/>
      <c r="GQ120" s="759"/>
      <c r="GR120" s="759"/>
      <c r="GS120" s="759"/>
      <c r="GT120" s="759"/>
      <c r="GU120" s="759"/>
      <c r="GV120" s="759"/>
      <c r="GW120" s="759"/>
      <c r="GX120" s="759"/>
      <c r="GY120" s="759"/>
      <c r="GZ120" s="759"/>
      <c r="HA120" s="759"/>
      <c r="HB120" s="759"/>
      <c r="HC120" s="759"/>
      <c r="HD120" s="759"/>
      <c r="HE120" s="759"/>
      <c r="HF120" s="759"/>
      <c r="HG120" s="759"/>
      <c r="HH120" s="759"/>
      <c r="HI120" s="759"/>
      <c r="HJ120" s="759"/>
      <c r="HK120" s="759"/>
      <c r="HL120" s="759"/>
      <c r="HM120" s="759"/>
      <c r="HN120" s="759"/>
    </row>
    <row r="121" spans="1:222" s="763" customFormat="1" ht="12" customHeight="1">
      <c r="A121" s="741">
        <v>80</v>
      </c>
      <c r="B121" s="760" t="s">
        <v>174</v>
      </c>
      <c r="C121" s="546">
        <v>0</v>
      </c>
      <c r="D121" s="546">
        <v>5</v>
      </c>
      <c r="E121" s="546">
        <v>8</v>
      </c>
      <c r="F121" s="546">
        <v>24</v>
      </c>
      <c r="G121" s="729">
        <v>37</v>
      </c>
      <c r="H121" s="739"/>
      <c r="I121" s="730"/>
      <c r="J121" s="730"/>
      <c r="K121" s="730"/>
      <c r="L121" s="730"/>
      <c r="M121" s="730"/>
      <c r="N121" s="730"/>
      <c r="O121" s="730"/>
      <c r="P121" s="913"/>
      <c r="Q121" s="737"/>
      <c r="R121" s="737"/>
      <c r="S121" s="737"/>
      <c r="T121" s="718"/>
      <c r="U121" s="737"/>
      <c r="V121" s="737"/>
      <c r="W121" s="737"/>
      <c r="X121" s="732">
        <v>37</v>
      </c>
      <c r="Y121" s="728"/>
      <c r="Z121" s="728"/>
      <c r="AA121" s="900"/>
      <c r="AB121" s="900"/>
      <c r="AC121" s="728"/>
      <c r="AD121" s="728"/>
      <c r="AE121" s="728"/>
      <c r="AF121" s="900"/>
      <c r="AG121" s="728"/>
      <c r="AH121" s="728"/>
      <c r="AI121" s="728"/>
      <c r="AJ121" s="728"/>
      <c r="AK121" s="728"/>
      <c r="AL121" s="728"/>
      <c r="AM121" s="728"/>
      <c r="AN121" s="728"/>
      <c r="AO121" s="764"/>
      <c r="AP121" s="764"/>
      <c r="AQ121" s="764"/>
      <c r="AR121" s="764"/>
      <c r="AS121" s="764"/>
      <c r="AT121" s="764"/>
      <c r="AU121" s="764"/>
      <c r="AV121" s="730"/>
      <c r="AW121" s="729">
        <v>0</v>
      </c>
      <c r="AX121" s="733">
        <v>0</v>
      </c>
      <c r="AY121" s="546">
        <v>0</v>
      </c>
      <c r="AZ121" s="546">
        <v>5</v>
      </c>
      <c r="BA121" s="546">
        <v>8</v>
      </c>
      <c r="BB121" s="546">
        <v>24</v>
      </c>
      <c r="BC121" s="734">
        <v>37</v>
      </c>
      <c r="BD121" s="745"/>
      <c r="BE121" s="706" t="s">
        <v>107</v>
      </c>
      <c r="BF121" s="759"/>
      <c r="BG121" s="759"/>
      <c r="BH121" s="759"/>
      <c r="BI121" s="759"/>
      <c r="BJ121" s="759"/>
      <c r="BK121" s="759"/>
      <c r="BL121" s="759"/>
      <c r="BM121" s="759"/>
      <c r="BN121" s="759"/>
      <c r="BO121" s="759"/>
      <c r="BP121" s="759"/>
      <c r="BQ121" s="759"/>
      <c r="BR121" s="759"/>
      <c r="BS121" s="759"/>
      <c r="BT121" s="759"/>
      <c r="BU121" s="759"/>
      <c r="BV121" s="759"/>
      <c r="BW121" s="759"/>
      <c r="BX121" s="759"/>
      <c r="BY121" s="759"/>
      <c r="BZ121" s="759"/>
      <c r="CA121" s="759"/>
      <c r="CB121" s="759"/>
      <c r="CC121" s="759"/>
      <c r="CD121" s="759"/>
      <c r="CE121" s="759"/>
      <c r="CF121" s="759"/>
      <c r="CG121" s="759"/>
      <c r="CH121" s="759"/>
      <c r="CI121" s="759"/>
      <c r="CJ121" s="759"/>
      <c r="CK121" s="759"/>
      <c r="CL121" s="759"/>
      <c r="CM121" s="759"/>
      <c r="CN121" s="759"/>
      <c r="CO121" s="759"/>
      <c r="CP121" s="759"/>
      <c r="CQ121" s="759"/>
      <c r="CR121" s="759"/>
      <c r="CS121" s="759"/>
      <c r="CT121" s="759"/>
      <c r="CU121" s="759"/>
      <c r="CV121" s="759"/>
      <c r="CW121" s="759"/>
      <c r="CX121" s="759"/>
      <c r="CY121" s="759"/>
      <c r="CZ121" s="759"/>
      <c r="DA121" s="759"/>
      <c r="DB121" s="759"/>
      <c r="DC121" s="759"/>
      <c r="DD121" s="759"/>
      <c r="DE121" s="759"/>
      <c r="DF121" s="759"/>
      <c r="DG121" s="759"/>
      <c r="DH121" s="759"/>
      <c r="DI121" s="759"/>
      <c r="DJ121" s="759"/>
      <c r="DK121" s="759"/>
      <c r="DL121" s="759"/>
      <c r="DM121" s="759"/>
      <c r="DN121" s="759"/>
      <c r="DO121" s="759"/>
      <c r="DP121" s="759"/>
      <c r="DQ121" s="759"/>
      <c r="DR121" s="759"/>
      <c r="DS121" s="759"/>
      <c r="DT121" s="759"/>
      <c r="DU121" s="759"/>
      <c r="DV121" s="759"/>
      <c r="DW121" s="759"/>
      <c r="DX121" s="759"/>
      <c r="DY121" s="759"/>
      <c r="DZ121" s="759"/>
      <c r="EA121" s="759"/>
      <c r="EB121" s="759"/>
      <c r="EC121" s="759"/>
      <c r="ED121" s="759"/>
      <c r="EE121" s="759"/>
      <c r="EF121" s="759"/>
      <c r="EG121" s="759"/>
      <c r="EH121" s="759"/>
      <c r="EI121" s="759"/>
      <c r="EJ121" s="759"/>
      <c r="EK121" s="759"/>
      <c r="EL121" s="759"/>
      <c r="EM121" s="759"/>
      <c r="EN121" s="759"/>
      <c r="EO121" s="759"/>
      <c r="EP121" s="759"/>
      <c r="EQ121" s="759"/>
      <c r="ER121" s="759"/>
      <c r="ES121" s="759"/>
      <c r="ET121" s="759"/>
      <c r="EU121" s="759"/>
      <c r="EV121" s="759"/>
      <c r="EW121" s="759"/>
      <c r="EX121" s="759"/>
      <c r="EY121" s="759"/>
      <c r="EZ121" s="759"/>
      <c r="FA121" s="759"/>
      <c r="FB121" s="759"/>
      <c r="FC121" s="759"/>
      <c r="FD121" s="759"/>
      <c r="FE121" s="759"/>
      <c r="FF121" s="759"/>
      <c r="FG121" s="759"/>
      <c r="FH121" s="759"/>
      <c r="FI121" s="759"/>
      <c r="FJ121" s="759"/>
      <c r="FK121" s="759"/>
      <c r="FL121" s="759"/>
      <c r="FM121" s="759"/>
      <c r="FN121" s="759"/>
      <c r="FO121" s="759"/>
      <c r="FP121" s="759"/>
      <c r="FQ121" s="759"/>
      <c r="FR121" s="759"/>
      <c r="FS121" s="759"/>
      <c r="FT121" s="759"/>
      <c r="FU121" s="759"/>
      <c r="FV121" s="759"/>
      <c r="FW121" s="759"/>
      <c r="FX121" s="759"/>
      <c r="FY121" s="759"/>
      <c r="FZ121" s="759"/>
      <c r="GA121" s="759"/>
      <c r="GB121" s="759"/>
      <c r="GC121" s="759"/>
      <c r="GD121" s="759"/>
      <c r="GE121" s="759"/>
      <c r="GF121" s="759"/>
      <c r="GG121" s="759"/>
      <c r="GH121" s="759"/>
      <c r="GI121" s="759"/>
      <c r="GJ121" s="759"/>
      <c r="GK121" s="759"/>
      <c r="GL121" s="759"/>
      <c r="GM121" s="759"/>
      <c r="GN121" s="759"/>
      <c r="GO121" s="759"/>
      <c r="GP121" s="759"/>
      <c r="GQ121" s="759"/>
      <c r="GR121" s="759"/>
      <c r="GS121" s="759"/>
      <c r="GT121" s="759"/>
      <c r="GU121" s="759"/>
      <c r="GV121" s="759"/>
      <c r="GW121" s="759"/>
      <c r="GX121" s="759"/>
      <c r="GY121" s="759"/>
      <c r="GZ121" s="759"/>
      <c r="HA121" s="759"/>
      <c r="HB121" s="759"/>
      <c r="HC121" s="759"/>
      <c r="HD121" s="759"/>
      <c r="HE121" s="759"/>
      <c r="HF121" s="759"/>
      <c r="HG121" s="759"/>
      <c r="HH121" s="759"/>
      <c r="HI121" s="759"/>
      <c r="HJ121" s="759"/>
      <c r="HK121" s="759"/>
      <c r="HL121" s="759"/>
      <c r="HM121" s="759"/>
      <c r="HN121" s="759"/>
    </row>
    <row r="122" spans="1:222" s="763" customFormat="1" ht="12.75">
      <c r="A122" s="741">
        <v>81</v>
      </c>
      <c r="B122" s="760" t="s">
        <v>175</v>
      </c>
      <c r="C122" s="546">
        <v>0</v>
      </c>
      <c r="D122" s="546">
        <v>16</v>
      </c>
      <c r="E122" s="546">
        <v>9</v>
      </c>
      <c r="F122" s="546">
        <v>13</v>
      </c>
      <c r="G122" s="729">
        <v>38</v>
      </c>
      <c r="H122" s="739"/>
      <c r="I122" s="730"/>
      <c r="J122" s="730"/>
      <c r="K122" s="900"/>
      <c r="L122" s="730"/>
      <c r="M122" s="730"/>
      <c r="N122" s="730"/>
      <c r="O122" s="730"/>
      <c r="P122" s="913"/>
      <c r="Q122" s="737"/>
      <c r="R122" s="737"/>
      <c r="S122" s="765">
        <v>1</v>
      </c>
      <c r="T122" s="718"/>
      <c r="U122" s="718"/>
      <c r="V122" s="737"/>
      <c r="W122" s="737"/>
      <c r="X122" s="732">
        <v>39</v>
      </c>
      <c r="Y122" s="728"/>
      <c r="Z122" s="728"/>
      <c r="AA122" s="900"/>
      <c r="AB122" s="900"/>
      <c r="AC122" s="728"/>
      <c r="AD122" s="728"/>
      <c r="AE122" s="728"/>
      <c r="AF122" s="900"/>
      <c r="AG122" s="728"/>
      <c r="AH122" s="728"/>
      <c r="AI122" s="728"/>
      <c r="AJ122" s="728"/>
      <c r="AK122" s="728"/>
      <c r="AL122" s="728"/>
      <c r="AM122" s="728"/>
      <c r="AN122" s="728"/>
      <c r="AO122" s="764"/>
      <c r="AP122" s="764"/>
      <c r="AQ122" s="764"/>
      <c r="AR122" s="764"/>
      <c r="AS122" s="764"/>
      <c r="AT122" s="764"/>
      <c r="AU122" s="764"/>
      <c r="AV122" s="730">
        <v>1</v>
      </c>
      <c r="AW122" s="729">
        <v>0</v>
      </c>
      <c r="AX122" s="733">
        <v>1</v>
      </c>
      <c r="AY122" s="546">
        <v>0</v>
      </c>
      <c r="AZ122" s="546">
        <v>16</v>
      </c>
      <c r="BA122" s="546">
        <v>9</v>
      </c>
      <c r="BB122" s="546">
        <v>13</v>
      </c>
      <c r="BC122" s="734">
        <v>38</v>
      </c>
      <c r="BD122" s="745" t="s">
        <v>1581</v>
      </c>
      <c r="BE122" s="706" t="s">
        <v>109</v>
      </c>
      <c r="BF122" s="759"/>
      <c r="BG122" s="759"/>
      <c r="BH122" s="759"/>
      <c r="BI122" s="759"/>
      <c r="BJ122" s="759"/>
      <c r="BK122" s="759"/>
      <c r="BL122" s="759"/>
      <c r="BM122" s="759"/>
      <c r="BN122" s="759"/>
      <c r="BO122" s="759"/>
      <c r="BP122" s="759"/>
      <c r="BQ122" s="759"/>
      <c r="BR122" s="759"/>
      <c r="BS122" s="759"/>
      <c r="BT122" s="759"/>
      <c r="BU122" s="759"/>
      <c r="BV122" s="759"/>
      <c r="BW122" s="759"/>
      <c r="BX122" s="759"/>
      <c r="BY122" s="759"/>
      <c r="BZ122" s="759"/>
      <c r="CA122" s="759"/>
      <c r="CB122" s="759"/>
      <c r="CC122" s="759"/>
      <c r="CD122" s="759"/>
      <c r="CE122" s="759"/>
      <c r="CF122" s="759"/>
      <c r="CG122" s="759"/>
      <c r="CH122" s="759"/>
      <c r="CI122" s="759"/>
      <c r="CJ122" s="759"/>
      <c r="CK122" s="759"/>
      <c r="CL122" s="759"/>
      <c r="CM122" s="759"/>
      <c r="CN122" s="759"/>
      <c r="CO122" s="759"/>
      <c r="CP122" s="759"/>
      <c r="CQ122" s="759"/>
      <c r="CR122" s="759"/>
      <c r="CS122" s="759"/>
      <c r="CT122" s="759"/>
      <c r="CU122" s="759"/>
      <c r="CV122" s="759"/>
      <c r="CW122" s="759"/>
      <c r="CX122" s="759"/>
      <c r="CY122" s="759"/>
      <c r="CZ122" s="759"/>
      <c r="DA122" s="759"/>
      <c r="DB122" s="759"/>
      <c r="DC122" s="759"/>
      <c r="DD122" s="759"/>
      <c r="DE122" s="759"/>
      <c r="DF122" s="759"/>
      <c r="DG122" s="759"/>
      <c r="DH122" s="759"/>
      <c r="DI122" s="759"/>
      <c r="DJ122" s="759"/>
      <c r="DK122" s="759"/>
      <c r="DL122" s="759"/>
      <c r="DM122" s="759"/>
      <c r="DN122" s="759"/>
      <c r="DO122" s="759"/>
      <c r="DP122" s="759"/>
      <c r="DQ122" s="759"/>
      <c r="DR122" s="759"/>
      <c r="DS122" s="759"/>
      <c r="DT122" s="759"/>
      <c r="DU122" s="759"/>
      <c r="DV122" s="759"/>
      <c r="DW122" s="759"/>
      <c r="DX122" s="759"/>
      <c r="DY122" s="759"/>
      <c r="DZ122" s="759"/>
      <c r="EA122" s="759"/>
      <c r="EB122" s="759"/>
      <c r="EC122" s="759"/>
      <c r="ED122" s="759"/>
      <c r="EE122" s="759"/>
      <c r="EF122" s="759"/>
      <c r="EG122" s="759"/>
      <c r="EH122" s="759"/>
      <c r="EI122" s="759"/>
      <c r="EJ122" s="759"/>
      <c r="EK122" s="759"/>
      <c r="EL122" s="759"/>
      <c r="EM122" s="759"/>
      <c r="EN122" s="759"/>
      <c r="EO122" s="759"/>
      <c r="EP122" s="759"/>
      <c r="EQ122" s="759"/>
      <c r="ER122" s="759"/>
      <c r="ES122" s="759"/>
      <c r="ET122" s="759"/>
      <c r="EU122" s="759"/>
      <c r="EV122" s="759"/>
      <c r="EW122" s="759"/>
      <c r="EX122" s="759"/>
      <c r="EY122" s="759"/>
      <c r="EZ122" s="759"/>
      <c r="FA122" s="759"/>
      <c r="FB122" s="759"/>
      <c r="FC122" s="759"/>
      <c r="FD122" s="759"/>
      <c r="FE122" s="759"/>
      <c r="FF122" s="759"/>
      <c r="FG122" s="759"/>
      <c r="FH122" s="759"/>
      <c r="FI122" s="759"/>
      <c r="FJ122" s="759"/>
      <c r="FK122" s="759"/>
      <c r="FL122" s="759"/>
      <c r="FM122" s="759"/>
      <c r="FN122" s="759"/>
      <c r="FO122" s="759"/>
      <c r="FP122" s="759"/>
      <c r="FQ122" s="759"/>
      <c r="FR122" s="759"/>
      <c r="FS122" s="759"/>
      <c r="FT122" s="759"/>
      <c r="FU122" s="759"/>
      <c r="FV122" s="759"/>
      <c r="FW122" s="759"/>
      <c r="FX122" s="759"/>
      <c r="FY122" s="759"/>
      <c r="FZ122" s="759"/>
      <c r="GA122" s="759"/>
      <c r="GB122" s="759"/>
      <c r="GC122" s="759"/>
      <c r="GD122" s="759"/>
      <c r="GE122" s="759"/>
      <c r="GF122" s="759"/>
      <c r="GG122" s="759"/>
      <c r="GH122" s="759"/>
      <c r="GI122" s="759"/>
      <c r="GJ122" s="759"/>
      <c r="GK122" s="759"/>
      <c r="GL122" s="759"/>
      <c r="GM122" s="759"/>
      <c r="GN122" s="759"/>
      <c r="GO122" s="759"/>
      <c r="GP122" s="759"/>
      <c r="GQ122" s="759"/>
      <c r="GR122" s="759"/>
      <c r="GS122" s="759"/>
      <c r="GT122" s="759"/>
      <c r="GU122" s="759"/>
      <c r="GV122" s="759"/>
      <c r="GW122" s="759"/>
      <c r="GX122" s="759"/>
      <c r="GY122" s="759"/>
      <c r="GZ122" s="759"/>
      <c r="HA122" s="759"/>
      <c r="HB122" s="759"/>
      <c r="HC122" s="759"/>
      <c r="HD122" s="759"/>
      <c r="HE122" s="759"/>
      <c r="HF122" s="759"/>
      <c r="HG122" s="759"/>
      <c r="HH122" s="759"/>
      <c r="HI122" s="759"/>
      <c r="HJ122" s="759"/>
      <c r="HK122" s="759"/>
      <c r="HL122" s="759"/>
      <c r="HM122" s="759"/>
      <c r="HN122" s="759"/>
    </row>
    <row r="123" spans="1:222" s="763" customFormat="1" ht="12.75">
      <c r="A123" s="741">
        <v>82</v>
      </c>
      <c r="B123" s="760" t="s">
        <v>176</v>
      </c>
      <c r="C123" s="546">
        <v>1</v>
      </c>
      <c r="D123" s="546">
        <v>10</v>
      </c>
      <c r="E123" s="546">
        <v>7</v>
      </c>
      <c r="F123" s="546">
        <v>19</v>
      </c>
      <c r="G123" s="729">
        <v>37</v>
      </c>
      <c r="H123" s="739"/>
      <c r="I123" s="730"/>
      <c r="J123" s="730"/>
      <c r="K123" s="730"/>
      <c r="L123" s="730"/>
      <c r="M123" s="730"/>
      <c r="N123" s="730"/>
      <c r="O123" s="730"/>
      <c r="P123" s="913"/>
      <c r="Q123" s="737"/>
      <c r="R123" s="765"/>
      <c r="S123" s="737"/>
      <c r="T123" s="718"/>
      <c r="U123" s="718"/>
      <c r="V123" s="737"/>
      <c r="W123" s="737"/>
      <c r="X123" s="732">
        <v>37</v>
      </c>
      <c r="Y123" s="728"/>
      <c r="Z123" s="728"/>
      <c r="AA123" s="900"/>
      <c r="AB123" s="900"/>
      <c r="AC123" s="728"/>
      <c r="AD123" s="728"/>
      <c r="AE123" s="728"/>
      <c r="AF123" s="900"/>
      <c r="AG123" s="728"/>
      <c r="AH123" s="728"/>
      <c r="AI123" s="728"/>
      <c r="AJ123" s="728"/>
      <c r="AK123" s="728"/>
      <c r="AL123" s="728"/>
      <c r="AM123" s="728"/>
      <c r="AN123" s="728"/>
      <c r="AO123" s="764"/>
      <c r="AP123" s="764"/>
      <c r="AQ123" s="764"/>
      <c r="AR123" s="764"/>
      <c r="AS123" s="764"/>
      <c r="AT123" s="764"/>
      <c r="AU123" s="764"/>
      <c r="AV123" s="730"/>
      <c r="AW123" s="729">
        <v>0</v>
      </c>
      <c r="AX123" s="733">
        <v>0</v>
      </c>
      <c r="AY123" s="546">
        <v>1</v>
      </c>
      <c r="AZ123" s="546">
        <v>10</v>
      </c>
      <c r="BA123" s="546">
        <v>7</v>
      </c>
      <c r="BB123" s="546">
        <v>19</v>
      </c>
      <c r="BC123" s="734">
        <v>37</v>
      </c>
      <c r="BD123" s="745"/>
      <c r="BE123" s="706" t="s">
        <v>111</v>
      </c>
      <c r="BF123" s="759"/>
      <c r="BG123" s="759"/>
      <c r="BH123" s="759"/>
      <c r="BI123" s="759"/>
      <c r="BJ123" s="759"/>
      <c r="BK123" s="759"/>
      <c r="BL123" s="759"/>
      <c r="BM123" s="759"/>
      <c r="BN123" s="759"/>
      <c r="BO123" s="759"/>
      <c r="BP123" s="759"/>
      <c r="BQ123" s="759"/>
      <c r="BR123" s="759"/>
      <c r="BS123" s="759"/>
      <c r="BT123" s="759"/>
      <c r="BU123" s="759"/>
      <c r="BV123" s="759"/>
      <c r="BW123" s="759"/>
      <c r="BX123" s="759"/>
      <c r="BY123" s="759"/>
      <c r="BZ123" s="759"/>
      <c r="CA123" s="759"/>
      <c r="CB123" s="759"/>
      <c r="CC123" s="759"/>
      <c r="CD123" s="759"/>
      <c r="CE123" s="759"/>
      <c r="CF123" s="759"/>
      <c r="CG123" s="759"/>
      <c r="CH123" s="759"/>
      <c r="CI123" s="759"/>
      <c r="CJ123" s="759"/>
      <c r="CK123" s="759"/>
      <c r="CL123" s="759"/>
      <c r="CM123" s="759"/>
      <c r="CN123" s="759"/>
      <c r="CO123" s="759"/>
      <c r="CP123" s="759"/>
      <c r="CQ123" s="759"/>
      <c r="CR123" s="759"/>
      <c r="CS123" s="759"/>
      <c r="CT123" s="759"/>
      <c r="CU123" s="759"/>
      <c r="CV123" s="759"/>
      <c r="CW123" s="759"/>
      <c r="CX123" s="759"/>
      <c r="CY123" s="759"/>
      <c r="CZ123" s="759"/>
      <c r="DA123" s="759"/>
      <c r="DB123" s="759"/>
      <c r="DC123" s="759"/>
      <c r="DD123" s="759"/>
      <c r="DE123" s="759"/>
      <c r="DF123" s="759"/>
      <c r="DG123" s="759"/>
      <c r="DH123" s="759"/>
      <c r="DI123" s="759"/>
      <c r="DJ123" s="759"/>
      <c r="DK123" s="759"/>
      <c r="DL123" s="759"/>
      <c r="DM123" s="759"/>
      <c r="DN123" s="759"/>
      <c r="DO123" s="759"/>
      <c r="DP123" s="759"/>
      <c r="DQ123" s="759"/>
      <c r="DR123" s="759"/>
      <c r="DS123" s="759"/>
      <c r="DT123" s="759"/>
      <c r="DU123" s="759"/>
      <c r="DV123" s="759"/>
      <c r="DW123" s="759"/>
      <c r="DX123" s="759"/>
      <c r="DY123" s="759"/>
      <c r="DZ123" s="759"/>
      <c r="EA123" s="759"/>
      <c r="EB123" s="759"/>
      <c r="EC123" s="759"/>
      <c r="ED123" s="759"/>
      <c r="EE123" s="759"/>
      <c r="EF123" s="759"/>
      <c r="EG123" s="759"/>
      <c r="EH123" s="759"/>
      <c r="EI123" s="759"/>
      <c r="EJ123" s="759"/>
      <c r="EK123" s="759"/>
      <c r="EL123" s="759"/>
      <c r="EM123" s="759"/>
      <c r="EN123" s="759"/>
      <c r="EO123" s="759"/>
      <c r="EP123" s="759"/>
      <c r="EQ123" s="759"/>
      <c r="ER123" s="759"/>
      <c r="ES123" s="759"/>
      <c r="ET123" s="759"/>
      <c r="EU123" s="759"/>
      <c r="EV123" s="759"/>
      <c r="EW123" s="759"/>
      <c r="EX123" s="759"/>
      <c r="EY123" s="759"/>
      <c r="EZ123" s="759"/>
      <c r="FA123" s="759"/>
      <c r="FB123" s="759"/>
      <c r="FC123" s="759"/>
      <c r="FD123" s="759"/>
      <c r="FE123" s="759"/>
      <c r="FF123" s="759"/>
      <c r="FG123" s="759"/>
      <c r="FH123" s="759"/>
      <c r="FI123" s="759"/>
      <c r="FJ123" s="759"/>
      <c r="FK123" s="759"/>
      <c r="FL123" s="759"/>
      <c r="FM123" s="759"/>
      <c r="FN123" s="759"/>
      <c r="FO123" s="759"/>
      <c r="FP123" s="759"/>
      <c r="FQ123" s="759"/>
      <c r="FR123" s="759"/>
      <c r="FS123" s="759"/>
      <c r="FT123" s="759"/>
      <c r="FU123" s="759"/>
      <c r="FV123" s="759"/>
      <c r="FW123" s="759"/>
      <c r="FX123" s="759"/>
      <c r="FY123" s="759"/>
      <c r="FZ123" s="759"/>
      <c r="GA123" s="759"/>
      <c r="GB123" s="759"/>
      <c r="GC123" s="759"/>
      <c r="GD123" s="759"/>
      <c r="GE123" s="759"/>
      <c r="GF123" s="759"/>
      <c r="GG123" s="759"/>
      <c r="GH123" s="759"/>
      <c r="GI123" s="759"/>
      <c r="GJ123" s="759"/>
      <c r="GK123" s="759"/>
      <c r="GL123" s="759"/>
      <c r="GM123" s="759"/>
      <c r="GN123" s="759"/>
      <c r="GO123" s="759"/>
      <c r="GP123" s="759"/>
      <c r="GQ123" s="759"/>
      <c r="GR123" s="759"/>
      <c r="GS123" s="759"/>
      <c r="GT123" s="759"/>
      <c r="GU123" s="759"/>
      <c r="GV123" s="759"/>
      <c r="GW123" s="759"/>
      <c r="GX123" s="759"/>
      <c r="GY123" s="759"/>
      <c r="GZ123" s="759"/>
      <c r="HA123" s="759"/>
      <c r="HB123" s="759"/>
      <c r="HC123" s="759"/>
      <c r="HD123" s="759"/>
      <c r="HE123" s="759"/>
      <c r="HF123" s="759"/>
      <c r="HG123" s="759"/>
      <c r="HH123" s="759"/>
      <c r="HI123" s="759"/>
      <c r="HJ123" s="759"/>
      <c r="HK123" s="759"/>
      <c r="HL123" s="759"/>
      <c r="HM123" s="759"/>
      <c r="HN123" s="759"/>
    </row>
    <row r="124" spans="1:222" s="763" customFormat="1" ht="12" customHeight="1">
      <c r="A124" s="741">
        <v>83</v>
      </c>
      <c r="B124" s="760" t="s">
        <v>177</v>
      </c>
      <c r="C124" s="546">
        <v>1</v>
      </c>
      <c r="D124" s="546">
        <v>7</v>
      </c>
      <c r="E124" s="546">
        <v>8</v>
      </c>
      <c r="F124" s="546">
        <v>22</v>
      </c>
      <c r="G124" s="729">
        <v>38</v>
      </c>
      <c r="H124" s="739"/>
      <c r="I124" s="730"/>
      <c r="J124" s="730"/>
      <c r="K124" s="730"/>
      <c r="L124" s="730"/>
      <c r="M124" s="730"/>
      <c r="N124" s="730"/>
      <c r="O124" s="730"/>
      <c r="P124" s="913"/>
      <c r="Q124" s="718"/>
      <c r="R124" s="737"/>
      <c r="S124" s="737"/>
      <c r="T124" s="766"/>
      <c r="U124" s="766"/>
      <c r="V124" s="765"/>
      <c r="W124" s="765">
        <v>1</v>
      </c>
      <c r="X124" s="732">
        <v>37</v>
      </c>
      <c r="Y124" s="728"/>
      <c r="Z124" s="728"/>
      <c r="AA124" s="900"/>
      <c r="AB124" s="900">
        <v>1</v>
      </c>
      <c r="AC124" s="728"/>
      <c r="AD124" s="728"/>
      <c r="AE124" s="728"/>
      <c r="AF124" s="900"/>
      <c r="AG124" s="728"/>
      <c r="AH124" s="728"/>
      <c r="AI124" s="728"/>
      <c r="AJ124" s="728"/>
      <c r="AK124" s="728"/>
      <c r="AL124" s="728"/>
      <c r="AM124" s="728"/>
      <c r="AN124" s="728"/>
      <c r="AO124" s="764"/>
      <c r="AP124" s="764"/>
      <c r="AQ124" s="764"/>
      <c r="AR124" s="764"/>
      <c r="AS124" s="764"/>
      <c r="AT124" s="764"/>
      <c r="AU124" s="764"/>
      <c r="AV124" s="730"/>
      <c r="AW124" s="729">
        <v>0</v>
      </c>
      <c r="AX124" s="733">
        <v>1</v>
      </c>
      <c r="AY124" s="546">
        <v>1</v>
      </c>
      <c r="AZ124" s="546">
        <v>7</v>
      </c>
      <c r="BA124" s="546">
        <v>8</v>
      </c>
      <c r="BB124" s="546">
        <v>20</v>
      </c>
      <c r="BC124" s="734">
        <v>36</v>
      </c>
      <c r="BD124" s="758" t="s">
        <v>1646</v>
      </c>
      <c r="BE124" s="706" t="s">
        <v>114</v>
      </c>
      <c r="BF124" s="759"/>
      <c r="BG124" s="759"/>
      <c r="BH124" s="759"/>
      <c r="BI124" s="759"/>
      <c r="BJ124" s="759"/>
      <c r="BK124" s="759"/>
      <c r="BL124" s="759"/>
      <c r="BM124" s="759"/>
      <c r="BN124" s="759"/>
      <c r="BO124" s="759"/>
      <c r="BP124" s="759"/>
      <c r="BQ124" s="759"/>
      <c r="BR124" s="759"/>
      <c r="BS124" s="759"/>
      <c r="BT124" s="759"/>
      <c r="BU124" s="759"/>
      <c r="BV124" s="759"/>
      <c r="BW124" s="759"/>
      <c r="BX124" s="759"/>
      <c r="BY124" s="759"/>
      <c r="BZ124" s="759"/>
      <c r="CA124" s="759"/>
      <c r="CB124" s="759"/>
      <c r="CC124" s="759"/>
      <c r="CD124" s="759"/>
      <c r="CE124" s="759"/>
      <c r="CF124" s="759"/>
      <c r="CG124" s="759"/>
      <c r="CH124" s="759"/>
      <c r="CI124" s="759"/>
      <c r="CJ124" s="759"/>
      <c r="CK124" s="759"/>
      <c r="CL124" s="759"/>
      <c r="CM124" s="759"/>
      <c r="CN124" s="759"/>
      <c r="CO124" s="759"/>
      <c r="CP124" s="759"/>
      <c r="CQ124" s="759"/>
      <c r="CR124" s="759"/>
      <c r="CS124" s="759"/>
      <c r="CT124" s="759"/>
      <c r="CU124" s="759"/>
      <c r="CV124" s="759"/>
      <c r="CW124" s="759"/>
      <c r="CX124" s="759"/>
      <c r="CY124" s="759"/>
      <c r="CZ124" s="759"/>
      <c r="DA124" s="759"/>
      <c r="DB124" s="759"/>
      <c r="DC124" s="759"/>
      <c r="DD124" s="759"/>
      <c r="DE124" s="759"/>
      <c r="DF124" s="759"/>
      <c r="DG124" s="759"/>
      <c r="DH124" s="759"/>
      <c r="DI124" s="759"/>
      <c r="DJ124" s="759"/>
      <c r="DK124" s="759"/>
      <c r="DL124" s="759"/>
      <c r="DM124" s="759"/>
      <c r="DN124" s="759"/>
      <c r="DO124" s="759"/>
      <c r="DP124" s="759"/>
      <c r="DQ124" s="759"/>
      <c r="DR124" s="759"/>
      <c r="DS124" s="759"/>
      <c r="DT124" s="759"/>
      <c r="DU124" s="759"/>
      <c r="DV124" s="759"/>
      <c r="DW124" s="759"/>
      <c r="DX124" s="759"/>
      <c r="DY124" s="759"/>
      <c r="DZ124" s="759"/>
      <c r="EA124" s="759"/>
      <c r="EB124" s="759"/>
      <c r="EC124" s="759"/>
      <c r="ED124" s="759"/>
      <c r="EE124" s="759"/>
      <c r="EF124" s="759"/>
      <c r="EG124" s="759"/>
      <c r="EH124" s="759"/>
      <c r="EI124" s="759"/>
      <c r="EJ124" s="759"/>
      <c r="EK124" s="759"/>
      <c r="EL124" s="759"/>
      <c r="EM124" s="759"/>
      <c r="EN124" s="759"/>
      <c r="EO124" s="759"/>
      <c r="EP124" s="759"/>
      <c r="EQ124" s="759"/>
      <c r="ER124" s="759"/>
      <c r="ES124" s="759"/>
      <c r="ET124" s="759"/>
      <c r="EU124" s="759"/>
      <c r="EV124" s="759"/>
      <c r="EW124" s="759"/>
      <c r="EX124" s="759"/>
      <c r="EY124" s="759"/>
      <c r="EZ124" s="759"/>
      <c r="FA124" s="759"/>
      <c r="FB124" s="759"/>
      <c r="FC124" s="759"/>
      <c r="FD124" s="759"/>
      <c r="FE124" s="759"/>
      <c r="FF124" s="759"/>
      <c r="FG124" s="759"/>
      <c r="FH124" s="759"/>
      <c r="FI124" s="759"/>
      <c r="FJ124" s="759"/>
      <c r="FK124" s="759"/>
      <c r="FL124" s="759"/>
      <c r="FM124" s="759"/>
      <c r="FN124" s="759"/>
      <c r="FO124" s="759"/>
      <c r="FP124" s="759"/>
      <c r="FQ124" s="759"/>
      <c r="FR124" s="759"/>
      <c r="FS124" s="759"/>
      <c r="FT124" s="759"/>
      <c r="FU124" s="759"/>
      <c r="FV124" s="759"/>
      <c r="FW124" s="759"/>
      <c r="FX124" s="759"/>
      <c r="FY124" s="759"/>
      <c r="FZ124" s="759"/>
      <c r="GA124" s="759"/>
      <c r="GB124" s="759"/>
      <c r="GC124" s="759"/>
      <c r="GD124" s="759"/>
      <c r="GE124" s="759"/>
      <c r="GF124" s="759"/>
      <c r="GG124" s="759"/>
      <c r="GH124" s="759"/>
      <c r="GI124" s="759"/>
      <c r="GJ124" s="759"/>
      <c r="GK124" s="759"/>
      <c r="GL124" s="759"/>
      <c r="GM124" s="759"/>
      <c r="GN124" s="759"/>
      <c r="GO124" s="759"/>
      <c r="GP124" s="759"/>
      <c r="GQ124" s="759"/>
      <c r="GR124" s="759"/>
      <c r="GS124" s="759"/>
      <c r="GT124" s="759"/>
      <c r="GU124" s="759"/>
      <c r="GV124" s="759"/>
      <c r="GW124" s="759"/>
      <c r="GX124" s="759"/>
      <c r="GY124" s="759"/>
      <c r="GZ124" s="759"/>
      <c r="HA124" s="759"/>
      <c r="HB124" s="759"/>
      <c r="HC124" s="759"/>
      <c r="HD124" s="759"/>
      <c r="HE124" s="759"/>
      <c r="HF124" s="759"/>
      <c r="HG124" s="759"/>
      <c r="HH124" s="759"/>
      <c r="HI124" s="759"/>
      <c r="HJ124" s="759"/>
      <c r="HK124" s="759"/>
      <c r="HL124" s="759"/>
      <c r="HM124" s="759"/>
      <c r="HN124" s="759"/>
    </row>
    <row r="125" spans="1:222" s="763" customFormat="1" ht="12.75">
      <c r="A125" s="741">
        <v>84</v>
      </c>
      <c r="B125" s="760" t="s">
        <v>179</v>
      </c>
      <c r="C125" s="546">
        <v>0</v>
      </c>
      <c r="D125" s="546">
        <v>5</v>
      </c>
      <c r="E125" s="546">
        <v>4</v>
      </c>
      <c r="F125" s="546">
        <v>30</v>
      </c>
      <c r="G125" s="729">
        <v>39</v>
      </c>
      <c r="H125" s="739"/>
      <c r="I125" s="730"/>
      <c r="J125" s="730"/>
      <c r="K125" s="730"/>
      <c r="L125" s="730"/>
      <c r="M125" s="730"/>
      <c r="N125" s="730"/>
      <c r="O125" s="730"/>
      <c r="P125" s="913"/>
      <c r="Q125" s="718"/>
      <c r="R125" s="765"/>
      <c r="S125" s="765"/>
      <c r="T125" s="766"/>
      <c r="U125" s="766"/>
      <c r="V125" s="765"/>
      <c r="W125" s="765"/>
      <c r="X125" s="732">
        <v>39</v>
      </c>
      <c r="Y125" s="728"/>
      <c r="Z125" s="728"/>
      <c r="AA125" s="900"/>
      <c r="AB125" s="900"/>
      <c r="AC125" s="728"/>
      <c r="AD125" s="728"/>
      <c r="AE125" s="728"/>
      <c r="AF125" s="900"/>
      <c r="AG125" s="728"/>
      <c r="AH125" s="728"/>
      <c r="AI125" s="728"/>
      <c r="AJ125" s="728"/>
      <c r="AK125" s="728"/>
      <c r="AL125" s="728"/>
      <c r="AM125" s="728"/>
      <c r="AN125" s="728"/>
      <c r="AO125" s="764"/>
      <c r="AP125" s="764"/>
      <c r="AQ125" s="764"/>
      <c r="AR125" s="764"/>
      <c r="AS125" s="764"/>
      <c r="AT125" s="764"/>
      <c r="AU125" s="764"/>
      <c r="AV125" s="730">
        <v>1</v>
      </c>
      <c r="AW125" s="729">
        <v>0</v>
      </c>
      <c r="AX125" s="733">
        <v>1</v>
      </c>
      <c r="AY125" s="546">
        <v>0</v>
      </c>
      <c r="AZ125" s="546">
        <v>5</v>
      </c>
      <c r="BA125" s="546">
        <v>4</v>
      </c>
      <c r="BB125" s="546">
        <v>29</v>
      </c>
      <c r="BC125" s="734">
        <v>38</v>
      </c>
      <c r="BD125" s="745" t="s">
        <v>1607</v>
      </c>
      <c r="BE125" s="706" t="s">
        <v>116</v>
      </c>
      <c r="BF125" s="759"/>
      <c r="BG125" s="759"/>
      <c r="BH125" s="759"/>
      <c r="BI125" s="759"/>
      <c r="BJ125" s="759"/>
      <c r="BK125" s="759"/>
      <c r="BL125" s="759"/>
      <c r="BM125" s="759"/>
      <c r="BN125" s="759"/>
      <c r="BO125" s="759"/>
      <c r="BP125" s="759"/>
      <c r="BQ125" s="759"/>
      <c r="BR125" s="759"/>
      <c r="BS125" s="759"/>
      <c r="BT125" s="759"/>
      <c r="BU125" s="759"/>
      <c r="BV125" s="759"/>
      <c r="BW125" s="759"/>
      <c r="BX125" s="759"/>
      <c r="BY125" s="759"/>
      <c r="BZ125" s="759"/>
      <c r="CA125" s="759"/>
      <c r="CB125" s="759"/>
      <c r="CC125" s="759"/>
      <c r="CD125" s="759"/>
      <c r="CE125" s="759"/>
      <c r="CF125" s="759"/>
      <c r="CG125" s="759"/>
      <c r="CH125" s="759"/>
      <c r="CI125" s="759"/>
      <c r="CJ125" s="759"/>
      <c r="CK125" s="759"/>
      <c r="CL125" s="759"/>
      <c r="CM125" s="759"/>
      <c r="CN125" s="759"/>
      <c r="CO125" s="759"/>
      <c r="CP125" s="759"/>
      <c r="CQ125" s="759"/>
      <c r="CR125" s="759"/>
      <c r="CS125" s="759"/>
      <c r="CT125" s="759"/>
      <c r="CU125" s="759"/>
      <c r="CV125" s="759"/>
      <c r="CW125" s="759"/>
      <c r="CX125" s="759"/>
      <c r="CY125" s="759"/>
      <c r="CZ125" s="759"/>
      <c r="DA125" s="759"/>
      <c r="DB125" s="759"/>
      <c r="DC125" s="759"/>
      <c r="DD125" s="759"/>
      <c r="DE125" s="759"/>
      <c r="DF125" s="759"/>
      <c r="DG125" s="759"/>
      <c r="DH125" s="759"/>
      <c r="DI125" s="759"/>
      <c r="DJ125" s="759"/>
      <c r="DK125" s="759"/>
      <c r="DL125" s="759"/>
      <c r="DM125" s="759"/>
      <c r="DN125" s="759"/>
      <c r="DO125" s="759"/>
      <c r="DP125" s="759"/>
      <c r="DQ125" s="759"/>
      <c r="DR125" s="759"/>
      <c r="DS125" s="759"/>
      <c r="DT125" s="759"/>
      <c r="DU125" s="759"/>
      <c r="DV125" s="759"/>
      <c r="DW125" s="759"/>
      <c r="DX125" s="759"/>
      <c r="DY125" s="759"/>
      <c r="DZ125" s="759"/>
      <c r="EA125" s="759"/>
      <c r="EB125" s="759"/>
      <c r="EC125" s="759"/>
      <c r="ED125" s="759"/>
      <c r="EE125" s="759"/>
      <c r="EF125" s="759"/>
      <c r="EG125" s="759"/>
      <c r="EH125" s="759"/>
      <c r="EI125" s="759"/>
      <c r="EJ125" s="759"/>
      <c r="EK125" s="759"/>
      <c r="EL125" s="759"/>
      <c r="EM125" s="759"/>
      <c r="EN125" s="759"/>
      <c r="EO125" s="759"/>
      <c r="EP125" s="759"/>
      <c r="EQ125" s="759"/>
      <c r="ER125" s="759"/>
      <c r="ES125" s="759"/>
      <c r="ET125" s="759"/>
      <c r="EU125" s="759"/>
      <c r="EV125" s="759"/>
      <c r="EW125" s="759"/>
      <c r="EX125" s="759"/>
      <c r="EY125" s="759"/>
      <c r="EZ125" s="759"/>
      <c r="FA125" s="759"/>
      <c r="FB125" s="759"/>
      <c r="FC125" s="759"/>
      <c r="FD125" s="759"/>
      <c r="FE125" s="759"/>
      <c r="FF125" s="759"/>
      <c r="FG125" s="759"/>
      <c r="FH125" s="759"/>
      <c r="FI125" s="759"/>
      <c r="FJ125" s="759"/>
      <c r="FK125" s="759"/>
      <c r="FL125" s="759"/>
      <c r="FM125" s="759"/>
      <c r="FN125" s="759"/>
      <c r="FO125" s="759"/>
      <c r="FP125" s="759"/>
      <c r="FQ125" s="759"/>
      <c r="FR125" s="759"/>
      <c r="FS125" s="759"/>
      <c r="FT125" s="759"/>
      <c r="FU125" s="759"/>
      <c r="FV125" s="759"/>
      <c r="FW125" s="759"/>
      <c r="FX125" s="759"/>
      <c r="FY125" s="759"/>
      <c r="FZ125" s="759"/>
      <c r="GA125" s="759"/>
      <c r="GB125" s="759"/>
      <c r="GC125" s="759"/>
      <c r="GD125" s="759"/>
      <c r="GE125" s="759"/>
      <c r="GF125" s="759"/>
      <c r="GG125" s="759"/>
      <c r="GH125" s="759"/>
      <c r="GI125" s="759"/>
      <c r="GJ125" s="759"/>
      <c r="GK125" s="759"/>
      <c r="GL125" s="759"/>
      <c r="GM125" s="759"/>
      <c r="GN125" s="759"/>
      <c r="GO125" s="759"/>
      <c r="GP125" s="759"/>
      <c r="GQ125" s="759"/>
      <c r="GR125" s="759"/>
      <c r="GS125" s="759"/>
      <c r="GT125" s="759"/>
      <c r="GU125" s="759"/>
      <c r="GV125" s="759"/>
      <c r="GW125" s="759"/>
      <c r="GX125" s="759"/>
      <c r="GY125" s="759"/>
      <c r="GZ125" s="759"/>
      <c r="HA125" s="759"/>
      <c r="HB125" s="759"/>
      <c r="HC125" s="759"/>
      <c r="HD125" s="759"/>
      <c r="HE125" s="759"/>
      <c r="HF125" s="759"/>
      <c r="HG125" s="759"/>
      <c r="HH125" s="759"/>
      <c r="HI125" s="759"/>
      <c r="HJ125" s="759"/>
      <c r="HK125" s="759"/>
      <c r="HL125" s="759"/>
      <c r="HM125" s="759"/>
      <c r="HN125" s="759"/>
    </row>
    <row r="126" spans="1:222" s="763" customFormat="1" ht="12" customHeight="1">
      <c r="A126" s="741">
        <v>85</v>
      </c>
      <c r="B126" s="760" t="s">
        <v>180</v>
      </c>
      <c r="C126" s="546">
        <v>0</v>
      </c>
      <c r="D126" s="546">
        <v>3</v>
      </c>
      <c r="E126" s="546">
        <v>11</v>
      </c>
      <c r="F126" s="546">
        <v>20</v>
      </c>
      <c r="G126" s="729">
        <v>34</v>
      </c>
      <c r="H126" s="739"/>
      <c r="I126" s="730"/>
      <c r="J126" s="730"/>
      <c r="K126" s="730"/>
      <c r="L126" s="730"/>
      <c r="M126" s="730"/>
      <c r="N126" s="730"/>
      <c r="O126" s="730"/>
      <c r="P126" s="913"/>
      <c r="Q126" s="765"/>
      <c r="R126" s="765"/>
      <c r="S126" s="765"/>
      <c r="T126" s="766"/>
      <c r="U126" s="766"/>
      <c r="V126" s="765"/>
      <c r="W126" s="765"/>
      <c r="X126" s="732">
        <v>34</v>
      </c>
      <c r="Y126" s="728"/>
      <c r="Z126" s="728"/>
      <c r="AA126" s="900"/>
      <c r="AB126" s="900"/>
      <c r="AC126" s="728"/>
      <c r="AD126" s="728"/>
      <c r="AE126" s="728"/>
      <c r="AF126" s="900"/>
      <c r="AG126" s="728"/>
      <c r="AH126" s="728"/>
      <c r="AI126" s="728"/>
      <c r="AJ126" s="728"/>
      <c r="AK126" s="728"/>
      <c r="AL126" s="728"/>
      <c r="AM126" s="728"/>
      <c r="AN126" s="728"/>
      <c r="AO126" s="764"/>
      <c r="AP126" s="764"/>
      <c r="AQ126" s="764"/>
      <c r="AR126" s="764"/>
      <c r="AS126" s="764"/>
      <c r="AT126" s="764"/>
      <c r="AU126" s="764"/>
      <c r="AV126" s="730"/>
      <c r="AW126" s="729">
        <v>0</v>
      </c>
      <c r="AX126" s="733">
        <v>0</v>
      </c>
      <c r="AY126" s="546">
        <v>0</v>
      </c>
      <c r="AZ126" s="546">
        <v>3</v>
      </c>
      <c r="BA126" s="546">
        <v>11</v>
      </c>
      <c r="BB126" s="546">
        <v>20</v>
      </c>
      <c r="BC126" s="734">
        <v>34</v>
      </c>
      <c r="BD126" s="745"/>
      <c r="BE126" s="706" t="s">
        <v>118</v>
      </c>
      <c r="BF126" s="759"/>
      <c r="BG126" s="759"/>
      <c r="BH126" s="759"/>
      <c r="BI126" s="759"/>
      <c r="BJ126" s="759"/>
      <c r="BK126" s="759"/>
      <c r="BL126" s="759"/>
      <c r="BM126" s="759"/>
      <c r="BN126" s="759"/>
      <c r="BO126" s="759"/>
      <c r="BP126" s="759"/>
      <c r="BQ126" s="759"/>
      <c r="BR126" s="759"/>
      <c r="BS126" s="759"/>
      <c r="BT126" s="759"/>
      <c r="BU126" s="759"/>
      <c r="BV126" s="759"/>
      <c r="BW126" s="759"/>
      <c r="BX126" s="759"/>
      <c r="BY126" s="759"/>
      <c r="BZ126" s="759"/>
      <c r="CA126" s="759"/>
      <c r="CB126" s="759"/>
      <c r="CC126" s="759"/>
      <c r="CD126" s="759"/>
      <c r="CE126" s="759"/>
      <c r="CF126" s="759"/>
      <c r="CG126" s="759"/>
      <c r="CH126" s="759"/>
      <c r="CI126" s="759"/>
      <c r="CJ126" s="759"/>
      <c r="CK126" s="759"/>
      <c r="CL126" s="759"/>
      <c r="CM126" s="759"/>
      <c r="CN126" s="759"/>
      <c r="CO126" s="759"/>
      <c r="CP126" s="759"/>
      <c r="CQ126" s="759"/>
      <c r="CR126" s="759"/>
      <c r="CS126" s="759"/>
      <c r="CT126" s="759"/>
      <c r="CU126" s="759"/>
      <c r="CV126" s="759"/>
      <c r="CW126" s="759"/>
      <c r="CX126" s="759"/>
      <c r="CY126" s="759"/>
      <c r="CZ126" s="759"/>
      <c r="DA126" s="759"/>
      <c r="DB126" s="759"/>
      <c r="DC126" s="759"/>
      <c r="DD126" s="759"/>
      <c r="DE126" s="759"/>
      <c r="DF126" s="759"/>
      <c r="DG126" s="759"/>
      <c r="DH126" s="759"/>
      <c r="DI126" s="759"/>
      <c r="DJ126" s="759"/>
      <c r="DK126" s="759"/>
      <c r="DL126" s="759"/>
      <c r="DM126" s="759"/>
      <c r="DN126" s="759"/>
      <c r="DO126" s="759"/>
      <c r="DP126" s="759"/>
      <c r="DQ126" s="759"/>
      <c r="DR126" s="759"/>
      <c r="DS126" s="759"/>
      <c r="DT126" s="759"/>
      <c r="DU126" s="759"/>
      <c r="DV126" s="759"/>
      <c r="DW126" s="759"/>
      <c r="DX126" s="759"/>
      <c r="DY126" s="759"/>
      <c r="DZ126" s="759"/>
      <c r="EA126" s="759"/>
      <c r="EB126" s="759"/>
      <c r="EC126" s="759"/>
      <c r="ED126" s="759"/>
      <c r="EE126" s="759"/>
      <c r="EF126" s="759"/>
      <c r="EG126" s="759"/>
      <c r="EH126" s="759"/>
      <c r="EI126" s="759"/>
      <c r="EJ126" s="759"/>
      <c r="EK126" s="759"/>
      <c r="EL126" s="759"/>
      <c r="EM126" s="759"/>
      <c r="EN126" s="759"/>
      <c r="EO126" s="759"/>
      <c r="EP126" s="759"/>
      <c r="EQ126" s="759"/>
      <c r="ER126" s="759"/>
      <c r="ES126" s="759"/>
      <c r="ET126" s="759"/>
      <c r="EU126" s="759"/>
      <c r="EV126" s="759"/>
      <c r="EW126" s="759"/>
      <c r="EX126" s="759"/>
      <c r="EY126" s="759"/>
      <c r="EZ126" s="759"/>
      <c r="FA126" s="759"/>
      <c r="FB126" s="759"/>
      <c r="FC126" s="759"/>
      <c r="FD126" s="759"/>
      <c r="FE126" s="759"/>
      <c r="FF126" s="759"/>
      <c r="FG126" s="759"/>
      <c r="FH126" s="759"/>
      <c r="FI126" s="759"/>
      <c r="FJ126" s="759"/>
      <c r="FK126" s="759"/>
      <c r="FL126" s="759"/>
      <c r="FM126" s="759"/>
      <c r="FN126" s="759"/>
      <c r="FO126" s="759"/>
      <c r="FP126" s="759"/>
      <c r="FQ126" s="759"/>
      <c r="FR126" s="759"/>
      <c r="FS126" s="759"/>
      <c r="FT126" s="759"/>
      <c r="FU126" s="759"/>
      <c r="FV126" s="759"/>
      <c r="FW126" s="759"/>
      <c r="FX126" s="759"/>
      <c r="FY126" s="759"/>
      <c r="FZ126" s="759"/>
      <c r="GA126" s="759"/>
      <c r="GB126" s="759"/>
      <c r="GC126" s="759"/>
      <c r="GD126" s="759"/>
      <c r="GE126" s="759"/>
      <c r="GF126" s="759"/>
      <c r="GG126" s="759"/>
      <c r="GH126" s="759"/>
      <c r="GI126" s="759"/>
      <c r="GJ126" s="759"/>
      <c r="GK126" s="759"/>
      <c r="GL126" s="759"/>
      <c r="GM126" s="759"/>
      <c r="GN126" s="759"/>
      <c r="GO126" s="759"/>
      <c r="GP126" s="759"/>
      <c r="GQ126" s="759"/>
      <c r="GR126" s="759"/>
      <c r="GS126" s="759"/>
      <c r="GT126" s="759"/>
      <c r="GU126" s="759"/>
      <c r="GV126" s="759"/>
      <c r="GW126" s="759"/>
      <c r="GX126" s="759"/>
      <c r="GY126" s="759"/>
      <c r="GZ126" s="759"/>
      <c r="HA126" s="759"/>
      <c r="HB126" s="759"/>
      <c r="HC126" s="759"/>
      <c r="HD126" s="759"/>
      <c r="HE126" s="759"/>
      <c r="HF126" s="759"/>
      <c r="HG126" s="759"/>
      <c r="HH126" s="759"/>
      <c r="HI126" s="759"/>
      <c r="HJ126" s="759"/>
      <c r="HK126" s="759"/>
      <c r="HL126" s="759"/>
      <c r="HM126" s="759"/>
      <c r="HN126" s="759"/>
    </row>
    <row r="127" spans="1:222" s="763" customFormat="1" ht="12" customHeight="1">
      <c r="A127" s="741">
        <v>86</v>
      </c>
      <c r="B127" s="760" t="s">
        <v>181</v>
      </c>
      <c r="C127" s="546">
        <v>0</v>
      </c>
      <c r="D127" s="546">
        <v>5</v>
      </c>
      <c r="E127" s="546">
        <v>5</v>
      </c>
      <c r="F127" s="546">
        <v>27</v>
      </c>
      <c r="G127" s="729">
        <v>37</v>
      </c>
      <c r="H127" s="739"/>
      <c r="I127" s="730"/>
      <c r="J127" s="730"/>
      <c r="K127" s="730"/>
      <c r="L127" s="730"/>
      <c r="M127" s="730"/>
      <c r="N127" s="730"/>
      <c r="O127" s="730">
        <v>1</v>
      </c>
      <c r="P127" s="913"/>
      <c r="Q127" s="718"/>
      <c r="R127" s="765"/>
      <c r="S127" s="737"/>
      <c r="T127" s="766"/>
      <c r="U127" s="766"/>
      <c r="V127" s="765"/>
      <c r="W127" s="765"/>
      <c r="X127" s="732">
        <v>36</v>
      </c>
      <c r="Y127" s="728"/>
      <c r="Z127" s="728"/>
      <c r="AA127" s="900"/>
      <c r="AB127" s="900"/>
      <c r="AC127" s="728"/>
      <c r="AD127" s="728"/>
      <c r="AE127" s="728"/>
      <c r="AF127" s="900"/>
      <c r="AG127" s="728"/>
      <c r="AH127" s="728"/>
      <c r="AI127" s="728"/>
      <c r="AJ127" s="728"/>
      <c r="AK127" s="728"/>
      <c r="AL127" s="728"/>
      <c r="AM127" s="728"/>
      <c r="AN127" s="728"/>
      <c r="AO127" s="764"/>
      <c r="AP127" s="764"/>
      <c r="AQ127" s="764"/>
      <c r="AR127" s="764"/>
      <c r="AS127" s="764"/>
      <c r="AT127" s="764"/>
      <c r="AU127" s="764"/>
      <c r="AV127" s="730">
        <v>1</v>
      </c>
      <c r="AW127" s="729">
        <v>0</v>
      </c>
      <c r="AX127" s="733">
        <v>1</v>
      </c>
      <c r="AY127" s="546">
        <v>0</v>
      </c>
      <c r="AZ127" s="546">
        <v>5</v>
      </c>
      <c r="BA127" s="546">
        <v>5</v>
      </c>
      <c r="BB127" s="546">
        <v>25</v>
      </c>
      <c r="BC127" s="734">
        <v>35</v>
      </c>
      <c r="BD127" s="745" t="s">
        <v>1647</v>
      </c>
      <c r="BE127" s="706" t="s">
        <v>120</v>
      </c>
      <c r="BF127" s="759"/>
      <c r="BG127" s="759"/>
      <c r="BH127" s="759"/>
      <c r="BI127" s="759"/>
      <c r="BJ127" s="759"/>
      <c r="BK127" s="759"/>
      <c r="BL127" s="759"/>
      <c r="BM127" s="759"/>
      <c r="BN127" s="759"/>
      <c r="BO127" s="759"/>
      <c r="BP127" s="759"/>
      <c r="BQ127" s="759"/>
      <c r="BR127" s="759"/>
      <c r="BS127" s="759"/>
      <c r="BT127" s="759"/>
      <c r="BU127" s="759"/>
      <c r="BV127" s="759"/>
      <c r="BW127" s="759"/>
      <c r="BX127" s="759"/>
      <c r="BY127" s="759"/>
      <c r="BZ127" s="759"/>
      <c r="CA127" s="759"/>
      <c r="CB127" s="759"/>
      <c r="CC127" s="759"/>
      <c r="CD127" s="759"/>
      <c r="CE127" s="759"/>
      <c r="CF127" s="759"/>
      <c r="CG127" s="759"/>
      <c r="CH127" s="759"/>
      <c r="CI127" s="759"/>
      <c r="CJ127" s="759"/>
      <c r="CK127" s="759"/>
      <c r="CL127" s="759"/>
      <c r="CM127" s="759"/>
      <c r="CN127" s="759"/>
      <c r="CO127" s="759"/>
      <c r="CP127" s="759"/>
      <c r="CQ127" s="759"/>
      <c r="CR127" s="759"/>
      <c r="CS127" s="759"/>
      <c r="CT127" s="759"/>
      <c r="CU127" s="759"/>
      <c r="CV127" s="759"/>
      <c r="CW127" s="759"/>
      <c r="CX127" s="759"/>
      <c r="CY127" s="759"/>
      <c r="CZ127" s="759"/>
      <c r="DA127" s="759"/>
      <c r="DB127" s="759"/>
      <c r="DC127" s="759"/>
      <c r="DD127" s="759"/>
      <c r="DE127" s="759"/>
      <c r="DF127" s="759"/>
      <c r="DG127" s="759"/>
      <c r="DH127" s="759"/>
      <c r="DI127" s="759"/>
      <c r="DJ127" s="759"/>
      <c r="DK127" s="759"/>
      <c r="DL127" s="759"/>
      <c r="DM127" s="759"/>
      <c r="DN127" s="759"/>
      <c r="DO127" s="759"/>
      <c r="DP127" s="759"/>
      <c r="DQ127" s="759"/>
      <c r="DR127" s="759"/>
      <c r="DS127" s="759"/>
      <c r="DT127" s="759"/>
      <c r="DU127" s="759"/>
      <c r="DV127" s="759"/>
      <c r="DW127" s="759"/>
      <c r="DX127" s="759"/>
      <c r="DY127" s="759"/>
      <c r="DZ127" s="759"/>
      <c r="EA127" s="759"/>
      <c r="EB127" s="759"/>
      <c r="EC127" s="759"/>
      <c r="ED127" s="759"/>
      <c r="EE127" s="759"/>
      <c r="EF127" s="759"/>
      <c r="EG127" s="759"/>
      <c r="EH127" s="759"/>
      <c r="EI127" s="759"/>
      <c r="EJ127" s="759"/>
      <c r="EK127" s="759"/>
      <c r="EL127" s="759"/>
      <c r="EM127" s="759"/>
      <c r="EN127" s="759"/>
      <c r="EO127" s="759"/>
      <c r="EP127" s="759"/>
      <c r="EQ127" s="759"/>
      <c r="ER127" s="759"/>
      <c r="ES127" s="759"/>
      <c r="ET127" s="759"/>
      <c r="EU127" s="759"/>
      <c r="EV127" s="759"/>
      <c r="EW127" s="759"/>
      <c r="EX127" s="759"/>
      <c r="EY127" s="759"/>
      <c r="EZ127" s="759"/>
      <c r="FA127" s="759"/>
      <c r="FB127" s="759"/>
      <c r="FC127" s="759"/>
      <c r="FD127" s="759"/>
      <c r="FE127" s="759"/>
      <c r="FF127" s="759"/>
      <c r="FG127" s="759"/>
      <c r="FH127" s="759"/>
      <c r="FI127" s="759"/>
      <c r="FJ127" s="759"/>
      <c r="FK127" s="759"/>
      <c r="FL127" s="759"/>
      <c r="FM127" s="759"/>
      <c r="FN127" s="759"/>
      <c r="FO127" s="759"/>
      <c r="FP127" s="759"/>
      <c r="FQ127" s="759"/>
      <c r="FR127" s="759"/>
      <c r="FS127" s="759"/>
      <c r="FT127" s="759"/>
      <c r="FU127" s="759"/>
      <c r="FV127" s="759"/>
      <c r="FW127" s="759"/>
      <c r="FX127" s="759"/>
      <c r="FY127" s="759"/>
      <c r="FZ127" s="759"/>
      <c r="GA127" s="759"/>
      <c r="GB127" s="759"/>
      <c r="GC127" s="759"/>
      <c r="GD127" s="759"/>
      <c r="GE127" s="759"/>
      <c r="GF127" s="759"/>
      <c r="GG127" s="759"/>
      <c r="GH127" s="759"/>
      <c r="GI127" s="759"/>
      <c r="GJ127" s="759"/>
      <c r="GK127" s="759"/>
      <c r="GL127" s="759"/>
      <c r="GM127" s="759"/>
      <c r="GN127" s="759"/>
      <c r="GO127" s="759"/>
      <c r="GP127" s="759"/>
      <c r="GQ127" s="759"/>
      <c r="GR127" s="759"/>
      <c r="GS127" s="759"/>
      <c r="GT127" s="759"/>
      <c r="GU127" s="759"/>
      <c r="GV127" s="759"/>
      <c r="GW127" s="759"/>
      <c r="GX127" s="759"/>
      <c r="GY127" s="759"/>
      <c r="GZ127" s="759"/>
      <c r="HA127" s="759"/>
      <c r="HB127" s="759"/>
      <c r="HC127" s="759"/>
      <c r="HD127" s="759"/>
      <c r="HE127" s="759"/>
      <c r="HF127" s="759"/>
      <c r="HG127" s="759"/>
      <c r="HH127" s="759"/>
      <c r="HI127" s="759"/>
      <c r="HJ127" s="759"/>
      <c r="HK127" s="759"/>
      <c r="HL127" s="759"/>
      <c r="HM127" s="759"/>
      <c r="HN127" s="759"/>
    </row>
    <row r="128" spans="1:222" s="763" customFormat="1" ht="12" customHeight="1">
      <c r="A128" s="741">
        <v>87</v>
      </c>
      <c r="B128" s="760" t="s">
        <v>182</v>
      </c>
      <c r="C128" s="546">
        <v>4</v>
      </c>
      <c r="D128" s="546">
        <v>7</v>
      </c>
      <c r="E128" s="546">
        <v>6</v>
      </c>
      <c r="F128" s="546">
        <v>19</v>
      </c>
      <c r="G128" s="729">
        <v>36</v>
      </c>
      <c r="H128" s="739"/>
      <c r="I128" s="730"/>
      <c r="J128" s="730"/>
      <c r="K128" s="730"/>
      <c r="L128" s="730"/>
      <c r="M128" s="730"/>
      <c r="N128" s="730"/>
      <c r="O128" s="730"/>
      <c r="P128" s="913"/>
      <c r="Q128" s="718"/>
      <c r="R128" s="765"/>
      <c r="S128" s="765"/>
      <c r="T128" s="766"/>
      <c r="U128" s="766"/>
      <c r="V128" s="765"/>
      <c r="W128" s="765"/>
      <c r="X128" s="732">
        <v>36</v>
      </c>
      <c r="Y128" s="728"/>
      <c r="Z128" s="728"/>
      <c r="AA128" s="900"/>
      <c r="AB128" s="900"/>
      <c r="AC128" s="728"/>
      <c r="AD128" s="728"/>
      <c r="AE128" s="728"/>
      <c r="AF128" s="900"/>
      <c r="AG128" s="728"/>
      <c r="AH128" s="728"/>
      <c r="AI128" s="728"/>
      <c r="AJ128" s="728"/>
      <c r="AK128" s="728"/>
      <c r="AL128" s="728"/>
      <c r="AM128" s="728"/>
      <c r="AN128" s="728"/>
      <c r="AO128" s="764"/>
      <c r="AP128" s="764"/>
      <c r="AQ128" s="764"/>
      <c r="AR128" s="764"/>
      <c r="AS128" s="764"/>
      <c r="AT128" s="764"/>
      <c r="AU128" s="764"/>
      <c r="AV128" s="730">
        <v>2</v>
      </c>
      <c r="AW128" s="729">
        <v>0</v>
      </c>
      <c r="AX128" s="733">
        <v>2</v>
      </c>
      <c r="AY128" s="546">
        <v>4</v>
      </c>
      <c r="AZ128" s="546">
        <v>7</v>
      </c>
      <c r="BA128" s="546">
        <v>6</v>
      </c>
      <c r="BB128" s="546">
        <v>17</v>
      </c>
      <c r="BC128" s="734">
        <v>34</v>
      </c>
      <c r="BD128" s="745" t="s">
        <v>1583</v>
      </c>
      <c r="BE128" s="706" t="s">
        <v>183</v>
      </c>
      <c r="BF128" s="759"/>
      <c r="BG128" s="759"/>
      <c r="BH128" s="759"/>
      <c r="BI128" s="759"/>
      <c r="BJ128" s="759"/>
      <c r="BK128" s="759"/>
      <c r="BL128" s="759"/>
      <c r="BM128" s="759"/>
      <c r="BN128" s="759"/>
      <c r="BO128" s="759"/>
      <c r="BP128" s="759"/>
      <c r="BQ128" s="759"/>
      <c r="BR128" s="759"/>
      <c r="BS128" s="759"/>
      <c r="BT128" s="759"/>
      <c r="BU128" s="759"/>
      <c r="BV128" s="759"/>
      <c r="BW128" s="759"/>
      <c r="BX128" s="759"/>
      <c r="BY128" s="759"/>
      <c r="BZ128" s="759"/>
      <c r="CA128" s="759"/>
      <c r="CB128" s="759"/>
      <c r="CC128" s="759"/>
      <c r="CD128" s="759"/>
      <c r="CE128" s="759"/>
      <c r="CF128" s="759"/>
      <c r="CG128" s="759"/>
      <c r="CH128" s="759"/>
      <c r="CI128" s="759"/>
      <c r="CJ128" s="759"/>
      <c r="CK128" s="759"/>
      <c r="CL128" s="759"/>
      <c r="CM128" s="759"/>
      <c r="CN128" s="759"/>
      <c r="CO128" s="759"/>
      <c r="CP128" s="759"/>
      <c r="CQ128" s="759"/>
      <c r="CR128" s="759"/>
      <c r="CS128" s="759"/>
      <c r="CT128" s="759"/>
      <c r="CU128" s="759"/>
      <c r="CV128" s="759"/>
      <c r="CW128" s="759"/>
      <c r="CX128" s="759"/>
      <c r="CY128" s="759"/>
      <c r="CZ128" s="759"/>
      <c r="DA128" s="759"/>
      <c r="DB128" s="759"/>
      <c r="DC128" s="759"/>
      <c r="DD128" s="759"/>
      <c r="DE128" s="759"/>
      <c r="DF128" s="759"/>
      <c r="DG128" s="759"/>
      <c r="DH128" s="759"/>
      <c r="DI128" s="759"/>
      <c r="DJ128" s="759"/>
      <c r="DK128" s="759"/>
      <c r="DL128" s="759"/>
      <c r="DM128" s="759"/>
      <c r="DN128" s="759"/>
      <c r="DO128" s="759"/>
      <c r="DP128" s="759"/>
      <c r="DQ128" s="759"/>
      <c r="DR128" s="759"/>
      <c r="DS128" s="759"/>
      <c r="DT128" s="759"/>
      <c r="DU128" s="759"/>
      <c r="DV128" s="759"/>
      <c r="DW128" s="759"/>
      <c r="DX128" s="759"/>
      <c r="DY128" s="759"/>
      <c r="DZ128" s="759"/>
      <c r="EA128" s="759"/>
      <c r="EB128" s="759"/>
      <c r="EC128" s="759"/>
      <c r="ED128" s="759"/>
      <c r="EE128" s="759"/>
      <c r="EF128" s="759"/>
      <c r="EG128" s="759"/>
      <c r="EH128" s="759"/>
      <c r="EI128" s="759"/>
      <c r="EJ128" s="759"/>
      <c r="EK128" s="759"/>
      <c r="EL128" s="759"/>
      <c r="EM128" s="759"/>
      <c r="EN128" s="759"/>
      <c r="EO128" s="759"/>
      <c r="EP128" s="759"/>
      <c r="EQ128" s="759"/>
      <c r="ER128" s="759"/>
      <c r="ES128" s="759"/>
      <c r="ET128" s="759"/>
      <c r="EU128" s="759"/>
      <c r="EV128" s="759"/>
      <c r="EW128" s="759"/>
      <c r="EX128" s="759"/>
      <c r="EY128" s="759"/>
      <c r="EZ128" s="759"/>
      <c r="FA128" s="759"/>
      <c r="FB128" s="759"/>
      <c r="FC128" s="759"/>
      <c r="FD128" s="759"/>
      <c r="FE128" s="759"/>
      <c r="FF128" s="759"/>
      <c r="FG128" s="759"/>
      <c r="FH128" s="759"/>
      <c r="FI128" s="759"/>
      <c r="FJ128" s="759"/>
      <c r="FK128" s="759"/>
      <c r="FL128" s="759"/>
      <c r="FM128" s="759"/>
      <c r="FN128" s="759"/>
      <c r="FO128" s="759"/>
      <c r="FP128" s="759"/>
      <c r="FQ128" s="759"/>
      <c r="FR128" s="759"/>
      <c r="FS128" s="759"/>
      <c r="FT128" s="759"/>
      <c r="FU128" s="759"/>
      <c r="FV128" s="759"/>
      <c r="FW128" s="759"/>
      <c r="FX128" s="759"/>
      <c r="FY128" s="759"/>
      <c r="FZ128" s="759"/>
      <c r="GA128" s="759"/>
      <c r="GB128" s="759"/>
      <c r="GC128" s="759"/>
      <c r="GD128" s="759"/>
      <c r="GE128" s="759"/>
      <c r="GF128" s="759"/>
      <c r="GG128" s="759"/>
      <c r="GH128" s="759"/>
      <c r="GI128" s="759"/>
      <c r="GJ128" s="759"/>
      <c r="GK128" s="759"/>
      <c r="GL128" s="759"/>
      <c r="GM128" s="759"/>
      <c r="GN128" s="759"/>
      <c r="GO128" s="759"/>
      <c r="GP128" s="759"/>
      <c r="GQ128" s="759"/>
      <c r="GR128" s="759"/>
      <c r="GS128" s="759"/>
      <c r="GT128" s="759"/>
      <c r="GU128" s="759"/>
      <c r="GV128" s="759"/>
      <c r="GW128" s="759"/>
      <c r="GX128" s="759"/>
      <c r="GY128" s="759"/>
      <c r="GZ128" s="759"/>
      <c r="HA128" s="759"/>
      <c r="HB128" s="759"/>
      <c r="HC128" s="759"/>
      <c r="HD128" s="759"/>
      <c r="HE128" s="759"/>
      <c r="HF128" s="759"/>
      <c r="HG128" s="759"/>
      <c r="HH128" s="759"/>
      <c r="HI128" s="759"/>
      <c r="HJ128" s="759"/>
      <c r="HK128" s="759"/>
      <c r="HL128" s="759"/>
      <c r="HM128" s="759"/>
      <c r="HN128" s="759"/>
    </row>
    <row r="129" spans="1:222" s="763" customFormat="1" ht="12" customHeight="1">
      <c r="A129" s="741">
        <v>88</v>
      </c>
      <c r="B129" s="760" t="s">
        <v>184</v>
      </c>
      <c r="C129" s="546">
        <v>0</v>
      </c>
      <c r="D129" s="546">
        <v>5</v>
      </c>
      <c r="E129" s="546">
        <v>4</v>
      </c>
      <c r="F129" s="546">
        <v>28</v>
      </c>
      <c r="G129" s="729">
        <v>37</v>
      </c>
      <c r="H129" s="739"/>
      <c r="I129" s="730"/>
      <c r="J129" s="730"/>
      <c r="K129" s="730"/>
      <c r="L129" s="730"/>
      <c r="M129" s="730"/>
      <c r="N129" s="730"/>
      <c r="O129" s="730"/>
      <c r="P129" s="913"/>
      <c r="Q129" s="718"/>
      <c r="R129" s="765"/>
      <c r="S129" s="765"/>
      <c r="T129" s="766"/>
      <c r="U129" s="766"/>
      <c r="V129" s="765"/>
      <c r="W129" s="765"/>
      <c r="X129" s="732">
        <v>37</v>
      </c>
      <c r="Y129" s="728"/>
      <c r="Z129" s="728"/>
      <c r="AA129" s="900"/>
      <c r="AB129" s="900"/>
      <c r="AC129" s="728"/>
      <c r="AD129" s="728"/>
      <c r="AE129" s="728"/>
      <c r="AF129" s="900"/>
      <c r="AG129" s="728"/>
      <c r="AH129" s="728"/>
      <c r="AI129" s="728"/>
      <c r="AJ129" s="728"/>
      <c r="AK129" s="728"/>
      <c r="AL129" s="728"/>
      <c r="AM129" s="728"/>
      <c r="AN129" s="728"/>
      <c r="AO129" s="764"/>
      <c r="AP129" s="764"/>
      <c r="AQ129" s="764"/>
      <c r="AR129" s="764"/>
      <c r="AS129" s="764"/>
      <c r="AT129" s="764"/>
      <c r="AU129" s="764"/>
      <c r="AV129" s="730"/>
      <c r="AW129" s="729">
        <v>0</v>
      </c>
      <c r="AX129" s="733">
        <v>0</v>
      </c>
      <c r="AY129" s="546">
        <v>0</v>
      </c>
      <c r="AZ129" s="546">
        <v>5</v>
      </c>
      <c r="BA129" s="546">
        <v>4</v>
      </c>
      <c r="BB129" s="546">
        <v>28</v>
      </c>
      <c r="BC129" s="734">
        <v>37</v>
      </c>
      <c r="BD129" s="758"/>
      <c r="BE129" s="706" t="s">
        <v>123</v>
      </c>
      <c r="BF129" s="759"/>
      <c r="BG129" s="759"/>
      <c r="BH129" s="759"/>
      <c r="BI129" s="759"/>
      <c r="BJ129" s="759"/>
      <c r="BK129" s="759"/>
      <c r="BL129" s="759"/>
      <c r="BM129" s="759"/>
      <c r="BN129" s="759"/>
      <c r="BO129" s="759"/>
      <c r="BP129" s="759"/>
      <c r="BQ129" s="759"/>
      <c r="BR129" s="759"/>
      <c r="BS129" s="759"/>
      <c r="BT129" s="759"/>
      <c r="BU129" s="759"/>
      <c r="BV129" s="759"/>
      <c r="BW129" s="759"/>
      <c r="BX129" s="759"/>
      <c r="BY129" s="759"/>
      <c r="BZ129" s="759"/>
      <c r="CA129" s="759"/>
      <c r="CB129" s="759"/>
      <c r="CC129" s="759"/>
      <c r="CD129" s="759"/>
      <c r="CE129" s="759"/>
      <c r="CF129" s="759"/>
      <c r="CG129" s="759"/>
      <c r="CH129" s="759"/>
      <c r="CI129" s="759"/>
      <c r="CJ129" s="759"/>
      <c r="CK129" s="759"/>
      <c r="CL129" s="759"/>
      <c r="CM129" s="759"/>
      <c r="CN129" s="759"/>
      <c r="CO129" s="759"/>
      <c r="CP129" s="759"/>
      <c r="CQ129" s="759"/>
      <c r="CR129" s="759"/>
      <c r="CS129" s="759"/>
      <c r="CT129" s="759"/>
      <c r="CU129" s="759"/>
      <c r="CV129" s="759"/>
      <c r="CW129" s="759"/>
      <c r="CX129" s="759"/>
      <c r="CY129" s="759"/>
      <c r="CZ129" s="759"/>
      <c r="DA129" s="759"/>
      <c r="DB129" s="759"/>
      <c r="DC129" s="759"/>
      <c r="DD129" s="759"/>
      <c r="DE129" s="759"/>
      <c r="DF129" s="759"/>
      <c r="DG129" s="759"/>
      <c r="DH129" s="759"/>
      <c r="DI129" s="759"/>
      <c r="DJ129" s="759"/>
      <c r="DK129" s="759"/>
      <c r="DL129" s="759"/>
      <c r="DM129" s="759"/>
      <c r="DN129" s="759"/>
      <c r="DO129" s="759"/>
      <c r="DP129" s="759"/>
      <c r="DQ129" s="759"/>
      <c r="DR129" s="759"/>
      <c r="DS129" s="759"/>
      <c r="DT129" s="759"/>
      <c r="DU129" s="759"/>
      <c r="DV129" s="759"/>
      <c r="DW129" s="759"/>
      <c r="DX129" s="759"/>
      <c r="DY129" s="759"/>
      <c r="DZ129" s="759"/>
      <c r="EA129" s="759"/>
      <c r="EB129" s="759"/>
      <c r="EC129" s="759"/>
      <c r="ED129" s="759"/>
      <c r="EE129" s="759"/>
      <c r="EF129" s="759"/>
      <c r="EG129" s="759"/>
      <c r="EH129" s="759"/>
      <c r="EI129" s="759"/>
      <c r="EJ129" s="759"/>
      <c r="EK129" s="759"/>
      <c r="EL129" s="759"/>
      <c r="EM129" s="759"/>
      <c r="EN129" s="759"/>
      <c r="EO129" s="759"/>
      <c r="EP129" s="759"/>
      <c r="EQ129" s="759"/>
      <c r="ER129" s="759"/>
      <c r="ES129" s="759"/>
      <c r="ET129" s="759"/>
      <c r="EU129" s="759"/>
      <c r="EV129" s="759"/>
      <c r="EW129" s="759"/>
      <c r="EX129" s="759"/>
      <c r="EY129" s="759"/>
      <c r="EZ129" s="759"/>
      <c r="FA129" s="759"/>
      <c r="FB129" s="759"/>
      <c r="FC129" s="759"/>
      <c r="FD129" s="759"/>
      <c r="FE129" s="759"/>
      <c r="FF129" s="759"/>
      <c r="FG129" s="759"/>
      <c r="FH129" s="759"/>
      <c r="FI129" s="759"/>
      <c r="FJ129" s="759"/>
      <c r="FK129" s="759"/>
      <c r="FL129" s="759"/>
      <c r="FM129" s="759"/>
      <c r="FN129" s="759"/>
      <c r="FO129" s="759"/>
      <c r="FP129" s="759"/>
      <c r="FQ129" s="759"/>
      <c r="FR129" s="759"/>
      <c r="FS129" s="759"/>
      <c r="FT129" s="759"/>
      <c r="FU129" s="759"/>
      <c r="FV129" s="759"/>
      <c r="FW129" s="759"/>
      <c r="FX129" s="759"/>
      <c r="FY129" s="759"/>
      <c r="FZ129" s="759"/>
      <c r="GA129" s="759"/>
      <c r="GB129" s="759"/>
      <c r="GC129" s="759"/>
      <c r="GD129" s="759"/>
      <c r="GE129" s="759"/>
      <c r="GF129" s="759"/>
      <c r="GG129" s="759"/>
      <c r="GH129" s="759"/>
      <c r="GI129" s="759"/>
      <c r="GJ129" s="759"/>
      <c r="GK129" s="759"/>
      <c r="GL129" s="759"/>
      <c r="GM129" s="759"/>
      <c r="GN129" s="759"/>
      <c r="GO129" s="759"/>
      <c r="GP129" s="759"/>
      <c r="GQ129" s="759"/>
      <c r="GR129" s="759"/>
      <c r="GS129" s="759"/>
      <c r="GT129" s="759"/>
      <c r="GU129" s="759"/>
      <c r="GV129" s="759"/>
      <c r="GW129" s="759"/>
      <c r="GX129" s="759"/>
      <c r="GY129" s="759"/>
      <c r="GZ129" s="759"/>
      <c r="HA129" s="759"/>
      <c r="HB129" s="759"/>
      <c r="HC129" s="759"/>
      <c r="HD129" s="759"/>
      <c r="HE129" s="759"/>
      <c r="HF129" s="759"/>
      <c r="HG129" s="759"/>
      <c r="HH129" s="759"/>
      <c r="HI129" s="759"/>
      <c r="HJ129" s="759"/>
      <c r="HK129" s="759"/>
      <c r="HL129" s="759"/>
      <c r="HM129" s="759"/>
      <c r="HN129" s="759"/>
    </row>
    <row r="130" spans="1:222" s="763" customFormat="1" ht="12" customHeight="1">
      <c r="A130" s="741">
        <v>89</v>
      </c>
      <c r="B130" s="760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9">
        <v>36</v>
      </c>
      <c r="H130" s="739"/>
      <c r="I130" s="730"/>
      <c r="J130" s="730"/>
      <c r="K130" s="730"/>
      <c r="L130" s="730"/>
      <c r="M130" s="730"/>
      <c r="N130" s="730"/>
      <c r="O130" s="730"/>
      <c r="P130" s="913"/>
      <c r="Q130" s="765"/>
      <c r="R130" s="766"/>
      <c r="S130" s="765"/>
      <c r="T130" s="766"/>
      <c r="U130" s="766"/>
      <c r="V130" s="765"/>
      <c r="W130" s="765"/>
      <c r="X130" s="732">
        <v>36</v>
      </c>
      <c r="Y130" s="728"/>
      <c r="Z130" s="728"/>
      <c r="AA130" s="900"/>
      <c r="AB130" s="900"/>
      <c r="AC130" s="728"/>
      <c r="AD130" s="728"/>
      <c r="AE130" s="728"/>
      <c r="AF130" s="900"/>
      <c r="AG130" s="728"/>
      <c r="AH130" s="728"/>
      <c r="AI130" s="728"/>
      <c r="AJ130" s="728"/>
      <c r="AK130" s="728"/>
      <c r="AL130" s="728"/>
      <c r="AM130" s="728"/>
      <c r="AN130" s="728"/>
      <c r="AO130" s="764"/>
      <c r="AP130" s="764"/>
      <c r="AQ130" s="764"/>
      <c r="AR130" s="764"/>
      <c r="AS130" s="764"/>
      <c r="AT130" s="764"/>
      <c r="AU130" s="764"/>
      <c r="AV130" s="730"/>
      <c r="AW130" s="729">
        <v>0</v>
      </c>
      <c r="AX130" s="733">
        <v>0</v>
      </c>
      <c r="AY130" s="546">
        <v>3</v>
      </c>
      <c r="AZ130" s="546">
        <v>7</v>
      </c>
      <c r="BA130" s="546">
        <v>7</v>
      </c>
      <c r="BB130" s="546">
        <v>19</v>
      </c>
      <c r="BC130" s="718">
        <v>36</v>
      </c>
      <c r="BD130" s="746"/>
      <c r="BE130" s="706" t="s">
        <v>125</v>
      </c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  <c r="GC130" s="759"/>
      <c r="GD130" s="759"/>
      <c r="GE130" s="759"/>
      <c r="GF130" s="759"/>
      <c r="GG130" s="759"/>
      <c r="GH130" s="759"/>
      <c r="GI130" s="759"/>
      <c r="GJ130" s="759"/>
      <c r="GK130" s="759"/>
      <c r="GL130" s="759"/>
      <c r="GM130" s="759"/>
      <c r="GN130" s="759"/>
      <c r="GO130" s="759"/>
      <c r="GP130" s="759"/>
      <c r="GQ130" s="759"/>
      <c r="GR130" s="759"/>
      <c r="GS130" s="759"/>
      <c r="GT130" s="759"/>
      <c r="GU130" s="759"/>
      <c r="GV130" s="759"/>
      <c r="GW130" s="759"/>
      <c r="GX130" s="759"/>
      <c r="GY130" s="759"/>
      <c r="GZ130" s="759"/>
      <c r="HA130" s="759"/>
      <c r="HB130" s="759"/>
      <c r="HC130" s="759"/>
      <c r="HD130" s="759"/>
      <c r="HE130" s="759"/>
      <c r="HF130" s="759"/>
      <c r="HG130" s="759"/>
      <c r="HH130" s="759"/>
      <c r="HI130" s="759"/>
      <c r="HJ130" s="759"/>
      <c r="HK130" s="759"/>
      <c r="HL130" s="759"/>
      <c r="HM130" s="759"/>
      <c r="HN130" s="759"/>
    </row>
    <row r="131" spans="1:222" s="763" customFormat="1" ht="12" customHeight="1">
      <c r="A131" s="741">
        <v>90</v>
      </c>
      <c r="B131" s="760" t="s">
        <v>186</v>
      </c>
      <c r="C131" s="546">
        <v>1</v>
      </c>
      <c r="D131" s="546">
        <v>11</v>
      </c>
      <c r="E131" s="546">
        <v>4</v>
      </c>
      <c r="F131" s="546">
        <v>20</v>
      </c>
      <c r="G131" s="729">
        <v>36</v>
      </c>
      <c r="H131" s="739"/>
      <c r="I131" s="730"/>
      <c r="J131" s="730"/>
      <c r="K131" s="730"/>
      <c r="L131" s="730"/>
      <c r="M131" s="730"/>
      <c r="N131" s="730"/>
      <c r="O131" s="730"/>
      <c r="P131" s="913"/>
      <c r="Q131" s="765"/>
      <c r="R131" s="765"/>
      <c r="S131" s="765"/>
      <c r="T131" s="766"/>
      <c r="U131" s="766"/>
      <c r="V131" s="765"/>
      <c r="W131" s="765"/>
      <c r="X131" s="732">
        <v>36</v>
      </c>
      <c r="Y131" s="728"/>
      <c r="Z131" s="728"/>
      <c r="AA131" s="900"/>
      <c r="AB131" s="900"/>
      <c r="AC131" s="728"/>
      <c r="AD131" s="728"/>
      <c r="AE131" s="728"/>
      <c r="AF131" s="900"/>
      <c r="AG131" s="728"/>
      <c r="AH131" s="728"/>
      <c r="AI131" s="728"/>
      <c r="AJ131" s="728"/>
      <c r="AK131" s="728"/>
      <c r="AL131" s="728"/>
      <c r="AM131" s="728"/>
      <c r="AN131" s="728"/>
      <c r="AO131" s="764"/>
      <c r="AP131" s="764"/>
      <c r="AQ131" s="764"/>
      <c r="AR131" s="764"/>
      <c r="AS131" s="764"/>
      <c r="AT131" s="764"/>
      <c r="AU131" s="764"/>
      <c r="AV131" s="730"/>
      <c r="AW131" s="729">
        <v>0</v>
      </c>
      <c r="AX131" s="733">
        <v>0</v>
      </c>
      <c r="AY131" s="546">
        <v>1</v>
      </c>
      <c r="AZ131" s="546">
        <v>11</v>
      </c>
      <c r="BA131" s="546">
        <v>4</v>
      </c>
      <c r="BB131" s="546">
        <v>20</v>
      </c>
      <c r="BC131" s="734">
        <v>36</v>
      </c>
      <c r="BD131" s="745"/>
      <c r="BE131" s="706" t="s">
        <v>128</v>
      </c>
      <c r="BF131" s="759"/>
      <c r="BG131" s="759"/>
      <c r="BH131" s="759"/>
      <c r="BI131" s="759"/>
      <c r="BJ131" s="759"/>
      <c r="BK131" s="759"/>
      <c r="BL131" s="759"/>
      <c r="BM131" s="759"/>
      <c r="BN131" s="759"/>
      <c r="BO131" s="759"/>
      <c r="BP131" s="759"/>
      <c r="BQ131" s="759"/>
      <c r="BR131" s="759"/>
      <c r="BS131" s="759"/>
      <c r="BT131" s="759"/>
      <c r="BU131" s="759"/>
      <c r="BV131" s="759"/>
      <c r="BW131" s="759"/>
      <c r="BX131" s="759"/>
      <c r="BY131" s="759"/>
      <c r="BZ131" s="759"/>
      <c r="CA131" s="759"/>
      <c r="CB131" s="759"/>
      <c r="CC131" s="759"/>
      <c r="CD131" s="759"/>
      <c r="CE131" s="759"/>
      <c r="CF131" s="759"/>
      <c r="CG131" s="759"/>
      <c r="CH131" s="759"/>
      <c r="CI131" s="759"/>
      <c r="CJ131" s="759"/>
      <c r="CK131" s="759"/>
      <c r="CL131" s="759"/>
      <c r="CM131" s="759"/>
      <c r="CN131" s="759"/>
      <c r="CO131" s="759"/>
      <c r="CP131" s="759"/>
      <c r="CQ131" s="759"/>
      <c r="CR131" s="759"/>
      <c r="CS131" s="759"/>
      <c r="CT131" s="759"/>
      <c r="CU131" s="759"/>
      <c r="CV131" s="759"/>
      <c r="CW131" s="759"/>
      <c r="CX131" s="759"/>
      <c r="CY131" s="759"/>
      <c r="CZ131" s="759"/>
      <c r="DA131" s="759"/>
      <c r="DB131" s="759"/>
      <c r="DC131" s="759"/>
      <c r="DD131" s="759"/>
      <c r="DE131" s="759"/>
      <c r="DF131" s="759"/>
      <c r="DG131" s="759"/>
      <c r="DH131" s="759"/>
      <c r="DI131" s="759"/>
      <c r="DJ131" s="759"/>
      <c r="DK131" s="759"/>
      <c r="DL131" s="759"/>
      <c r="DM131" s="759"/>
      <c r="DN131" s="759"/>
      <c r="DO131" s="759"/>
      <c r="DP131" s="759"/>
      <c r="DQ131" s="759"/>
      <c r="DR131" s="759"/>
      <c r="DS131" s="759"/>
      <c r="DT131" s="759"/>
      <c r="DU131" s="759"/>
      <c r="DV131" s="759"/>
      <c r="DW131" s="759"/>
      <c r="DX131" s="759"/>
      <c r="DY131" s="759"/>
      <c r="DZ131" s="759"/>
      <c r="EA131" s="759"/>
      <c r="EB131" s="759"/>
      <c r="EC131" s="759"/>
      <c r="ED131" s="759"/>
      <c r="EE131" s="759"/>
      <c r="EF131" s="759"/>
      <c r="EG131" s="759"/>
      <c r="EH131" s="759"/>
      <c r="EI131" s="759"/>
      <c r="EJ131" s="759"/>
      <c r="EK131" s="759"/>
      <c r="EL131" s="759"/>
      <c r="EM131" s="759"/>
      <c r="EN131" s="759"/>
      <c r="EO131" s="759"/>
      <c r="EP131" s="759"/>
      <c r="EQ131" s="759"/>
      <c r="ER131" s="759"/>
      <c r="ES131" s="759"/>
      <c r="ET131" s="759"/>
      <c r="EU131" s="759"/>
      <c r="EV131" s="759"/>
      <c r="EW131" s="759"/>
      <c r="EX131" s="759"/>
      <c r="EY131" s="759"/>
      <c r="EZ131" s="759"/>
      <c r="FA131" s="759"/>
      <c r="FB131" s="759"/>
      <c r="FC131" s="759"/>
      <c r="FD131" s="759"/>
      <c r="FE131" s="759"/>
      <c r="FF131" s="759"/>
      <c r="FG131" s="759"/>
      <c r="FH131" s="759"/>
      <c r="FI131" s="759"/>
      <c r="FJ131" s="759"/>
      <c r="FK131" s="759"/>
      <c r="FL131" s="759"/>
      <c r="FM131" s="759"/>
      <c r="FN131" s="759"/>
      <c r="FO131" s="759"/>
      <c r="FP131" s="759"/>
      <c r="FQ131" s="759"/>
      <c r="FR131" s="759"/>
      <c r="FS131" s="759"/>
      <c r="FT131" s="759"/>
      <c r="FU131" s="759"/>
      <c r="FV131" s="759"/>
      <c r="FW131" s="759"/>
      <c r="FX131" s="759"/>
      <c r="FY131" s="759"/>
      <c r="FZ131" s="759"/>
      <c r="GA131" s="759"/>
      <c r="GB131" s="759"/>
      <c r="GC131" s="759"/>
      <c r="GD131" s="759"/>
      <c r="GE131" s="759"/>
      <c r="GF131" s="759"/>
      <c r="GG131" s="759"/>
      <c r="GH131" s="759"/>
      <c r="GI131" s="759"/>
      <c r="GJ131" s="759"/>
      <c r="GK131" s="759"/>
      <c r="GL131" s="759"/>
      <c r="GM131" s="759"/>
      <c r="GN131" s="759"/>
      <c r="GO131" s="759"/>
      <c r="GP131" s="759"/>
      <c r="GQ131" s="759"/>
      <c r="GR131" s="759"/>
      <c r="GS131" s="759"/>
      <c r="GT131" s="759"/>
      <c r="GU131" s="759"/>
      <c r="GV131" s="759"/>
      <c r="GW131" s="759"/>
      <c r="GX131" s="759"/>
      <c r="GY131" s="759"/>
      <c r="GZ131" s="759"/>
      <c r="HA131" s="759"/>
      <c r="HB131" s="759"/>
      <c r="HC131" s="759"/>
      <c r="HD131" s="759"/>
      <c r="HE131" s="759"/>
      <c r="HF131" s="759"/>
      <c r="HG131" s="759"/>
      <c r="HH131" s="759"/>
      <c r="HI131" s="759"/>
      <c r="HJ131" s="759"/>
      <c r="HK131" s="759"/>
      <c r="HL131" s="759"/>
      <c r="HM131" s="759"/>
      <c r="HN131" s="759"/>
    </row>
    <row r="132" spans="1:222" s="763" customFormat="1" ht="12" customHeight="1">
      <c r="A132" s="741">
        <v>91</v>
      </c>
      <c r="B132" s="760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9">
        <v>37</v>
      </c>
      <c r="H132" s="739"/>
      <c r="I132" s="730"/>
      <c r="J132" s="730"/>
      <c r="K132" s="730"/>
      <c r="L132" s="730"/>
      <c r="M132" s="730"/>
      <c r="N132" s="730"/>
      <c r="O132" s="730"/>
      <c r="P132" s="913"/>
      <c r="Q132" s="718"/>
      <c r="R132" s="765"/>
      <c r="S132" s="765"/>
      <c r="T132" s="766"/>
      <c r="U132" s="766"/>
      <c r="V132" s="765"/>
      <c r="W132" s="765"/>
      <c r="X132" s="732">
        <v>37</v>
      </c>
      <c r="Y132" s="728"/>
      <c r="Z132" s="728"/>
      <c r="AA132" s="900"/>
      <c r="AB132" s="900"/>
      <c r="AC132" s="728"/>
      <c r="AD132" s="728"/>
      <c r="AE132" s="728"/>
      <c r="AF132" s="900"/>
      <c r="AG132" s="728"/>
      <c r="AH132" s="728"/>
      <c r="AI132" s="728"/>
      <c r="AJ132" s="728"/>
      <c r="AK132" s="728"/>
      <c r="AL132" s="728"/>
      <c r="AM132" s="728"/>
      <c r="AN132" s="728"/>
      <c r="AO132" s="764"/>
      <c r="AP132" s="764"/>
      <c r="AQ132" s="764"/>
      <c r="AR132" s="764"/>
      <c r="AS132" s="764"/>
      <c r="AT132" s="764"/>
      <c r="AU132" s="764"/>
      <c r="AV132" s="730"/>
      <c r="AW132" s="729">
        <v>0</v>
      </c>
      <c r="AX132" s="733">
        <v>0</v>
      </c>
      <c r="AY132" s="546">
        <v>2</v>
      </c>
      <c r="AZ132" s="546">
        <v>7</v>
      </c>
      <c r="BA132" s="546">
        <v>5</v>
      </c>
      <c r="BB132" s="546">
        <v>23</v>
      </c>
      <c r="BC132" s="734">
        <v>37</v>
      </c>
      <c r="BD132" s="758"/>
      <c r="BE132" s="706" t="s">
        <v>130</v>
      </c>
      <c r="BF132" s="759"/>
      <c r="BG132" s="759"/>
      <c r="BH132" s="759"/>
      <c r="BI132" s="759"/>
      <c r="BJ132" s="759"/>
      <c r="BK132" s="759"/>
      <c r="BL132" s="759"/>
      <c r="BM132" s="759"/>
      <c r="BN132" s="759"/>
      <c r="BO132" s="759"/>
      <c r="BP132" s="759"/>
      <c r="BQ132" s="759"/>
      <c r="BR132" s="759"/>
      <c r="BS132" s="759"/>
      <c r="BT132" s="759"/>
      <c r="BU132" s="759"/>
      <c r="BV132" s="759"/>
      <c r="BW132" s="759"/>
      <c r="BX132" s="759"/>
      <c r="BY132" s="759"/>
      <c r="BZ132" s="759"/>
      <c r="CA132" s="759"/>
      <c r="CB132" s="759"/>
      <c r="CC132" s="759"/>
      <c r="CD132" s="759"/>
      <c r="CE132" s="759"/>
      <c r="CF132" s="759"/>
      <c r="CG132" s="759"/>
      <c r="CH132" s="759"/>
      <c r="CI132" s="759"/>
      <c r="CJ132" s="759"/>
      <c r="CK132" s="759"/>
      <c r="CL132" s="759"/>
      <c r="CM132" s="759"/>
      <c r="CN132" s="759"/>
      <c r="CO132" s="759"/>
      <c r="CP132" s="759"/>
      <c r="CQ132" s="759"/>
      <c r="CR132" s="759"/>
      <c r="CS132" s="759"/>
      <c r="CT132" s="759"/>
      <c r="CU132" s="759"/>
      <c r="CV132" s="759"/>
      <c r="CW132" s="759"/>
      <c r="CX132" s="759"/>
      <c r="CY132" s="759"/>
      <c r="CZ132" s="759"/>
      <c r="DA132" s="759"/>
      <c r="DB132" s="759"/>
      <c r="DC132" s="759"/>
      <c r="DD132" s="759"/>
      <c r="DE132" s="759"/>
      <c r="DF132" s="759"/>
      <c r="DG132" s="759"/>
      <c r="DH132" s="759"/>
      <c r="DI132" s="759"/>
      <c r="DJ132" s="759"/>
      <c r="DK132" s="759"/>
      <c r="DL132" s="759"/>
      <c r="DM132" s="759"/>
      <c r="DN132" s="759"/>
      <c r="DO132" s="759"/>
      <c r="DP132" s="759"/>
      <c r="DQ132" s="759"/>
      <c r="DR132" s="759"/>
      <c r="DS132" s="759"/>
      <c r="DT132" s="759"/>
      <c r="DU132" s="759"/>
      <c r="DV132" s="759"/>
      <c r="DW132" s="759"/>
      <c r="DX132" s="759"/>
      <c r="DY132" s="759"/>
      <c r="DZ132" s="759"/>
      <c r="EA132" s="759"/>
      <c r="EB132" s="759"/>
      <c r="EC132" s="759"/>
      <c r="ED132" s="759"/>
      <c r="EE132" s="759"/>
      <c r="EF132" s="759"/>
      <c r="EG132" s="759"/>
      <c r="EH132" s="759"/>
      <c r="EI132" s="759"/>
      <c r="EJ132" s="759"/>
      <c r="EK132" s="759"/>
      <c r="EL132" s="759"/>
      <c r="EM132" s="759"/>
      <c r="EN132" s="759"/>
      <c r="EO132" s="759"/>
      <c r="EP132" s="759"/>
      <c r="EQ132" s="759"/>
      <c r="ER132" s="759"/>
      <c r="ES132" s="759"/>
      <c r="ET132" s="759"/>
      <c r="EU132" s="759"/>
      <c r="EV132" s="759"/>
      <c r="EW132" s="759"/>
      <c r="EX132" s="759"/>
      <c r="EY132" s="759"/>
      <c r="EZ132" s="759"/>
      <c r="FA132" s="759"/>
      <c r="FB132" s="759"/>
      <c r="FC132" s="759"/>
      <c r="FD132" s="759"/>
      <c r="FE132" s="759"/>
      <c r="FF132" s="759"/>
      <c r="FG132" s="759"/>
      <c r="FH132" s="759"/>
      <c r="FI132" s="759"/>
      <c r="FJ132" s="759"/>
      <c r="FK132" s="759"/>
      <c r="FL132" s="759"/>
      <c r="FM132" s="759"/>
      <c r="FN132" s="759"/>
      <c r="FO132" s="759"/>
      <c r="FP132" s="759"/>
      <c r="FQ132" s="759"/>
      <c r="FR132" s="759"/>
      <c r="FS132" s="759"/>
      <c r="FT132" s="759"/>
      <c r="FU132" s="759"/>
      <c r="FV132" s="759"/>
      <c r="FW132" s="759"/>
      <c r="FX132" s="759"/>
      <c r="FY132" s="759"/>
      <c r="FZ132" s="759"/>
      <c r="GA132" s="759"/>
      <c r="GB132" s="759"/>
      <c r="GC132" s="759"/>
      <c r="GD132" s="759"/>
      <c r="GE132" s="759"/>
      <c r="GF132" s="759"/>
      <c r="GG132" s="759"/>
      <c r="GH132" s="759"/>
      <c r="GI132" s="759"/>
      <c r="GJ132" s="759"/>
      <c r="GK132" s="759"/>
      <c r="GL132" s="759"/>
      <c r="GM132" s="759"/>
      <c r="GN132" s="759"/>
      <c r="GO132" s="759"/>
      <c r="GP132" s="759"/>
      <c r="GQ132" s="759"/>
      <c r="GR132" s="759"/>
      <c r="GS132" s="759"/>
      <c r="GT132" s="759"/>
      <c r="GU132" s="759"/>
      <c r="GV132" s="759"/>
      <c r="GW132" s="759"/>
      <c r="GX132" s="759"/>
      <c r="GY132" s="759"/>
      <c r="GZ132" s="759"/>
      <c r="HA132" s="759"/>
      <c r="HB132" s="759"/>
      <c r="HC132" s="759"/>
      <c r="HD132" s="759"/>
      <c r="HE132" s="759"/>
      <c r="HF132" s="759"/>
      <c r="HG132" s="759"/>
      <c r="HH132" s="759"/>
      <c r="HI132" s="759"/>
      <c r="HJ132" s="759"/>
      <c r="HK132" s="759"/>
      <c r="HL132" s="759"/>
      <c r="HM132" s="759"/>
      <c r="HN132" s="759"/>
    </row>
    <row r="133" spans="1:222" s="763" customFormat="1" ht="12" customHeight="1">
      <c r="A133" s="741">
        <v>92</v>
      </c>
      <c r="B133" s="760" t="s">
        <v>189</v>
      </c>
      <c r="C133" s="546">
        <v>3</v>
      </c>
      <c r="D133" s="546">
        <v>3</v>
      </c>
      <c r="E133" s="546">
        <v>2</v>
      </c>
      <c r="F133" s="546">
        <v>30</v>
      </c>
      <c r="G133" s="729">
        <v>38</v>
      </c>
      <c r="H133" s="739"/>
      <c r="I133" s="730"/>
      <c r="J133" s="730"/>
      <c r="K133" s="730"/>
      <c r="L133" s="730"/>
      <c r="M133" s="730"/>
      <c r="N133" s="730"/>
      <c r="O133" s="730"/>
      <c r="P133" s="765"/>
      <c r="Q133" s="718"/>
      <c r="R133" s="765"/>
      <c r="S133" s="765"/>
      <c r="T133" s="766"/>
      <c r="U133" s="766"/>
      <c r="V133" s="765"/>
      <c r="W133" s="765"/>
      <c r="X133" s="732">
        <v>38</v>
      </c>
      <c r="Y133" s="728"/>
      <c r="Z133" s="728"/>
      <c r="AA133" s="900"/>
      <c r="AB133" s="900"/>
      <c r="AC133" s="728"/>
      <c r="AD133" s="728"/>
      <c r="AE133" s="728"/>
      <c r="AF133" s="900"/>
      <c r="AG133" s="728"/>
      <c r="AH133" s="728"/>
      <c r="AI133" s="728"/>
      <c r="AJ133" s="728"/>
      <c r="AK133" s="728"/>
      <c r="AL133" s="728"/>
      <c r="AM133" s="728"/>
      <c r="AN133" s="728"/>
      <c r="AO133" s="764"/>
      <c r="AP133" s="764"/>
      <c r="AQ133" s="764"/>
      <c r="AR133" s="764"/>
      <c r="AS133" s="764"/>
      <c r="AT133" s="764"/>
      <c r="AU133" s="764"/>
      <c r="AV133" s="730"/>
      <c r="AW133" s="729">
        <v>0</v>
      </c>
      <c r="AX133" s="733">
        <v>0</v>
      </c>
      <c r="AY133" s="546">
        <v>3</v>
      </c>
      <c r="AZ133" s="546">
        <v>3</v>
      </c>
      <c r="BA133" s="546">
        <v>2</v>
      </c>
      <c r="BB133" s="546">
        <v>30</v>
      </c>
      <c r="BC133" s="734">
        <v>38</v>
      </c>
      <c r="BD133" s="745"/>
      <c r="BE133" s="706" t="s">
        <v>132</v>
      </c>
      <c r="BF133" s="759"/>
      <c r="BG133" s="759"/>
      <c r="BH133" s="759"/>
      <c r="BI133" s="759"/>
      <c r="BJ133" s="759"/>
      <c r="BK133" s="759"/>
      <c r="BL133" s="759"/>
      <c r="BM133" s="759"/>
      <c r="BN133" s="759"/>
      <c r="BO133" s="759"/>
      <c r="BP133" s="759"/>
      <c r="BQ133" s="759"/>
      <c r="BR133" s="759"/>
      <c r="BS133" s="759"/>
      <c r="BT133" s="759"/>
      <c r="BU133" s="759"/>
      <c r="BV133" s="759"/>
      <c r="BW133" s="759"/>
      <c r="BX133" s="759"/>
      <c r="BY133" s="759"/>
      <c r="BZ133" s="759"/>
      <c r="CA133" s="759"/>
      <c r="CB133" s="759"/>
      <c r="CC133" s="759"/>
      <c r="CD133" s="759"/>
      <c r="CE133" s="759"/>
      <c r="CF133" s="759"/>
      <c r="CG133" s="759"/>
      <c r="CH133" s="759"/>
      <c r="CI133" s="759"/>
      <c r="CJ133" s="759"/>
      <c r="CK133" s="759"/>
      <c r="CL133" s="759"/>
      <c r="CM133" s="759"/>
      <c r="CN133" s="759"/>
      <c r="CO133" s="759"/>
      <c r="CP133" s="759"/>
      <c r="CQ133" s="759"/>
      <c r="CR133" s="759"/>
      <c r="CS133" s="759"/>
      <c r="CT133" s="759"/>
      <c r="CU133" s="759"/>
      <c r="CV133" s="759"/>
      <c r="CW133" s="759"/>
      <c r="CX133" s="759"/>
      <c r="CY133" s="759"/>
      <c r="CZ133" s="759"/>
      <c r="DA133" s="759"/>
      <c r="DB133" s="759"/>
      <c r="DC133" s="759"/>
      <c r="DD133" s="759"/>
      <c r="DE133" s="759"/>
      <c r="DF133" s="759"/>
      <c r="DG133" s="759"/>
      <c r="DH133" s="759"/>
      <c r="DI133" s="759"/>
      <c r="DJ133" s="759"/>
      <c r="DK133" s="759"/>
      <c r="DL133" s="759"/>
      <c r="DM133" s="759"/>
      <c r="DN133" s="759"/>
      <c r="DO133" s="759"/>
      <c r="DP133" s="759"/>
      <c r="DQ133" s="759"/>
      <c r="DR133" s="759"/>
      <c r="DS133" s="759"/>
      <c r="DT133" s="759"/>
      <c r="DU133" s="759"/>
      <c r="DV133" s="759"/>
      <c r="DW133" s="759"/>
      <c r="DX133" s="759"/>
      <c r="DY133" s="759"/>
      <c r="DZ133" s="759"/>
      <c r="EA133" s="759"/>
      <c r="EB133" s="759"/>
      <c r="EC133" s="759"/>
      <c r="ED133" s="759"/>
      <c r="EE133" s="759"/>
      <c r="EF133" s="759"/>
      <c r="EG133" s="759"/>
      <c r="EH133" s="759"/>
      <c r="EI133" s="759"/>
      <c r="EJ133" s="759"/>
      <c r="EK133" s="759"/>
      <c r="EL133" s="759"/>
      <c r="EM133" s="759"/>
      <c r="EN133" s="759"/>
      <c r="EO133" s="759"/>
      <c r="EP133" s="759"/>
      <c r="EQ133" s="759"/>
      <c r="ER133" s="759"/>
      <c r="ES133" s="759"/>
      <c r="ET133" s="759"/>
      <c r="EU133" s="759"/>
      <c r="EV133" s="759"/>
      <c r="EW133" s="759"/>
      <c r="EX133" s="759"/>
      <c r="EY133" s="759"/>
      <c r="EZ133" s="759"/>
      <c r="FA133" s="759"/>
      <c r="FB133" s="759"/>
      <c r="FC133" s="759"/>
      <c r="FD133" s="759"/>
      <c r="FE133" s="759"/>
      <c r="FF133" s="759"/>
      <c r="FG133" s="759"/>
      <c r="FH133" s="759"/>
      <c r="FI133" s="759"/>
      <c r="FJ133" s="759"/>
      <c r="FK133" s="759"/>
      <c r="FL133" s="759"/>
      <c r="FM133" s="759"/>
      <c r="FN133" s="759"/>
      <c r="FO133" s="759"/>
      <c r="FP133" s="759"/>
      <c r="FQ133" s="759"/>
      <c r="FR133" s="759"/>
      <c r="FS133" s="759"/>
      <c r="FT133" s="759"/>
      <c r="FU133" s="759"/>
      <c r="FV133" s="759"/>
      <c r="FW133" s="759"/>
      <c r="FX133" s="759"/>
      <c r="FY133" s="759"/>
      <c r="FZ133" s="759"/>
      <c r="GA133" s="759"/>
      <c r="GB133" s="759"/>
      <c r="GC133" s="759"/>
      <c r="GD133" s="759"/>
      <c r="GE133" s="759"/>
      <c r="GF133" s="759"/>
      <c r="GG133" s="759"/>
      <c r="GH133" s="759"/>
      <c r="GI133" s="759"/>
      <c r="GJ133" s="759"/>
      <c r="GK133" s="759"/>
      <c r="GL133" s="759"/>
      <c r="GM133" s="759"/>
      <c r="GN133" s="759"/>
      <c r="GO133" s="759"/>
      <c r="GP133" s="759"/>
      <c r="GQ133" s="759"/>
      <c r="GR133" s="759"/>
      <c r="GS133" s="759"/>
      <c r="GT133" s="759"/>
      <c r="GU133" s="759"/>
      <c r="GV133" s="759"/>
      <c r="GW133" s="759"/>
      <c r="GX133" s="759"/>
      <c r="GY133" s="759"/>
      <c r="GZ133" s="759"/>
      <c r="HA133" s="759"/>
      <c r="HB133" s="759"/>
      <c r="HC133" s="759"/>
      <c r="HD133" s="759"/>
      <c r="HE133" s="759"/>
      <c r="HF133" s="759"/>
      <c r="HG133" s="759"/>
      <c r="HH133" s="759"/>
      <c r="HI133" s="759"/>
      <c r="HJ133" s="759"/>
      <c r="HK133" s="759"/>
      <c r="HL133" s="759"/>
      <c r="HM133" s="759"/>
      <c r="HN133" s="759"/>
    </row>
    <row r="134" spans="1:222" s="763" customFormat="1" ht="12" customHeight="1">
      <c r="A134" s="741">
        <v>93</v>
      </c>
      <c r="B134" s="760" t="s">
        <v>190</v>
      </c>
      <c r="C134" s="546">
        <v>0</v>
      </c>
      <c r="D134" s="546">
        <v>2</v>
      </c>
      <c r="E134" s="546">
        <v>4</v>
      </c>
      <c r="F134" s="546">
        <v>31</v>
      </c>
      <c r="G134" s="729">
        <v>37</v>
      </c>
      <c r="H134" s="910"/>
      <c r="I134" s="730"/>
      <c r="J134" s="730"/>
      <c r="K134" s="730"/>
      <c r="L134" s="730"/>
      <c r="M134" s="730"/>
      <c r="N134" s="730"/>
      <c r="O134" s="730"/>
      <c r="P134" s="913"/>
      <c r="Q134" s="718"/>
      <c r="R134" s="765"/>
      <c r="S134" s="765"/>
      <c r="T134" s="766"/>
      <c r="U134" s="766"/>
      <c r="V134" s="766"/>
      <c r="W134" s="765"/>
      <c r="X134" s="732">
        <v>37</v>
      </c>
      <c r="Y134" s="728"/>
      <c r="Z134" s="728"/>
      <c r="AA134" s="900"/>
      <c r="AB134" s="900">
        <v>1</v>
      </c>
      <c r="AC134" s="728"/>
      <c r="AD134" s="728"/>
      <c r="AE134" s="728"/>
      <c r="AF134" s="900"/>
      <c r="AG134" s="728"/>
      <c r="AH134" s="728"/>
      <c r="AI134" s="728"/>
      <c r="AJ134" s="728"/>
      <c r="AK134" s="728"/>
      <c r="AL134" s="728"/>
      <c r="AM134" s="728"/>
      <c r="AN134" s="728"/>
      <c r="AO134" s="764"/>
      <c r="AP134" s="764"/>
      <c r="AQ134" s="764"/>
      <c r="AR134" s="764"/>
      <c r="AS134" s="764"/>
      <c r="AT134" s="764"/>
      <c r="AU134" s="764"/>
      <c r="AV134" s="730"/>
      <c r="AW134" s="729">
        <v>0</v>
      </c>
      <c r="AX134" s="733">
        <v>1</v>
      </c>
      <c r="AY134" s="546">
        <v>0</v>
      </c>
      <c r="AZ134" s="546">
        <v>2</v>
      </c>
      <c r="BA134" s="546">
        <v>4</v>
      </c>
      <c r="BB134" s="546">
        <v>30</v>
      </c>
      <c r="BC134" s="734">
        <v>36</v>
      </c>
      <c r="BD134" s="758" t="s">
        <v>1648</v>
      </c>
      <c r="BE134" s="706" t="s">
        <v>134</v>
      </c>
      <c r="BF134" s="759"/>
      <c r="BG134" s="759"/>
      <c r="BH134" s="759"/>
      <c r="BI134" s="759"/>
      <c r="BJ134" s="759"/>
      <c r="BK134" s="759"/>
      <c r="BL134" s="759"/>
      <c r="BM134" s="759"/>
      <c r="BN134" s="759"/>
      <c r="BO134" s="759"/>
      <c r="BP134" s="759"/>
      <c r="BQ134" s="759"/>
      <c r="BR134" s="759"/>
      <c r="BS134" s="759"/>
      <c r="BT134" s="759"/>
      <c r="BU134" s="759"/>
      <c r="BV134" s="759"/>
      <c r="BW134" s="759"/>
      <c r="BX134" s="759"/>
      <c r="BY134" s="759"/>
      <c r="BZ134" s="759"/>
      <c r="CA134" s="759"/>
      <c r="CB134" s="759"/>
      <c r="CC134" s="759"/>
      <c r="CD134" s="759"/>
      <c r="CE134" s="759"/>
      <c r="CF134" s="759"/>
      <c r="CG134" s="759"/>
      <c r="CH134" s="759"/>
      <c r="CI134" s="759"/>
      <c r="CJ134" s="759"/>
      <c r="CK134" s="759"/>
      <c r="CL134" s="759"/>
      <c r="CM134" s="759"/>
      <c r="CN134" s="759"/>
      <c r="CO134" s="759"/>
      <c r="CP134" s="759"/>
      <c r="CQ134" s="759"/>
      <c r="CR134" s="759"/>
      <c r="CS134" s="759"/>
      <c r="CT134" s="759"/>
      <c r="CU134" s="759"/>
      <c r="CV134" s="759"/>
      <c r="CW134" s="759"/>
      <c r="CX134" s="759"/>
      <c r="CY134" s="759"/>
      <c r="CZ134" s="759"/>
      <c r="DA134" s="759"/>
      <c r="DB134" s="759"/>
      <c r="DC134" s="759"/>
      <c r="DD134" s="759"/>
      <c r="DE134" s="759"/>
      <c r="DF134" s="759"/>
      <c r="DG134" s="759"/>
      <c r="DH134" s="759"/>
      <c r="DI134" s="759"/>
      <c r="DJ134" s="759"/>
      <c r="DK134" s="759"/>
      <c r="DL134" s="759"/>
      <c r="DM134" s="759"/>
      <c r="DN134" s="759"/>
      <c r="DO134" s="759"/>
      <c r="DP134" s="759"/>
      <c r="DQ134" s="759"/>
      <c r="DR134" s="759"/>
      <c r="DS134" s="759"/>
      <c r="DT134" s="759"/>
      <c r="DU134" s="759"/>
      <c r="DV134" s="759"/>
      <c r="DW134" s="759"/>
      <c r="DX134" s="759"/>
      <c r="DY134" s="759"/>
      <c r="DZ134" s="759"/>
      <c r="EA134" s="759"/>
      <c r="EB134" s="759"/>
      <c r="EC134" s="759"/>
      <c r="ED134" s="759"/>
      <c r="EE134" s="759"/>
      <c r="EF134" s="759"/>
      <c r="EG134" s="759"/>
      <c r="EH134" s="759"/>
      <c r="EI134" s="759"/>
      <c r="EJ134" s="759"/>
      <c r="EK134" s="759"/>
      <c r="EL134" s="759"/>
      <c r="EM134" s="759"/>
      <c r="EN134" s="759"/>
      <c r="EO134" s="759"/>
      <c r="EP134" s="759"/>
      <c r="EQ134" s="759"/>
      <c r="ER134" s="759"/>
      <c r="ES134" s="759"/>
      <c r="ET134" s="759"/>
      <c r="EU134" s="759"/>
      <c r="EV134" s="759"/>
      <c r="EW134" s="759"/>
      <c r="EX134" s="759"/>
      <c r="EY134" s="759"/>
      <c r="EZ134" s="759"/>
      <c r="FA134" s="759"/>
      <c r="FB134" s="759"/>
      <c r="FC134" s="759"/>
      <c r="FD134" s="759"/>
      <c r="FE134" s="759"/>
      <c r="FF134" s="759"/>
      <c r="FG134" s="759"/>
      <c r="FH134" s="759"/>
      <c r="FI134" s="759"/>
      <c r="FJ134" s="759"/>
      <c r="FK134" s="759"/>
      <c r="FL134" s="759"/>
      <c r="FM134" s="759"/>
      <c r="FN134" s="759"/>
      <c r="FO134" s="759"/>
      <c r="FP134" s="759"/>
      <c r="FQ134" s="759"/>
      <c r="FR134" s="759"/>
      <c r="FS134" s="759"/>
      <c r="FT134" s="759"/>
      <c r="FU134" s="759"/>
      <c r="FV134" s="759"/>
      <c r="FW134" s="759"/>
      <c r="FX134" s="759"/>
      <c r="FY134" s="759"/>
      <c r="FZ134" s="759"/>
      <c r="GA134" s="759"/>
      <c r="GB134" s="759"/>
      <c r="GC134" s="759"/>
      <c r="GD134" s="759"/>
      <c r="GE134" s="759"/>
      <c r="GF134" s="759"/>
      <c r="GG134" s="759"/>
      <c r="GH134" s="759"/>
      <c r="GI134" s="759"/>
      <c r="GJ134" s="759"/>
      <c r="GK134" s="759"/>
      <c r="GL134" s="759"/>
      <c r="GM134" s="759"/>
      <c r="GN134" s="759"/>
      <c r="GO134" s="759"/>
      <c r="GP134" s="759"/>
      <c r="GQ134" s="759"/>
      <c r="GR134" s="759"/>
      <c r="GS134" s="759"/>
      <c r="GT134" s="759"/>
      <c r="GU134" s="759"/>
      <c r="GV134" s="759"/>
      <c r="GW134" s="759"/>
      <c r="GX134" s="759"/>
      <c r="GY134" s="759"/>
      <c r="GZ134" s="759"/>
      <c r="HA134" s="759"/>
      <c r="HB134" s="759"/>
      <c r="HC134" s="759"/>
      <c r="HD134" s="759"/>
      <c r="HE134" s="759"/>
      <c r="HF134" s="759"/>
      <c r="HG134" s="759"/>
      <c r="HH134" s="759"/>
      <c r="HI134" s="759"/>
      <c r="HJ134" s="759"/>
      <c r="HK134" s="759"/>
      <c r="HL134" s="759"/>
      <c r="HM134" s="759"/>
      <c r="HN134" s="759"/>
    </row>
    <row r="135" spans="1:222" s="763" customFormat="1" ht="12" customHeight="1">
      <c r="A135" s="741">
        <v>94</v>
      </c>
      <c r="B135" s="760" t="s">
        <v>191</v>
      </c>
      <c r="C135" s="546">
        <v>0</v>
      </c>
      <c r="D135" s="546">
        <v>9</v>
      </c>
      <c r="E135" s="546">
        <v>2</v>
      </c>
      <c r="F135" s="546">
        <v>26</v>
      </c>
      <c r="G135" s="729">
        <v>37</v>
      </c>
      <c r="H135" s="910"/>
      <c r="I135" s="747"/>
      <c r="J135" s="730"/>
      <c r="K135" s="730"/>
      <c r="L135" s="730"/>
      <c r="M135" s="730"/>
      <c r="N135" s="730"/>
      <c r="O135" s="730"/>
      <c r="P135" s="913"/>
      <c r="Q135" s="718"/>
      <c r="R135" s="765"/>
      <c r="S135" s="765"/>
      <c r="T135" s="766"/>
      <c r="U135" s="766"/>
      <c r="V135" s="765"/>
      <c r="W135" s="765"/>
      <c r="X135" s="732">
        <v>37</v>
      </c>
      <c r="Y135" s="728"/>
      <c r="Z135" s="728"/>
      <c r="AA135" s="900"/>
      <c r="AB135" s="900"/>
      <c r="AC135" s="728"/>
      <c r="AD135" s="728"/>
      <c r="AE135" s="728"/>
      <c r="AF135" s="900">
        <v>1</v>
      </c>
      <c r="AG135" s="728"/>
      <c r="AH135" s="728"/>
      <c r="AI135" s="728"/>
      <c r="AJ135" s="728"/>
      <c r="AK135" s="728"/>
      <c r="AL135" s="728"/>
      <c r="AM135" s="728"/>
      <c r="AN135" s="728"/>
      <c r="AO135" s="764"/>
      <c r="AP135" s="764"/>
      <c r="AQ135" s="764"/>
      <c r="AR135" s="764"/>
      <c r="AS135" s="764"/>
      <c r="AT135" s="764"/>
      <c r="AU135" s="764"/>
      <c r="AV135" s="730"/>
      <c r="AW135" s="729">
        <v>0</v>
      </c>
      <c r="AX135" s="733">
        <v>1</v>
      </c>
      <c r="AY135" s="546">
        <v>0</v>
      </c>
      <c r="AZ135" s="546">
        <v>9</v>
      </c>
      <c r="BA135" s="546">
        <v>2</v>
      </c>
      <c r="BB135" s="546">
        <v>25</v>
      </c>
      <c r="BC135" s="734">
        <v>36</v>
      </c>
      <c r="BD135" s="745" t="s">
        <v>1595</v>
      </c>
      <c r="BE135" s="706" t="s">
        <v>136</v>
      </c>
      <c r="BF135" s="759"/>
      <c r="BG135" s="759"/>
      <c r="BH135" s="759"/>
      <c r="BI135" s="759"/>
      <c r="BJ135" s="759"/>
      <c r="BK135" s="759"/>
      <c r="BL135" s="759"/>
      <c r="BM135" s="759"/>
      <c r="BN135" s="759"/>
      <c r="BO135" s="759"/>
      <c r="BP135" s="759"/>
      <c r="BQ135" s="759"/>
      <c r="BR135" s="759"/>
      <c r="BS135" s="759"/>
      <c r="BT135" s="759"/>
      <c r="BU135" s="759"/>
      <c r="BV135" s="759"/>
      <c r="BW135" s="759"/>
      <c r="BX135" s="759"/>
      <c r="BY135" s="759"/>
      <c r="BZ135" s="759"/>
      <c r="CA135" s="759"/>
      <c r="CB135" s="759"/>
      <c r="CC135" s="759"/>
      <c r="CD135" s="759"/>
      <c r="CE135" s="759"/>
      <c r="CF135" s="759"/>
      <c r="CG135" s="759"/>
      <c r="CH135" s="759"/>
      <c r="CI135" s="759"/>
      <c r="CJ135" s="759"/>
      <c r="CK135" s="759"/>
      <c r="CL135" s="759"/>
      <c r="CM135" s="759"/>
      <c r="CN135" s="759"/>
      <c r="CO135" s="759"/>
      <c r="CP135" s="759"/>
      <c r="CQ135" s="759"/>
      <c r="CR135" s="759"/>
      <c r="CS135" s="759"/>
      <c r="CT135" s="759"/>
      <c r="CU135" s="759"/>
      <c r="CV135" s="759"/>
      <c r="CW135" s="759"/>
      <c r="CX135" s="759"/>
      <c r="CY135" s="759"/>
      <c r="CZ135" s="759"/>
      <c r="DA135" s="759"/>
      <c r="DB135" s="759"/>
      <c r="DC135" s="759"/>
      <c r="DD135" s="759"/>
      <c r="DE135" s="759"/>
      <c r="DF135" s="759"/>
      <c r="DG135" s="759"/>
      <c r="DH135" s="759"/>
      <c r="DI135" s="759"/>
      <c r="DJ135" s="759"/>
      <c r="DK135" s="759"/>
      <c r="DL135" s="759"/>
      <c r="DM135" s="759"/>
      <c r="DN135" s="759"/>
      <c r="DO135" s="759"/>
      <c r="DP135" s="759"/>
      <c r="DQ135" s="759"/>
      <c r="DR135" s="759"/>
      <c r="DS135" s="759"/>
      <c r="DT135" s="759"/>
      <c r="DU135" s="759"/>
      <c r="DV135" s="759"/>
      <c r="DW135" s="759"/>
      <c r="DX135" s="759"/>
      <c r="DY135" s="759"/>
      <c r="DZ135" s="759"/>
      <c r="EA135" s="759"/>
      <c r="EB135" s="759"/>
      <c r="EC135" s="759"/>
      <c r="ED135" s="759"/>
      <c r="EE135" s="759"/>
      <c r="EF135" s="759"/>
      <c r="EG135" s="759"/>
      <c r="EH135" s="759"/>
      <c r="EI135" s="759"/>
      <c r="EJ135" s="759"/>
      <c r="EK135" s="759"/>
      <c r="EL135" s="759"/>
      <c r="EM135" s="759"/>
      <c r="EN135" s="759"/>
      <c r="EO135" s="759"/>
      <c r="EP135" s="759"/>
      <c r="EQ135" s="759"/>
      <c r="ER135" s="759"/>
      <c r="ES135" s="759"/>
      <c r="ET135" s="759"/>
      <c r="EU135" s="759"/>
      <c r="EV135" s="759"/>
      <c r="EW135" s="759"/>
      <c r="EX135" s="759"/>
      <c r="EY135" s="759"/>
      <c r="EZ135" s="759"/>
      <c r="FA135" s="759"/>
      <c r="FB135" s="759"/>
      <c r="FC135" s="759"/>
      <c r="FD135" s="759"/>
      <c r="FE135" s="759"/>
      <c r="FF135" s="759"/>
      <c r="FG135" s="759"/>
      <c r="FH135" s="759"/>
      <c r="FI135" s="759"/>
      <c r="FJ135" s="759"/>
      <c r="FK135" s="759"/>
      <c r="FL135" s="759"/>
      <c r="FM135" s="759"/>
      <c r="FN135" s="759"/>
      <c r="FO135" s="759"/>
      <c r="FP135" s="759"/>
      <c r="FQ135" s="759"/>
      <c r="FR135" s="759"/>
      <c r="FS135" s="759"/>
      <c r="FT135" s="759"/>
      <c r="FU135" s="759"/>
      <c r="FV135" s="759"/>
      <c r="FW135" s="759"/>
      <c r="FX135" s="759"/>
      <c r="FY135" s="759"/>
      <c r="FZ135" s="759"/>
      <c r="GA135" s="759"/>
      <c r="GB135" s="759"/>
      <c r="GC135" s="759"/>
      <c r="GD135" s="759"/>
      <c r="GE135" s="759"/>
      <c r="GF135" s="759"/>
      <c r="GG135" s="759"/>
      <c r="GH135" s="759"/>
      <c r="GI135" s="759"/>
      <c r="GJ135" s="759"/>
      <c r="GK135" s="759"/>
      <c r="GL135" s="759"/>
      <c r="GM135" s="759"/>
      <c r="GN135" s="759"/>
      <c r="GO135" s="759"/>
      <c r="GP135" s="759"/>
      <c r="GQ135" s="759"/>
      <c r="GR135" s="759"/>
      <c r="GS135" s="759"/>
      <c r="GT135" s="759"/>
      <c r="GU135" s="759"/>
      <c r="GV135" s="759"/>
      <c r="GW135" s="759"/>
      <c r="GX135" s="759"/>
      <c r="GY135" s="759"/>
      <c r="GZ135" s="759"/>
      <c r="HA135" s="759"/>
      <c r="HB135" s="759"/>
      <c r="HC135" s="759"/>
      <c r="HD135" s="759"/>
      <c r="HE135" s="759"/>
      <c r="HF135" s="759"/>
      <c r="HG135" s="759"/>
      <c r="HH135" s="759"/>
      <c r="HI135" s="759"/>
      <c r="HJ135" s="759"/>
      <c r="HK135" s="759"/>
      <c r="HL135" s="759"/>
      <c r="HM135" s="759"/>
      <c r="HN135" s="759"/>
    </row>
    <row r="136" spans="1:222" s="763" customFormat="1" ht="12" customHeight="1">
      <c r="A136" s="741">
        <v>95</v>
      </c>
      <c r="B136" s="760" t="s">
        <v>192</v>
      </c>
      <c r="C136" s="546">
        <v>3</v>
      </c>
      <c r="D136" s="546">
        <v>5</v>
      </c>
      <c r="E136" s="546">
        <v>4</v>
      </c>
      <c r="F136" s="546">
        <v>21</v>
      </c>
      <c r="G136" s="729">
        <v>33</v>
      </c>
      <c r="H136" s="910"/>
      <c r="I136" s="747"/>
      <c r="J136" s="730"/>
      <c r="K136" s="730"/>
      <c r="L136" s="730"/>
      <c r="M136" s="730"/>
      <c r="N136" s="730"/>
      <c r="O136" s="730"/>
      <c r="P136" s="913"/>
      <c r="Q136" s="765"/>
      <c r="R136" s="765"/>
      <c r="S136" s="765">
        <v>1</v>
      </c>
      <c r="T136" s="766"/>
      <c r="U136" s="765"/>
      <c r="V136" s="765"/>
      <c r="W136" s="765"/>
      <c r="X136" s="732">
        <v>34</v>
      </c>
      <c r="Y136" s="728"/>
      <c r="Z136" s="728"/>
      <c r="AA136" s="900">
        <v>1</v>
      </c>
      <c r="AB136" s="900"/>
      <c r="AC136" s="728"/>
      <c r="AD136" s="728"/>
      <c r="AE136" s="728"/>
      <c r="AF136" s="900"/>
      <c r="AG136" s="728"/>
      <c r="AH136" s="728"/>
      <c r="AI136" s="728"/>
      <c r="AJ136" s="728"/>
      <c r="AK136" s="728"/>
      <c r="AL136" s="728"/>
      <c r="AM136" s="728"/>
      <c r="AN136" s="728"/>
      <c r="AO136" s="764"/>
      <c r="AP136" s="764"/>
      <c r="AQ136" s="764"/>
      <c r="AR136" s="764"/>
      <c r="AS136" s="764"/>
      <c r="AT136" s="764"/>
      <c r="AU136" s="764"/>
      <c r="AV136" s="730"/>
      <c r="AW136" s="729">
        <v>0</v>
      </c>
      <c r="AX136" s="733">
        <v>1</v>
      </c>
      <c r="AY136" s="546">
        <v>3</v>
      </c>
      <c r="AZ136" s="546">
        <v>5</v>
      </c>
      <c r="BA136" s="546">
        <v>3</v>
      </c>
      <c r="BB136" s="546">
        <v>22</v>
      </c>
      <c r="BC136" s="734">
        <v>33</v>
      </c>
      <c r="BD136" s="745" t="s">
        <v>1608</v>
      </c>
      <c r="BE136" s="706" t="s">
        <v>138</v>
      </c>
      <c r="BF136" s="759"/>
      <c r="BG136" s="759"/>
      <c r="BH136" s="759"/>
      <c r="BI136" s="759"/>
      <c r="BJ136" s="759"/>
      <c r="BK136" s="759"/>
      <c r="BL136" s="759"/>
      <c r="BM136" s="759"/>
      <c r="BN136" s="759"/>
      <c r="BO136" s="759"/>
      <c r="BP136" s="759"/>
      <c r="BQ136" s="759"/>
      <c r="BR136" s="759"/>
      <c r="BS136" s="759"/>
      <c r="BT136" s="759"/>
      <c r="BU136" s="759"/>
      <c r="BV136" s="759"/>
      <c r="BW136" s="759"/>
      <c r="BX136" s="759"/>
      <c r="BY136" s="759"/>
      <c r="BZ136" s="759"/>
      <c r="CA136" s="759"/>
      <c r="CB136" s="759"/>
      <c r="CC136" s="759"/>
      <c r="CD136" s="759"/>
      <c r="CE136" s="759"/>
      <c r="CF136" s="759"/>
      <c r="CG136" s="759"/>
      <c r="CH136" s="759"/>
      <c r="CI136" s="759"/>
      <c r="CJ136" s="759"/>
      <c r="CK136" s="759"/>
      <c r="CL136" s="759"/>
      <c r="CM136" s="759"/>
      <c r="CN136" s="759"/>
      <c r="CO136" s="759"/>
      <c r="CP136" s="759"/>
      <c r="CQ136" s="759"/>
      <c r="CR136" s="759"/>
      <c r="CS136" s="759"/>
      <c r="CT136" s="759"/>
      <c r="CU136" s="759"/>
      <c r="CV136" s="759"/>
      <c r="CW136" s="759"/>
      <c r="CX136" s="759"/>
      <c r="CY136" s="759"/>
      <c r="CZ136" s="759"/>
      <c r="DA136" s="759"/>
      <c r="DB136" s="759"/>
      <c r="DC136" s="759"/>
      <c r="DD136" s="759"/>
      <c r="DE136" s="759"/>
      <c r="DF136" s="759"/>
      <c r="DG136" s="759"/>
      <c r="DH136" s="759"/>
      <c r="DI136" s="759"/>
      <c r="DJ136" s="759"/>
      <c r="DK136" s="759"/>
      <c r="DL136" s="759"/>
      <c r="DM136" s="759"/>
      <c r="DN136" s="759"/>
      <c r="DO136" s="759"/>
      <c r="DP136" s="759"/>
      <c r="DQ136" s="759"/>
      <c r="DR136" s="759"/>
      <c r="DS136" s="759"/>
      <c r="DT136" s="759"/>
      <c r="DU136" s="759"/>
      <c r="DV136" s="759"/>
      <c r="DW136" s="759"/>
      <c r="DX136" s="759"/>
      <c r="DY136" s="759"/>
      <c r="DZ136" s="759"/>
      <c r="EA136" s="759"/>
      <c r="EB136" s="759"/>
      <c r="EC136" s="759"/>
      <c r="ED136" s="759"/>
      <c r="EE136" s="759"/>
      <c r="EF136" s="759"/>
      <c r="EG136" s="759"/>
      <c r="EH136" s="759"/>
      <c r="EI136" s="759"/>
      <c r="EJ136" s="759"/>
      <c r="EK136" s="759"/>
      <c r="EL136" s="759"/>
      <c r="EM136" s="759"/>
      <c r="EN136" s="759"/>
      <c r="EO136" s="759"/>
      <c r="EP136" s="759"/>
      <c r="EQ136" s="759"/>
      <c r="ER136" s="759"/>
      <c r="ES136" s="759"/>
      <c r="ET136" s="759"/>
      <c r="EU136" s="759"/>
      <c r="EV136" s="759"/>
      <c r="EW136" s="759"/>
      <c r="EX136" s="759"/>
      <c r="EY136" s="759"/>
      <c r="EZ136" s="759"/>
      <c r="FA136" s="759"/>
      <c r="FB136" s="759"/>
      <c r="FC136" s="759"/>
      <c r="FD136" s="759"/>
      <c r="FE136" s="759"/>
      <c r="FF136" s="759"/>
      <c r="FG136" s="759"/>
      <c r="FH136" s="759"/>
      <c r="FI136" s="759"/>
      <c r="FJ136" s="759"/>
      <c r="FK136" s="759"/>
      <c r="FL136" s="759"/>
      <c r="FM136" s="759"/>
      <c r="FN136" s="759"/>
      <c r="FO136" s="759"/>
      <c r="FP136" s="759"/>
      <c r="FQ136" s="759"/>
      <c r="FR136" s="759"/>
      <c r="FS136" s="759"/>
      <c r="FT136" s="759"/>
      <c r="FU136" s="759"/>
      <c r="FV136" s="759"/>
      <c r="FW136" s="759"/>
      <c r="FX136" s="759"/>
      <c r="FY136" s="759"/>
      <c r="FZ136" s="759"/>
      <c r="GA136" s="759"/>
      <c r="GB136" s="759"/>
      <c r="GC136" s="759"/>
      <c r="GD136" s="759"/>
      <c r="GE136" s="759"/>
      <c r="GF136" s="759"/>
      <c r="GG136" s="759"/>
      <c r="GH136" s="759"/>
      <c r="GI136" s="759"/>
      <c r="GJ136" s="759"/>
      <c r="GK136" s="759"/>
      <c r="GL136" s="759"/>
      <c r="GM136" s="759"/>
      <c r="GN136" s="759"/>
      <c r="GO136" s="759"/>
      <c r="GP136" s="759"/>
      <c r="GQ136" s="759"/>
      <c r="GR136" s="759"/>
      <c r="GS136" s="759"/>
      <c r="GT136" s="759"/>
      <c r="GU136" s="759"/>
      <c r="GV136" s="759"/>
      <c r="GW136" s="759"/>
      <c r="GX136" s="759"/>
      <c r="GY136" s="759"/>
      <c r="GZ136" s="759"/>
      <c r="HA136" s="759"/>
      <c r="HB136" s="759"/>
      <c r="HC136" s="759"/>
      <c r="HD136" s="759"/>
      <c r="HE136" s="759"/>
      <c r="HF136" s="759"/>
      <c r="HG136" s="759"/>
      <c r="HH136" s="759"/>
      <c r="HI136" s="759"/>
      <c r="HJ136" s="759"/>
      <c r="HK136" s="759"/>
      <c r="HL136" s="759"/>
      <c r="HM136" s="759"/>
      <c r="HN136" s="759"/>
    </row>
    <row r="137" spans="1:222" s="763" customFormat="1" ht="12" customHeight="1">
      <c r="A137" s="741">
        <v>96</v>
      </c>
      <c r="B137" s="760" t="s">
        <v>194</v>
      </c>
      <c r="C137" s="546">
        <v>0</v>
      </c>
      <c r="D137" s="546">
        <v>4</v>
      </c>
      <c r="E137" s="546">
        <v>6</v>
      </c>
      <c r="F137" s="546">
        <v>26</v>
      </c>
      <c r="G137" s="729">
        <v>36</v>
      </c>
      <c r="H137" s="910"/>
      <c r="I137" s="747"/>
      <c r="J137" s="730"/>
      <c r="K137" s="730"/>
      <c r="L137" s="730"/>
      <c r="M137" s="730"/>
      <c r="N137" s="730"/>
      <c r="O137" s="730"/>
      <c r="P137" s="913"/>
      <c r="Q137" s="718"/>
      <c r="R137" s="765"/>
      <c r="S137" s="765"/>
      <c r="T137" s="766"/>
      <c r="U137" s="766"/>
      <c r="V137" s="765"/>
      <c r="W137" s="765">
        <v>1</v>
      </c>
      <c r="X137" s="732">
        <v>35</v>
      </c>
      <c r="Y137" s="728"/>
      <c r="Z137" s="728"/>
      <c r="AA137" s="900"/>
      <c r="AB137" s="900"/>
      <c r="AC137" s="728"/>
      <c r="AD137" s="728"/>
      <c r="AE137" s="728"/>
      <c r="AF137" s="900"/>
      <c r="AG137" s="728"/>
      <c r="AH137" s="728"/>
      <c r="AI137" s="728"/>
      <c r="AJ137" s="728"/>
      <c r="AK137" s="728"/>
      <c r="AL137" s="728"/>
      <c r="AM137" s="728"/>
      <c r="AN137" s="728"/>
      <c r="AO137" s="764"/>
      <c r="AP137" s="764"/>
      <c r="AQ137" s="764"/>
      <c r="AR137" s="764"/>
      <c r="AS137" s="764"/>
      <c r="AT137" s="764"/>
      <c r="AU137" s="764"/>
      <c r="AV137" s="730">
        <v>1</v>
      </c>
      <c r="AW137" s="729">
        <v>0</v>
      </c>
      <c r="AX137" s="733">
        <v>1</v>
      </c>
      <c r="AY137" s="546">
        <v>0</v>
      </c>
      <c r="AZ137" s="546">
        <v>4</v>
      </c>
      <c r="BA137" s="546">
        <v>6</v>
      </c>
      <c r="BB137" s="546">
        <v>24</v>
      </c>
      <c r="BC137" s="734">
        <v>34</v>
      </c>
      <c r="BD137" s="745" t="s">
        <v>1609</v>
      </c>
      <c r="BE137" s="706" t="s">
        <v>140</v>
      </c>
      <c r="BF137" s="759"/>
      <c r="BG137" s="759"/>
      <c r="BH137" s="759"/>
      <c r="BI137" s="759"/>
      <c r="BJ137" s="759"/>
      <c r="BK137" s="759"/>
      <c r="BL137" s="759"/>
      <c r="BM137" s="759"/>
      <c r="BN137" s="759"/>
      <c r="BO137" s="759"/>
      <c r="BP137" s="759"/>
      <c r="BQ137" s="759"/>
      <c r="BR137" s="759"/>
      <c r="BS137" s="759"/>
      <c r="BT137" s="759"/>
      <c r="BU137" s="759"/>
      <c r="BV137" s="759"/>
      <c r="BW137" s="759"/>
      <c r="BX137" s="759"/>
      <c r="BY137" s="759"/>
      <c r="BZ137" s="759"/>
      <c r="CA137" s="759"/>
      <c r="CB137" s="759"/>
      <c r="CC137" s="759"/>
      <c r="CD137" s="759"/>
      <c r="CE137" s="759"/>
      <c r="CF137" s="759"/>
      <c r="CG137" s="759"/>
      <c r="CH137" s="759"/>
      <c r="CI137" s="759"/>
      <c r="CJ137" s="759"/>
      <c r="CK137" s="759"/>
      <c r="CL137" s="759"/>
      <c r="CM137" s="759"/>
      <c r="CN137" s="759"/>
      <c r="CO137" s="759"/>
      <c r="CP137" s="759"/>
      <c r="CQ137" s="759"/>
      <c r="CR137" s="759"/>
      <c r="CS137" s="759"/>
      <c r="CT137" s="759"/>
      <c r="CU137" s="759"/>
      <c r="CV137" s="759"/>
      <c r="CW137" s="759"/>
      <c r="CX137" s="759"/>
      <c r="CY137" s="759"/>
      <c r="CZ137" s="759"/>
      <c r="DA137" s="759"/>
      <c r="DB137" s="759"/>
      <c r="DC137" s="759"/>
      <c r="DD137" s="759"/>
      <c r="DE137" s="759"/>
      <c r="DF137" s="759"/>
      <c r="DG137" s="759"/>
      <c r="DH137" s="759"/>
      <c r="DI137" s="759"/>
      <c r="DJ137" s="759"/>
      <c r="DK137" s="759"/>
      <c r="DL137" s="759"/>
      <c r="DM137" s="759"/>
      <c r="DN137" s="759"/>
      <c r="DO137" s="759"/>
      <c r="DP137" s="759"/>
      <c r="DQ137" s="759"/>
      <c r="DR137" s="759"/>
      <c r="DS137" s="759"/>
      <c r="DT137" s="759"/>
      <c r="DU137" s="759"/>
      <c r="DV137" s="759"/>
      <c r="DW137" s="759"/>
      <c r="DX137" s="759"/>
      <c r="DY137" s="759"/>
      <c r="DZ137" s="759"/>
      <c r="EA137" s="759"/>
      <c r="EB137" s="759"/>
      <c r="EC137" s="759"/>
      <c r="ED137" s="759"/>
      <c r="EE137" s="759"/>
      <c r="EF137" s="759"/>
      <c r="EG137" s="759"/>
      <c r="EH137" s="759"/>
      <c r="EI137" s="759"/>
      <c r="EJ137" s="759"/>
      <c r="EK137" s="759"/>
      <c r="EL137" s="759"/>
      <c r="EM137" s="759"/>
      <c r="EN137" s="759"/>
      <c r="EO137" s="759"/>
      <c r="EP137" s="759"/>
      <c r="EQ137" s="759"/>
      <c r="ER137" s="759"/>
      <c r="ES137" s="759"/>
      <c r="ET137" s="759"/>
      <c r="EU137" s="759"/>
      <c r="EV137" s="759"/>
      <c r="EW137" s="759"/>
      <c r="EX137" s="759"/>
      <c r="EY137" s="759"/>
      <c r="EZ137" s="759"/>
      <c r="FA137" s="759"/>
      <c r="FB137" s="759"/>
      <c r="FC137" s="759"/>
      <c r="FD137" s="759"/>
      <c r="FE137" s="759"/>
      <c r="FF137" s="759"/>
      <c r="FG137" s="759"/>
      <c r="FH137" s="759"/>
      <c r="FI137" s="759"/>
      <c r="FJ137" s="759"/>
      <c r="FK137" s="759"/>
      <c r="FL137" s="759"/>
      <c r="FM137" s="759"/>
      <c r="FN137" s="759"/>
      <c r="FO137" s="759"/>
      <c r="FP137" s="759"/>
      <c r="FQ137" s="759"/>
      <c r="FR137" s="759"/>
      <c r="FS137" s="759"/>
      <c r="FT137" s="759"/>
      <c r="FU137" s="759"/>
      <c r="FV137" s="759"/>
      <c r="FW137" s="759"/>
      <c r="FX137" s="759"/>
      <c r="FY137" s="759"/>
      <c r="FZ137" s="759"/>
      <c r="GA137" s="759"/>
      <c r="GB137" s="759"/>
      <c r="GC137" s="759"/>
      <c r="GD137" s="759"/>
      <c r="GE137" s="759"/>
      <c r="GF137" s="759"/>
      <c r="GG137" s="759"/>
      <c r="GH137" s="759"/>
      <c r="GI137" s="759"/>
      <c r="GJ137" s="759"/>
      <c r="GK137" s="759"/>
      <c r="GL137" s="759"/>
      <c r="GM137" s="759"/>
      <c r="GN137" s="759"/>
      <c r="GO137" s="759"/>
      <c r="GP137" s="759"/>
      <c r="GQ137" s="759"/>
      <c r="GR137" s="759"/>
      <c r="GS137" s="759"/>
      <c r="GT137" s="759"/>
      <c r="GU137" s="759"/>
      <c r="GV137" s="759"/>
      <c r="GW137" s="759"/>
      <c r="GX137" s="759"/>
      <c r="GY137" s="759"/>
      <c r="GZ137" s="759"/>
      <c r="HA137" s="759"/>
      <c r="HB137" s="759"/>
      <c r="HC137" s="759"/>
      <c r="HD137" s="759"/>
      <c r="HE137" s="759"/>
      <c r="HF137" s="759"/>
      <c r="HG137" s="759"/>
      <c r="HH137" s="759"/>
      <c r="HI137" s="759"/>
      <c r="HJ137" s="759"/>
      <c r="HK137" s="759"/>
      <c r="HL137" s="759"/>
      <c r="HM137" s="759"/>
      <c r="HN137" s="759"/>
    </row>
    <row r="138" spans="1:222" s="763" customFormat="1" ht="12" customHeight="1">
      <c r="A138" s="741">
        <v>97</v>
      </c>
      <c r="B138" s="760" t="s">
        <v>195</v>
      </c>
      <c r="C138" s="546">
        <v>1</v>
      </c>
      <c r="D138" s="546">
        <v>4</v>
      </c>
      <c r="E138" s="546">
        <v>6</v>
      </c>
      <c r="F138" s="546">
        <v>27</v>
      </c>
      <c r="G138" s="729">
        <v>38</v>
      </c>
      <c r="H138" s="910"/>
      <c r="I138" s="747"/>
      <c r="J138" s="730"/>
      <c r="K138" s="730"/>
      <c r="L138" s="730"/>
      <c r="M138" s="730"/>
      <c r="N138" s="730"/>
      <c r="O138" s="730"/>
      <c r="P138" s="913"/>
      <c r="Q138" s="718"/>
      <c r="R138" s="765"/>
      <c r="S138" s="765"/>
      <c r="T138" s="766"/>
      <c r="U138" s="766"/>
      <c r="V138" s="765"/>
      <c r="W138" s="765"/>
      <c r="X138" s="732">
        <v>38</v>
      </c>
      <c r="Y138" s="728"/>
      <c r="Z138" s="728"/>
      <c r="AA138" s="900"/>
      <c r="AB138" s="900"/>
      <c r="AC138" s="728"/>
      <c r="AD138" s="728"/>
      <c r="AE138" s="728"/>
      <c r="AF138" s="900"/>
      <c r="AG138" s="728"/>
      <c r="AH138" s="728"/>
      <c r="AI138" s="728"/>
      <c r="AJ138" s="728"/>
      <c r="AK138" s="728"/>
      <c r="AL138" s="728"/>
      <c r="AM138" s="728"/>
      <c r="AN138" s="728"/>
      <c r="AO138" s="764"/>
      <c r="AP138" s="764"/>
      <c r="AQ138" s="764"/>
      <c r="AR138" s="764"/>
      <c r="AS138" s="764"/>
      <c r="AT138" s="764"/>
      <c r="AU138" s="764"/>
      <c r="AV138" s="730">
        <v>1</v>
      </c>
      <c r="AW138" s="729">
        <v>0</v>
      </c>
      <c r="AX138" s="733">
        <v>1</v>
      </c>
      <c r="AY138" s="546">
        <v>1</v>
      </c>
      <c r="AZ138" s="546">
        <v>4</v>
      </c>
      <c r="BA138" s="546">
        <v>6</v>
      </c>
      <c r="BB138" s="546">
        <v>26</v>
      </c>
      <c r="BC138" s="734">
        <v>37</v>
      </c>
      <c r="BD138" s="745" t="s">
        <v>1649</v>
      </c>
      <c r="BE138" s="706" t="s">
        <v>142</v>
      </c>
      <c r="BF138" s="759"/>
      <c r="BG138" s="759"/>
      <c r="BH138" s="759"/>
      <c r="BI138" s="759"/>
      <c r="BJ138" s="759"/>
      <c r="BK138" s="759"/>
      <c r="BL138" s="759"/>
      <c r="BM138" s="759"/>
      <c r="BN138" s="759"/>
      <c r="BO138" s="759"/>
      <c r="BP138" s="759"/>
      <c r="BQ138" s="759"/>
      <c r="BR138" s="759"/>
      <c r="BS138" s="759"/>
      <c r="BT138" s="759"/>
      <c r="BU138" s="759"/>
      <c r="BV138" s="759"/>
      <c r="BW138" s="759"/>
      <c r="BX138" s="759"/>
      <c r="BY138" s="759"/>
      <c r="BZ138" s="759"/>
      <c r="CA138" s="759"/>
      <c r="CB138" s="759"/>
      <c r="CC138" s="759"/>
      <c r="CD138" s="759"/>
      <c r="CE138" s="759"/>
      <c r="CF138" s="759"/>
      <c r="CG138" s="759"/>
      <c r="CH138" s="759"/>
      <c r="CI138" s="759"/>
      <c r="CJ138" s="759"/>
      <c r="CK138" s="759"/>
      <c r="CL138" s="759"/>
      <c r="CM138" s="759"/>
      <c r="CN138" s="759"/>
      <c r="CO138" s="759"/>
      <c r="CP138" s="759"/>
      <c r="CQ138" s="759"/>
      <c r="CR138" s="759"/>
      <c r="CS138" s="759"/>
      <c r="CT138" s="759"/>
      <c r="CU138" s="759"/>
      <c r="CV138" s="759"/>
      <c r="CW138" s="759"/>
      <c r="CX138" s="759"/>
      <c r="CY138" s="759"/>
      <c r="CZ138" s="759"/>
      <c r="DA138" s="759"/>
      <c r="DB138" s="759"/>
      <c r="DC138" s="759"/>
      <c r="DD138" s="759"/>
      <c r="DE138" s="759"/>
      <c r="DF138" s="759"/>
      <c r="DG138" s="759"/>
      <c r="DH138" s="759"/>
      <c r="DI138" s="759"/>
      <c r="DJ138" s="759"/>
      <c r="DK138" s="759"/>
      <c r="DL138" s="759"/>
      <c r="DM138" s="759"/>
      <c r="DN138" s="759"/>
      <c r="DO138" s="759"/>
      <c r="DP138" s="759"/>
      <c r="DQ138" s="759"/>
      <c r="DR138" s="759"/>
      <c r="DS138" s="759"/>
      <c r="DT138" s="759"/>
      <c r="DU138" s="759"/>
      <c r="DV138" s="759"/>
      <c r="DW138" s="759"/>
      <c r="DX138" s="759"/>
      <c r="DY138" s="759"/>
      <c r="DZ138" s="759"/>
      <c r="EA138" s="759"/>
      <c r="EB138" s="759"/>
      <c r="EC138" s="759"/>
      <c r="ED138" s="759"/>
      <c r="EE138" s="759"/>
      <c r="EF138" s="759"/>
      <c r="EG138" s="759"/>
      <c r="EH138" s="759"/>
      <c r="EI138" s="759"/>
      <c r="EJ138" s="759"/>
      <c r="EK138" s="759"/>
      <c r="EL138" s="759"/>
      <c r="EM138" s="759"/>
      <c r="EN138" s="759"/>
      <c r="EO138" s="759"/>
      <c r="EP138" s="759"/>
      <c r="EQ138" s="759"/>
      <c r="ER138" s="759"/>
      <c r="ES138" s="759"/>
      <c r="ET138" s="759"/>
      <c r="EU138" s="759"/>
      <c r="EV138" s="759"/>
      <c r="EW138" s="759"/>
      <c r="EX138" s="759"/>
      <c r="EY138" s="759"/>
      <c r="EZ138" s="759"/>
      <c r="FA138" s="759"/>
      <c r="FB138" s="759"/>
      <c r="FC138" s="759"/>
      <c r="FD138" s="759"/>
      <c r="FE138" s="759"/>
      <c r="FF138" s="759"/>
      <c r="FG138" s="759"/>
      <c r="FH138" s="759"/>
      <c r="FI138" s="759"/>
      <c r="FJ138" s="759"/>
      <c r="FK138" s="759"/>
      <c r="FL138" s="759"/>
      <c r="FM138" s="759"/>
      <c r="FN138" s="759"/>
      <c r="FO138" s="759"/>
      <c r="FP138" s="759"/>
      <c r="FQ138" s="759"/>
      <c r="FR138" s="759"/>
      <c r="FS138" s="759"/>
      <c r="FT138" s="759"/>
      <c r="FU138" s="759"/>
      <c r="FV138" s="759"/>
      <c r="FW138" s="759"/>
      <c r="FX138" s="759"/>
      <c r="FY138" s="759"/>
      <c r="FZ138" s="759"/>
      <c r="GA138" s="759"/>
      <c r="GB138" s="759"/>
      <c r="GC138" s="759"/>
      <c r="GD138" s="759"/>
      <c r="GE138" s="759"/>
      <c r="GF138" s="759"/>
      <c r="GG138" s="759"/>
      <c r="GH138" s="759"/>
      <c r="GI138" s="759"/>
      <c r="GJ138" s="759"/>
      <c r="GK138" s="759"/>
      <c r="GL138" s="759"/>
      <c r="GM138" s="759"/>
      <c r="GN138" s="759"/>
      <c r="GO138" s="759"/>
      <c r="GP138" s="759"/>
      <c r="GQ138" s="759"/>
      <c r="GR138" s="759"/>
      <c r="GS138" s="759"/>
      <c r="GT138" s="759"/>
      <c r="GU138" s="759"/>
      <c r="GV138" s="759"/>
      <c r="GW138" s="759"/>
      <c r="GX138" s="759"/>
      <c r="GY138" s="759"/>
      <c r="GZ138" s="759"/>
      <c r="HA138" s="759"/>
      <c r="HB138" s="759"/>
      <c r="HC138" s="759"/>
      <c r="HD138" s="759"/>
      <c r="HE138" s="759"/>
      <c r="HF138" s="759"/>
      <c r="HG138" s="759"/>
      <c r="HH138" s="759"/>
      <c r="HI138" s="759"/>
      <c r="HJ138" s="759"/>
      <c r="HK138" s="759"/>
      <c r="HL138" s="759"/>
      <c r="HM138" s="759"/>
      <c r="HN138" s="759"/>
    </row>
    <row r="139" spans="1:222" s="763" customFormat="1" ht="12" customHeight="1">
      <c r="A139" s="741">
        <v>98</v>
      </c>
      <c r="B139" s="760" t="s">
        <v>196</v>
      </c>
      <c r="C139" s="546">
        <v>0</v>
      </c>
      <c r="D139" s="546">
        <v>7</v>
      </c>
      <c r="E139" s="546">
        <v>3</v>
      </c>
      <c r="F139" s="546">
        <v>27</v>
      </c>
      <c r="G139" s="729">
        <v>37</v>
      </c>
      <c r="H139" s="870"/>
      <c r="I139" s="750"/>
      <c r="J139" s="778"/>
      <c r="K139" s="778"/>
      <c r="L139" s="730"/>
      <c r="M139" s="730"/>
      <c r="N139" s="730"/>
      <c r="O139" s="730"/>
      <c r="P139" s="913"/>
      <c r="Q139" s="718"/>
      <c r="R139" s="765"/>
      <c r="S139" s="765"/>
      <c r="T139" s="766"/>
      <c r="U139" s="766"/>
      <c r="V139" s="765"/>
      <c r="W139" s="765"/>
      <c r="X139" s="732">
        <v>37</v>
      </c>
      <c r="Y139" s="728"/>
      <c r="Z139" s="728"/>
      <c r="AA139" s="900">
        <v>1</v>
      </c>
      <c r="AB139" s="900"/>
      <c r="AC139" s="728"/>
      <c r="AD139" s="728"/>
      <c r="AE139" s="728"/>
      <c r="AF139" s="900"/>
      <c r="AG139" s="728"/>
      <c r="AH139" s="728"/>
      <c r="AI139" s="728"/>
      <c r="AJ139" s="728"/>
      <c r="AK139" s="728"/>
      <c r="AL139" s="728"/>
      <c r="AM139" s="728"/>
      <c r="AN139" s="728"/>
      <c r="AO139" s="764"/>
      <c r="AP139" s="764"/>
      <c r="AQ139" s="764"/>
      <c r="AR139" s="764"/>
      <c r="AS139" s="764"/>
      <c r="AT139" s="764"/>
      <c r="AU139" s="764"/>
      <c r="AV139" s="730"/>
      <c r="AW139" s="729">
        <v>0</v>
      </c>
      <c r="AX139" s="733">
        <v>1</v>
      </c>
      <c r="AY139" s="546">
        <v>0</v>
      </c>
      <c r="AZ139" s="546">
        <v>7</v>
      </c>
      <c r="BA139" s="546">
        <v>2</v>
      </c>
      <c r="BB139" s="546">
        <v>27</v>
      </c>
      <c r="BC139" s="734">
        <v>36</v>
      </c>
      <c r="BD139" s="745" t="s">
        <v>1650</v>
      </c>
      <c r="BE139" s="706" t="s">
        <v>144</v>
      </c>
      <c r="BF139" s="759"/>
      <c r="BG139" s="759"/>
      <c r="BH139" s="759"/>
      <c r="BI139" s="759"/>
      <c r="BJ139" s="759"/>
      <c r="BK139" s="759"/>
      <c r="BL139" s="759"/>
      <c r="BM139" s="759"/>
      <c r="BN139" s="759"/>
      <c r="BO139" s="759"/>
      <c r="BP139" s="759"/>
      <c r="BQ139" s="759"/>
      <c r="BR139" s="759"/>
      <c r="BS139" s="759"/>
      <c r="BT139" s="759"/>
      <c r="BU139" s="759"/>
      <c r="BV139" s="759"/>
      <c r="BW139" s="759"/>
      <c r="BX139" s="759"/>
      <c r="BY139" s="759"/>
      <c r="BZ139" s="759"/>
      <c r="CA139" s="759"/>
      <c r="CB139" s="759"/>
      <c r="CC139" s="759"/>
      <c r="CD139" s="759"/>
      <c r="CE139" s="759"/>
      <c r="CF139" s="759"/>
      <c r="CG139" s="759"/>
      <c r="CH139" s="759"/>
      <c r="CI139" s="759"/>
      <c r="CJ139" s="759"/>
      <c r="CK139" s="759"/>
      <c r="CL139" s="759"/>
      <c r="CM139" s="759"/>
      <c r="CN139" s="759"/>
      <c r="CO139" s="759"/>
      <c r="CP139" s="759"/>
      <c r="CQ139" s="759"/>
      <c r="CR139" s="759"/>
      <c r="CS139" s="759"/>
      <c r="CT139" s="759"/>
      <c r="CU139" s="759"/>
      <c r="CV139" s="759"/>
      <c r="CW139" s="759"/>
      <c r="CX139" s="759"/>
      <c r="CY139" s="759"/>
      <c r="CZ139" s="759"/>
      <c r="DA139" s="759"/>
      <c r="DB139" s="759"/>
      <c r="DC139" s="759"/>
      <c r="DD139" s="759"/>
      <c r="DE139" s="759"/>
      <c r="DF139" s="759"/>
      <c r="DG139" s="759"/>
      <c r="DH139" s="759"/>
      <c r="DI139" s="759"/>
      <c r="DJ139" s="759"/>
      <c r="DK139" s="759"/>
      <c r="DL139" s="759"/>
      <c r="DM139" s="759"/>
      <c r="DN139" s="759"/>
      <c r="DO139" s="759"/>
      <c r="DP139" s="759"/>
      <c r="DQ139" s="759"/>
      <c r="DR139" s="759"/>
      <c r="DS139" s="759"/>
      <c r="DT139" s="759"/>
      <c r="DU139" s="759"/>
      <c r="DV139" s="759"/>
      <c r="DW139" s="759"/>
      <c r="DX139" s="759"/>
      <c r="DY139" s="759"/>
      <c r="DZ139" s="759"/>
      <c r="EA139" s="759"/>
      <c r="EB139" s="759"/>
      <c r="EC139" s="759"/>
      <c r="ED139" s="759"/>
      <c r="EE139" s="759"/>
      <c r="EF139" s="759"/>
      <c r="EG139" s="759"/>
      <c r="EH139" s="759"/>
      <c r="EI139" s="759"/>
      <c r="EJ139" s="759"/>
      <c r="EK139" s="759"/>
      <c r="EL139" s="759"/>
      <c r="EM139" s="759"/>
      <c r="EN139" s="759"/>
      <c r="EO139" s="759"/>
      <c r="EP139" s="759"/>
      <c r="EQ139" s="759"/>
      <c r="ER139" s="759"/>
      <c r="ES139" s="759"/>
      <c r="ET139" s="759"/>
      <c r="EU139" s="759"/>
      <c r="EV139" s="759"/>
      <c r="EW139" s="759"/>
      <c r="EX139" s="759"/>
      <c r="EY139" s="759"/>
      <c r="EZ139" s="759"/>
      <c r="FA139" s="759"/>
      <c r="FB139" s="759"/>
      <c r="FC139" s="759"/>
      <c r="FD139" s="759"/>
      <c r="FE139" s="759"/>
      <c r="FF139" s="759"/>
      <c r="FG139" s="759"/>
      <c r="FH139" s="759"/>
      <c r="FI139" s="759"/>
      <c r="FJ139" s="759"/>
      <c r="FK139" s="759"/>
      <c r="FL139" s="759"/>
      <c r="FM139" s="759"/>
      <c r="FN139" s="759"/>
      <c r="FO139" s="759"/>
      <c r="FP139" s="759"/>
      <c r="FQ139" s="759"/>
      <c r="FR139" s="759"/>
      <c r="FS139" s="759"/>
      <c r="FT139" s="759"/>
      <c r="FU139" s="759"/>
      <c r="FV139" s="759"/>
      <c r="FW139" s="759"/>
      <c r="FX139" s="759"/>
      <c r="FY139" s="759"/>
      <c r="FZ139" s="759"/>
      <c r="GA139" s="759"/>
      <c r="GB139" s="759"/>
      <c r="GC139" s="759"/>
      <c r="GD139" s="759"/>
      <c r="GE139" s="759"/>
      <c r="GF139" s="759"/>
      <c r="GG139" s="759"/>
      <c r="GH139" s="759"/>
      <c r="GI139" s="759"/>
      <c r="GJ139" s="759"/>
      <c r="GK139" s="759"/>
      <c r="GL139" s="759"/>
      <c r="GM139" s="759"/>
      <c r="GN139" s="759"/>
      <c r="GO139" s="759"/>
      <c r="GP139" s="759"/>
      <c r="GQ139" s="759"/>
      <c r="GR139" s="759"/>
      <c r="GS139" s="759"/>
      <c r="GT139" s="759"/>
      <c r="GU139" s="759"/>
      <c r="GV139" s="759"/>
      <c r="GW139" s="759"/>
      <c r="GX139" s="759"/>
      <c r="GY139" s="759"/>
      <c r="GZ139" s="759"/>
      <c r="HA139" s="759"/>
      <c r="HB139" s="759"/>
      <c r="HC139" s="759"/>
      <c r="HD139" s="759"/>
      <c r="HE139" s="759"/>
      <c r="HF139" s="759"/>
      <c r="HG139" s="759"/>
      <c r="HH139" s="759"/>
      <c r="HI139" s="759"/>
      <c r="HJ139" s="759"/>
      <c r="HK139" s="759"/>
      <c r="HL139" s="759"/>
      <c r="HM139" s="759"/>
      <c r="HN139" s="759"/>
    </row>
    <row r="140" spans="1:222" s="763" customFormat="1" ht="12" customHeight="1">
      <c r="A140" s="741">
        <v>99</v>
      </c>
      <c r="B140" s="760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9">
        <v>37</v>
      </c>
      <c r="H140" s="900"/>
      <c r="I140" s="900"/>
      <c r="J140" s="900"/>
      <c r="K140" s="900"/>
      <c r="L140" s="730"/>
      <c r="M140" s="730"/>
      <c r="N140" s="730"/>
      <c r="O140" s="730"/>
      <c r="P140" s="913"/>
      <c r="Q140" s="718"/>
      <c r="R140" s="765"/>
      <c r="S140" s="765"/>
      <c r="T140" s="766"/>
      <c r="U140" s="766"/>
      <c r="V140" s="765"/>
      <c r="W140" s="765"/>
      <c r="X140" s="732">
        <v>37</v>
      </c>
      <c r="Y140" s="728"/>
      <c r="Z140" s="728"/>
      <c r="AA140" s="900"/>
      <c r="AB140" s="900"/>
      <c r="AC140" s="728"/>
      <c r="AD140" s="728"/>
      <c r="AE140" s="728"/>
      <c r="AF140" s="900"/>
      <c r="AG140" s="728"/>
      <c r="AH140" s="728"/>
      <c r="AI140" s="728"/>
      <c r="AJ140" s="728"/>
      <c r="AK140" s="728"/>
      <c r="AL140" s="728"/>
      <c r="AM140" s="728"/>
      <c r="AN140" s="728"/>
      <c r="AO140" s="764"/>
      <c r="AP140" s="764"/>
      <c r="AQ140" s="764"/>
      <c r="AR140" s="764"/>
      <c r="AS140" s="764"/>
      <c r="AT140" s="764"/>
      <c r="AU140" s="764"/>
      <c r="AV140" s="730"/>
      <c r="AW140" s="729">
        <v>0</v>
      </c>
      <c r="AX140" s="733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4">
        <v>37</v>
      </c>
      <c r="BD140" s="745"/>
      <c r="BE140" s="706" t="s">
        <v>146</v>
      </c>
      <c r="BF140" s="759"/>
      <c r="BG140" s="759"/>
      <c r="BH140" s="759"/>
      <c r="BI140" s="759"/>
      <c r="BJ140" s="759"/>
      <c r="BK140" s="759"/>
      <c r="BL140" s="759"/>
      <c r="BM140" s="759"/>
      <c r="BN140" s="759"/>
      <c r="BO140" s="759"/>
      <c r="BP140" s="759"/>
      <c r="BQ140" s="759"/>
      <c r="BR140" s="759"/>
      <c r="BS140" s="759"/>
      <c r="BT140" s="759"/>
      <c r="BU140" s="759"/>
      <c r="BV140" s="759"/>
      <c r="BW140" s="759"/>
      <c r="BX140" s="759"/>
      <c r="BY140" s="759"/>
      <c r="BZ140" s="759"/>
      <c r="CA140" s="759"/>
      <c r="CB140" s="759"/>
      <c r="CC140" s="759"/>
      <c r="CD140" s="759"/>
      <c r="CE140" s="759"/>
      <c r="CF140" s="759"/>
      <c r="CG140" s="759"/>
      <c r="CH140" s="759"/>
      <c r="CI140" s="759"/>
      <c r="CJ140" s="759"/>
      <c r="CK140" s="759"/>
      <c r="CL140" s="759"/>
      <c r="CM140" s="759"/>
      <c r="CN140" s="759"/>
      <c r="CO140" s="759"/>
      <c r="CP140" s="759"/>
      <c r="CQ140" s="759"/>
      <c r="CR140" s="759"/>
      <c r="CS140" s="759"/>
      <c r="CT140" s="759"/>
      <c r="CU140" s="759"/>
      <c r="CV140" s="759"/>
      <c r="CW140" s="759"/>
      <c r="CX140" s="759"/>
      <c r="CY140" s="759"/>
      <c r="CZ140" s="759"/>
      <c r="DA140" s="759"/>
      <c r="DB140" s="759"/>
      <c r="DC140" s="759"/>
      <c r="DD140" s="759"/>
      <c r="DE140" s="759"/>
      <c r="DF140" s="759"/>
      <c r="DG140" s="759"/>
      <c r="DH140" s="759"/>
      <c r="DI140" s="759"/>
      <c r="DJ140" s="759"/>
      <c r="DK140" s="759"/>
      <c r="DL140" s="759"/>
      <c r="DM140" s="759"/>
      <c r="DN140" s="759"/>
      <c r="DO140" s="759"/>
      <c r="DP140" s="759"/>
      <c r="DQ140" s="759"/>
      <c r="DR140" s="759"/>
      <c r="DS140" s="759"/>
      <c r="DT140" s="759"/>
      <c r="DU140" s="759"/>
      <c r="DV140" s="759"/>
      <c r="DW140" s="759"/>
      <c r="DX140" s="759"/>
      <c r="DY140" s="759"/>
      <c r="DZ140" s="759"/>
      <c r="EA140" s="759"/>
      <c r="EB140" s="759"/>
      <c r="EC140" s="759"/>
      <c r="ED140" s="759"/>
      <c r="EE140" s="759"/>
      <c r="EF140" s="759"/>
      <c r="EG140" s="759"/>
      <c r="EH140" s="759"/>
      <c r="EI140" s="759"/>
      <c r="EJ140" s="759"/>
      <c r="EK140" s="759"/>
      <c r="EL140" s="759"/>
      <c r="EM140" s="759"/>
      <c r="EN140" s="759"/>
      <c r="EO140" s="759"/>
      <c r="EP140" s="759"/>
      <c r="EQ140" s="759"/>
      <c r="ER140" s="759"/>
      <c r="ES140" s="759"/>
      <c r="ET140" s="759"/>
      <c r="EU140" s="759"/>
      <c r="EV140" s="759"/>
      <c r="EW140" s="759"/>
      <c r="EX140" s="759"/>
      <c r="EY140" s="759"/>
      <c r="EZ140" s="759"/>
      <c r="FA140" s="759"/>
      <c r="FB140" s="759"/>
      <c r="FC140" s="759"/>
      <c r="FD140" s="759"/>
      <c r="FE140" s="759"/>
      <c r="FF140" s="759"/>
      <c r="FG140" s="759"/>
      <c r="FH140" s="759"/>
      <c r="FI140" s="759"/>
      <c r="FJ140" s="759"/>
      <c r="FK140" s="759"/>
      <c r="FL140" s="759"/>
      <c r="FM140" s="759"/>
      <c r="FN140" s="759"/>
      <c r="FO140" s="759"/>
      <c r="FP140" s="759"/>
      <c r="FQ140" s="759"/>
      <c r="FR140" s="759"/>
      <c r="FS140" s="759"/>
      <c r="FT140" s="759"/>
      <c r="FU140" s="759"/>
      <c r="FV140" s="759"/>
      <c r="FW140" s="759"/>
      <c r="FX140" s="759"/>
      <c r="FY140" s="759"/>
      <c r="FZ140" s="759"/>
      <c r="GA140" s="759"/>
      <c r="GB140" s="759"/>
      <c r="GC140" s="759"/>
      <c r="GD140" s="759"/>
      <c r="GE140" s="759"/>
      <c r="GF140" s="759"/>
      <c r="GG140" s="759"/>
      <c r="GH140" s="759"/>
      <c r="GI140" s="759"/>
      <c r="GJ140" s="759"/>
      <c r="GK140" s="759"/>
      <c r="GL140" s="759"/>
      <c r="GM140" s="759"/>
      <c r="GN140" s="759"/>
      <c r="GO140" s="759"/>
      <c r="GP140" s="759"/>
      <c r="GQ140" s="759"/>
      <c r="GR140" s="759"/>
      <c r="GS140" s="759"/>
      <c r="GT140" s="759"/>
      <c r="GU140" s="759"/>
      <c r="GV140" s="759"/>
      <c r="GW140" s="759"/>
      <c r="GX140" s="759"/>
      <c r="GY140" s="759"/>
      <c r="GZ140" s="759"/>
      <c r="HA140" s="759"/>
      <c r="HB140" s="759"/>
      <c r="HC140" s="759"/>
      <c r="HD140" s="759"/>
      <c r="HE140" s="759"/>
      <c r="HF140" s="759"/>
      <c r="HG140" s="759"/>
      <c r="HH140" s="759"/>
      <c r="HI140" s="759"/>
      <c r="HJ140" s="759"/>
      <c r="HK140" s="759"/>
      <c r="HL140" s="759"/>
      <c r="HM140" s="759"/>
      <c r="HN140" s="759"/>
    </row>
    <row r="141" spans="1:222" s="763" customFormat="1" ht="12" customHeight="1">
      <c r="A141" s="741">
        <v>100</v>
      </c>
      <c r="B141" s="760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9">
        <v>37</v>
      </c>
      <c r="H141" s="900"/>
      <c r="I141" s="900"/>
      <c r="J141" s="900"/>
      <c r="K141" s="900"/>
      <c r="L141" s="730"/>
      <c r="M141" s="730"/>
      <c r="N141" s="730"/>
      <c r="O141" s="730"/>
      <c r="P141" s="913"/>
      <c r="Q141" s="765"/>
      <c r="R141" s="765"/>
      <c r="S141" s="765"/>
      <c r="T141" s="766"/>
      <c r="U141" s="766"/>
      <c r="V141" s="765"/>
      <c r="W141" s="765"/>
      <c r="X141" s="732">
        <v>37</v>
      </c>
      <c r="Y141" s="728"/>
      <c r="Z141" s="728"/>
      <c r="AA141" s="900"/>
      <c r="AB141" s="900">
        <v>1</v>
      </c>
      <c r="AC141" s="728"/>
      <c r="AD141" s="728"/>
      <c r="AE141" s="728"/>
      <c r="AF141" s="900"/>
      <c r="AG141" s="728"/>
      <c r="AH141" s="728"/>
      <c r="AI141" s="728"/>
      <c r="AJ141" s="728"/>
      <c r="AK141" s="728"/>
      <c r="AL141" s="728"/>
      <c r="AM141" s="728"/>
      <c r="AN141" s="728"/>
      <c r="AO141" s="764"/>
      <c r="AP141" s="764"/>
      <c r="AQ141" s="764"/>
      <c r="AR141" s="764"/>
      <c r="AS141" s="764"/>
      <c r="AT141" s="764"/>
      <c r="AU141" s="764"/>
      <c r="AV141" s="730">
        <v>1</v>
      </c>
      <c r="AW141" s="729">
        <v>0</v>
      </c>
      <c r="AX141" s="733">
        <v>2</v>
      </c>
      <c r="AY141" s="546">
        <v>0</v>
      </c>
      <c r="AZ141" s="546">
        <v>3</v>
      </c>
      <c r="BA141" s="546">
        <v>5</v>
      </c>
      <c r="BB141" s="546">
        <v>27</v>
      </c>
      <c r="BC141" s="734">
        <v>35</v>
      </c>
      <c r="BD141" s="745" t="s">
        <v>1651</v>
      </c>
      <c r="BE141" s="706" t="s">
        <v>148</v>
      </c>
      <c r="BF141" s="759"/>
      <c r="BG141" s="759"/>
      <c r="BH141" s="759"/>
      <c r="BI141" s="759"/>
      <c r="BJ141" s="759"/>
      <c r="BK141" s="759"/>
      <c r="BL141" s="759"/>
      <c r="BM141" s="759"/>
      <c r="BN141" s="759"/>
      <c r="BO141" s="759"/>
      <c r="BP141" s="759"/>
      <c r="BQ141" s="759"/>
      <c r="BR141" s="759"/>
      <c r="BS141" s="759"/>
      <c r="BT141" s="759"/>
      <c r="BU141" s="759"/>
      <c r="BV141" s="759"/>
      <c r="BW141" s="759"/>
      <c r="BX141" s="759"/>
      <c r="BY141" s="759"/>
      <c r="BZ141" s="759"/>
      <c r="CA141" s="759"/>
      <c r="CB141" s="759"/>
      <c r="CC141" s="759"/>
      <c r="CD141" s="759"/>
      <c r="CE141" s="759"/>
      <c r="CF141" s="759"/>
      <c r="CG141" s="759"/>
      <c r="CH141" s="759"/>
      <c r="CI141" s="759"/>
      <c r="CJ141" s="759"/>
      <c r="CK141" s="759"/>
      <c r="CL141" s="759"/>
      <c r="CM141" s="759"/>
      <c r="CN141" s="759"/>
      <c r="CO141" s="759"/>
      <c r="CP141" s="759"/>
      <c r="CQ141" s="759"/>
      <c r="CR141" s="759"/>
      <c r="CS141" s="759"/>
      <c r="CT141" s="759"/>
      <c r="CU141" s="759"/>
      <c r="CV141" s="759"/>
      <c r="CW141" s="759"/>
      <c r="CX141" s="759"/>
      <c r="CY141" s="759"/>
      <c r="CZ141" s="759"/>
      <c r="DA141" s="759"/>
      <c r="DB141" s="759"/>
      <c r="DC141" s="759"/>
      <c r="DD141" s="759"/>
      <c r="DE141" s="759"/>
      <c r="DF141" s="759"/>
      <c r="DG141" s="759"/>
      <c r="DH141" s="759"/>
      <c r="DI141" s="759"/>
      <c r="DJ141" s="759"/>
      <c r="DK141" s="759"/>
      <c r="DL141" s="759"/>
      <c r="DM141" s="759"/>
      <c r="DN141" s="759"/>
      <c r="DO141" s="759"/>
      <c r="DP141" s="759"/>
      <c r="DQ141" s="759"/>
      <c r="DR141" s="759"/>
      <c r="DS141" s="759"/>
      <c r="DT141" s="759"/>
      <c r="DU141" s="759"/>
      <c r="DV141" s="759"/>
      <c r="DW141" s="759"/>
      <c r="DX141" s="759"/>
      <c r="DY141" s="759"/>
      <c r="DZ141" s="759"/>
      <c r="EA141" s="759"/>
      <c r="EB141" s="759"/>
      <c r="EC141" s="759"/>
      <c r="ED141" s="759"/>
      <c r="EE141" s="759"/>
      <c r="EF141" s="759"/>
      <c r="EG141" s="759"/>
      <c r="EH141" s="759"/>
      <c r="EI141" s="759"/>
      <c r="EJ141" s="759"/>
      <c r="EK141" s="759"/>
      <c r="EL141" s="759"/>
      <c r="EM141" s="759"/>
      <c r="EN141" s="759"/>
      <c r="EO141" s="759"/>
      <c r="EP141" s="759"/>
      <c r="EQ141" s="759"/>
      <c r="ER141" s="759"/>
      <c r="ES141" s="759"/>
      <c r="ET141" s="759"/>
      <c r="EU141" s="759"/>
      <c r="EV141" s="759"/>
      <c r="EW141" s="759"/>
      <c r="EX141" s="759"/>
      <c r="EY141" s="759"/>
      <c r="EZ141" s="759"/>
      <c r="FA141" s="759"/>
      <c r="FB141" s="759"/>
      <c r="FC141" s="759"/>
      <c r="FD141" s="759"/>
      <c r="FE141" s="759"/>
      <c r="FF141" s="759"/>
      <c r="FG141" s="759"/>
      <c r="FH141" s="759"/>
      <c r="FI141" s="759"/>
      <c r="FJ141" s="759"/>
      <c r="FK141" s="759"/>
      <c r="FL141" s="759"/>
      <c r="FM141" s="759"/>
      <c r="FN141" s="759"/>
      <c r="FO141" s="759"/>
      <c r="FP141" s="759"/>
      <c r="FQ141" s="759"/>
      <c r="FR141" s="759"/>
      <c r="FS141" s="759"/>
      <c r="FT141" s="759"/>
      <c r="FU141" s="759"/>
      <c r="FV141" s="759"/>
      <c r="FW141" s="759"/>
      <c r="FX141" s="759"/>
      <c r="FY141" s="759"/>
      <c r="FZ141" s="759"/>
      <c r="GA141" s="759"/>
      <c r="GB141" s="759"/>
      <c r="GC141" s="759"/>
      <c r="GD141" s="759"/>
      <c r="GE141" s="759"/>
      <c r="GF141" s="759"/>
      <c r="GG141" s="759"/>
      <c r="GH141" s="759"/>
      <c r="GI141" s="759"/>
      <c r="GJ141" s="759"/>
      <c r="GK141" s="759"/>
      <c r="GL141" s="759"/>
      <c r="GM141" s="759"/>
      <c r="GN141" s="759"/>
      <c r="GO141" s="759"/>
      <c r="GP141" s="759"/>
      <c r="GQ141" s="759"/>
      <c r="GR141" s="759"/>
      <c r="GS141" s="759"/>
      <c r="GT141" s="759"/>
      <c r="GU141" s="759"/>
      <c r="GV141" s="759"/>
      <c r="GW141" s="759"/>
      <c r="GX141" s="759"/>
      <c r="GY141" s="759"/>
      <c r="GZ141" s="759"/>
      <c r="HA141" s="759"/>
      <c r="HB141" s="759"/>
      <c r="HC141" s="759"/>
      <c r="HD141" s="759"/>
      <c r="HE141" s="759"/>
      <c r="HF141" s="759"/>
      <c r="HG141" s="759"/>
      <c r="HH141" s="759"/>
      <c r="HI141" s="759"/>
      <c r="HJ141" s="759"/>
      <c r="HK141" s="759"/>
      <c r="HL141" s="759"/>
      <c r="HM141" s="759"/>
      <c r="HN141" s="759"/>
    </row>
    <row r="142" spans="1:222" s="763" customFormat="1" ht="12.75">
      <c r="A142" s="741">
        <v>101</v>
      </c>
      <c r="B142" s="760" t="s">
        <v>199</v>
      </c>
      <c r="C142" s="546">
        <v>0</v>
      </c>
      <c r="D142" s="546">
        <v>1</v>
      </c>
      <c r="E142" s="546">
        <v>6</v>
      </c>
      <c r="F142" s="546">
        <v>31</v>
      </c>
      <c r="G142" s="729">
        <v>38</v>
      </c>
      <c r="H142" s="900"/>
      <c r="I142" s="900"/>
      <c r="J142" s="900"/>
      <c r="K142" s="900"/>
      <c r="L142" s="730"/>
      <c r="M142" s="730"/>
      <c r="N142" s="730"/>
      <c r="O142" s="730"/>
      <c r="P142" s="913"/>
      <c r="Q142" s="718"/>
      <c r="R142" s="765"/>
      <c r="S142" s="765"/>
      <c r="T142" s="766"/>
      <c r="U142" s="766"/>
      <c r="V142" s="765"/>
      <c r="W142" s="737"/>
      <c r="X142" s="732">
        <v>38</v>
      </c>
      <c r="Y142" s="728"/>
      <c r="Z142" s="728"/>
      <c r="AA142" s="900"/>
      <c r="AB142" s="900"/>
      <c r="AC142" s="728"/>
      <c r="AD142" s="728"/>
      <c r="AE142" s="728"/>
      <c r="AF142" s="900"/>
      <c r="AG142" s="728"/>
      <c r="AH142" s="728"/>
      <c r="AI142" s="728"/>
      <c r="AJ142" s="728"/>
      <c r="AK142" s="728"/>
      <c r="AL142" s="728"/>
      <c r="AM142" s="728"/>
      <c r="AN142" s="728"/>
      <c r="AO142" s="764"/>
      <c r="AP142" s="764"/>
      <c r="AQ142" s="764"/>
      <c r="AR142" s="764"/>
      <c r="AS142" s="764"/>
      <c r="AT142" s="764"/>
      <c r="AU142" s="764"/>
      <c r="AV142" s="730">
        <v>1</v>
      </c>
      <c r="AW142" s="729">
        <v>0</v>
      </c>
      <c r="AX142" s="733">
        <v>1</v>
      </c>
      <c r="AY142" s="546">
        <v>0</v>
      </c>
      <c r="AZ142" s="546">
        <v>1</v>
      </c>
      <c r="BA142" s="546">
        <v>6</v>
      </c>
      <c r="BB142" s="546">
        <v>30</v>
      </c>
      <c r="BC142" s="734">
        <v>37</v>
      </c>
      <c r="BD142" s="745" t="s">
        <v>1579</v>
      </c>
      <c r="BE142" s="706" t="s">
        <v>150</v>
      </c>
      <c r="BF142" s="759"/>
      <c r="BG142" s="759"/>
      <c r="BH142" s="759"/>
      <c r="BI142" s="759"/>
      <c r="BJ142" s="759"/>
      <c r="BK142" s="759"/>
      <c r="BL142" s="759"/>
      <c r="BM142" s="759"/>
      <c r="BN142" s="759"/>
      <c r="BO142" s="759"/>
      <c r="BP142" s="759"/>
      <c r="BQ142" s="759"/>
      <c r="BR142" s="759"/>
      <c r="BS142" s="759"/>
      <c r="BT142" s="759"/>
      <c r="BU142" s="759"/>
      <c r="BV142" s="759"/>
      <c r="BW142" s="759"/>
      <c r="BX142" s="759"/>
      <c r="BY142" s="759"/>
      <c r="BZ142" s="759"/>
      <c r="CA142" s="759"/>
      <c r="CB142" s="759"/>
      <c r="CC142" s="759"/>
      <c r="CD142" s="759"/>
      <c r="CE142" s="759"/>
      <c r="CF142" s="759"/>
      <c r="CG142" s="759"/>
      <c r="CH142" s="759"/>
      <c r="CI142" s="759"/>
      <c r="CJ142" s="759"/>
      <c r="CK142" s="759"/>
      <c r="CL142" s="759"/>
      <c r="CM142" s="759"/>
      <c r="CN142" s="759"/>
      <c r="CO142" s="759"/>
      <c r="CP142" s="759"/>
      <c r="CQ142" s="759"/>
      <c r="CR142" s="759"/>
      <c r="CS142" s="759"/>
      <c r="CT142" s="759"/>
      <c r="CU142" s="759"/>
      <c r="CV142" s="759"/>
      <c r="CW142" s="759"/>
      <c r="CX142" s="759"/>
      <c r="CY142" s="759"/>
      <c r="CZ142" s="759"/>
      <c r="DA142" s="759"/>
      <c r="DB142" s="759"/>
      <c r="DC142" s="759"/>
      <c r="DD142" s="759"/>
      <c r="DE142" s="759"/>
      <c r="DF142" s="759"/>
      <c r="DG142" s="759"/>
      <c r="DH142" s="759"/>
      <c r="DI142" s="759"/>
      <c r="DJ142" s="759"/>
      <c r="DK142" s="759"/>
      <c r="DL142" s="759"/>
      <c r="DM142" s="759"/>
      <c r="DN142" s="759"/>
      <c r="DO142" s="759"/>
      <c r="DP142" s="759"/>
      <c r="DQ142" s="759"/>
      <c r="DR142" s="759"/>
      <c r="DS142" s="759"/>
      <c r="DT142" s="759"/>
      <c r="DU142" s="759"/>
      <c r="DV142" s="759"/>
      <c r="DW142" s="759"/>
      <c r="DX142" s="759"/>
      <c r="DY142" s="759"/>
      <c r="DZ142" s="759"/>
      <c r="EA142" s="759"/>
      <c r="EB142" s="759"/>
      <c r="EC142" s="759"/>
      <c r="ED142" s="759"/>
      <c r="EE142" s="759"/>
      <c r="EF142" s="759"/>
      <c r="EG142" s="759"/>
      <c r="EH142" s="759"/>
      <c r="EI142" s="759"/>
      <c r="EJ142" s="759"/>
      <c r="EK142" s="759"/>
      <c r="EL142" s="759"/>
      <c r="EM142" s="759"/>
      <c r="EN142" s="759"/>
      <c r="EO142" s="759"/>
      <c r="EP142" s="759"/>
      <c r="EQ142" s="759"/>
      <c r="ER142" s="759"/>
      <c r="ES142" s="759"/>
      <c r="ET142" s="759"/>
      <c r="EU142" s="759"/>
      <c r="EV142" s="759"/>
      <c r="EW142" s="759"/>
      <c r="EX142" s="759"/>
      <c r="EY142" s="759"/>
      <c r="EZ142" s="759"/>
      <c r="FA142" s="759"/>
      <c r="FB142" s="759"/>
      <c r="FC142" s="759"/>
      <c r="FD142" s="759"/>
      <c r="FE142" s="759"/>
      <c r="FF142" s="759"/>
      <c r="FG142" s="759"/>
      <c r="FH142" s="759"/>
      <c r="FI142" s="759"/>
      <c r="FJ142" s="759"/>
      <c r="FK142" s="759"/>
      <c r="FL142" s="759"/>
      <c r="FM142" s="759"/>
      <c r="FN142" s="759"/>
      <c r="FO142" s="759"/>
      <c r="FP142" s="759"/>
      <c r="FQ142" s="759"/>
      <c r="FR142" s="759"/>
      <c r="FS142" s="759"/>
      <c r="FT142" s="759"/>
      <c r="FU142" s="759"/>
      <c r="FV142" s="759"/>
      <c r="FW142" s="759"/>
      <c r="FX142" s="759"/>
      <c r="FY142" s="759"/>
      <c r="FZ142" s="759"/>
      <c r="GA142" s="759"/>
      <c r="GB142" s="759"/>
      <c r="GC142" s="759"/>
      <c r="GD142" s="759"/>
      <c r="GE142" s="759"/>
      <c r="GF142" s="759"/>
      <c r="GG142" s="759"/>
      <c r="GH142" s="759"/>
      <c r="GI142" s="759"/>
      <c r="GJ142" s="759"/>
      <c r="GK142" s="759"/>
      <c r="GL142" s="759"/>
      <c r="GM142" s="759"/>
      <c r="GN142" s="759"/>
      <c r="GO142" s="759"/>
      <c r="GP142" s="759"/>
      <c r="GQ142" s="759"/>
      <c r="GR142" s="759"/>
      <c r="GS142" s="759"/>
      <c r="GT142" s="759"/>
      <c r="GU142" s="759"/>
      <c r="GV142" s="759"/>
      <c r="GW142" s="759"/>
      <c r="GX142" s="759"/>
      <c r="GY142" s="759"/>
      <c r="GZ142" s="759"/>
      <c r="HA142" s="759"/>
      <c r="HB142" s="759"/>
      <c r="HC142" s="759"/>
      <c r="HD142" s="759"/>
      <c r="HE142" s="759"/>
      <c r="HF142" s="759"/>
      <c r="HG142" s="759"/>
      <c r="HH142" s="759"/>
      <c r="HI142" s="759"/>
      <c r="HJ142" s="759"/>
      <c r="HK142" s="759"/>
      <c r="HL142" s="759"/>
      <c r="HM142" s="759"/>
      <c r="HN142" s="759"/>
    </row>
    <row r="143" spans="1:222" s="763" customFormat="1" ht="12" customHeight="1">
      <c r="A143" s="741">
        <v>102</v>
      </c>
      <c r="B143" s="760" t="s">
        <v>200</v>
      </c>
      <c r="C143" s="546">
        <v>0</v>
      </c>
      <c r="D143" s="546">
        <v>0</v>
      </c>
      <c r="E143" s="546">
        <v>5</v>
      </c>
      <c r="F143" s="546">
        <v>31</v>
      </c>
      <c r="G143" s="729">
        <v>36</v>
      </c>
      <c r="H143" s="900"/>
      <c r="I143" s="900"/>
      <c r="J143" s="900"/>
      <c r="K143" s="900"/>
      <c r="L143" s="730"/>
      <c r="M143" s="730"/>
      <c r="N143" s="730"/>
      <c r="O143" s="730"/>
      <c r="P143" s="913"/>
      <c r="Q143" s="718"/>
      <c r="R143" s="765"/>
      <c r="S143" s="765"/>
      <c r="T143" s="766"/>
      <c r="U143" s="766"/>
      <c r="V143" s="765"/>
      <c r="W143" s="765"/>
      <c r="X143" s="732">
        <v>36</v>
      </c>
      <c r="Y143" s="728"/>
      <c r="Z143" s="728"/>
      <c r="AA143" s="900"/>
      <c r="AB143" s="900">
        <v>1</v>
      </c>
      <c r="AC143" s="728"/>
      <c r="AD143" s="728"/>
      <c r="AE143" s="728"/>
      <c r="AF143" s="900"/>
      <c r="AG143" s="728"/>
      <c r="AH143" s="728"/>
      <c r="AI143" s="728"/>
      <c r="AJ143" s="728"/>
      <c r="AK143" s="728"/>
      <c r="AL143" s="728"/>
      <c r="AM143" s="728"/>
      <c r="AN143" s="728"/>
      <c r="AO143" s="764"/>
      <c r="AP143" s="764"/>
      <c r="AQ143" s="764"/>
      <c r="AR143" s="764"/>
      <c r="AS143" s="764"/>
      <c r="AT143" s="764"/>
      <c r="AU143" s="764"/>
      <c r="AV143" s="730"/>
      <c r="AW143" s="729">
        <v>0</v>
      </c>
      <c r="AX143" s="733">
        <v>1</v>
      </c>
      <c r="AY143" s="546">
        <v>0</v>
      </c>
      <c r="AZ143" s="546">
        <v>0</v>
      </c>
      <c r="BA143" s="546">
        <v>5</v>
      </c>
      <c r="BB143" s="546">
        <v>30</v>
      </c>
      <c r="BC143" s="734">
        <v>35</v>
      </c>
      <c r="BD143" s="745" t="s">
        <v>1652</v>
      </c>
      <c r="BE143" s="706" t="s">
        <v>152</v>
      </c>
      <c r="BF143" s="759"/>
      <c r="BG143" s="759"/>
      <c r="BH143" s="759"/>
      <c r="BI143" s="759"/>
      <c r="BJ143" s="759"/>
      <c r="BK143" s="759"/>
      <c r="BL143" s="759"/>
      <c r="BM143" s="759"/>
      <c r="BN143" s="759"/>
      <c r="BO143" s="759"/>
      <c r="BP143" s="759"/>
      <c r="BQ143" s="759"/>
      <c r="BR143" s="759"/>
      <c r="BS143" s="759"/>
      <c r="BT143" s="759"/>
      <c r="BU143" s="759"/>
      <c r="BV143" s="759"/>
      <c r="BW143" s="759"/>
      <c r="BX143" s="759"/>
      <c r="BY143" s="759"/>
      <c r="BZ143" s="759"/>
      <c r="CA143" s="759"/>
      <c r="CB143" s="759"/>
      <c r="CC143" s="759"/>
      <c r="CD143" s="759"/>
      <c r="CE143" s="759"/>
      <c r="CF143" s="759"/>
      <c r="CG143" s="759"/>
      <c r="CH143" s="759"/>
      <c r="CI143" s="759"/>
      <c r="CJ143" s="759"/>
      <c r="CK143" s="759"/>
      <c r="CL143" s="759"/>
      <c r="CM143" s="759"/>
      <c r="CN143" s="759"/>
      <c r="CO143" s="759"/>
      <c r="CP143" s="759"/>
      <c r="CQ143" s="759"/>
      <c r="CR143" s="759"/>
      <c r="CS143" s="759"/>
      <c r="CT143" s="759"/>
      <c r="CU143" s="759"/>
      <c r="CV143" s="759"/>
      <c r="CW143" s="759"/>
      <c r="CX143" s="759"/>
      <c r="CY143" s="759"/>
      <c r="CZ143" s="759"/>
      <c r="DA143" s="759"/>
      <c r="DB143" s="759"/>
      <c r="DC143" s="759"/>
      <c r="DD143" s="759"/>
      <c r="DE143" s="759"/>
      <c r="DF143" s="759"/>
      <c r="DG143" s="759"/>
      <c r="DH143" s="759"/>
      <c r="DI143" s="759"/>
      <c r="DJ143" s="759"/>
      <c r="DK143" s="759"/>
      <c r="DL143" s="759"/>
      <c r="DM143" s="759"/>
      <c r="DN143" s="759"/>
      <c r="DO143" s="759"/>
      <c r="DP143" s="759"/>
      <c r="DQ143" s="759"/>
      <c r="DR143" s="759"/>
      <c r="DS143" s="759"/>
      <c r="DT143" s="759"/>
      <c r="DU143" s="759"/>
      <c r="DV143" s="759"/>
      <c r="DW143" s="759"/>
      <c r="DX143" s="759"/>
      <c r="DY143" s="759"/>
      <c r="DZ143" s="759"/>
      <c r="EA143" s="759"/>
      <c r="EB143" s="759"/>
      <c r="EC143" s="759"/>
      <c r="ED143" s="759"/>
      <c r="EE143" s="759"/>
      <c r="EF143" s="759"/>
      <c r="EG143" s="759"/>
      <c r="EH143" s="759"/>
      <c r="EI143" s="759"/>
      <c r="EJ143" s="759"/>
      <c r="EK143" s="759"/>
      <c r="EL143" s="759"/>
      <c r="EM143" s="759"/>
      <c r="EN143" s="759"/>
      <c r="EO143" s="759"/>
      <c r="EP143" s="759"/>
      <c r="EQ143" s="759"/>
      <c r="ER143" s="759"/>
      <c r="ES143" s="759"/>
      <c r="ET143" s="759"/>
      <c r="EU143" s="759"/>
      <c r="EV143" s="759"/>
      <c r="EW143" s="759"/>
      <c r="EX143" s="759"/>
      <c r="EY143" s="759"/>
      <c r="EZ143" s="759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59"/>
      <c r="FK143" s="759"/>
      <c r="FL143" s="759"/>
      <c r="FM143" s="759"/>
      <c r="FN143" s="759"/>
      <c r="FO143" s="759"/>
      <c r="FP143" s="759"/>
      <c r="FQ143" s="759"/>
      <c r="FR143" s="759"/>
      <c r="FS143" s="759"/>
      <c r="FT143" s="759"/>
      <c r="FU143" s="759"/>
      <c r="FV143" s="759"/>
      <c r="FW143" s="759"/>
      <c r="FX143" s="759"/>
      <c r="FY143" s="759"/>
      <c r="FZ143" s="759"/>
      <c r="GA143" s="759"/>
      <c r="GB143" s="759"/>
      <c r="GC143" s="759"/>
      <c r="GD143" s="759"/>
      <c r="GE143" s="759"/>
      <c r="GF143" s="759"/>
      <c r="GG143" s="759"/>
      <c r="GH143" s="759"/>
      <c r="GI143" s="759"/>
      <c r="GJ143" s="759"/>
      <c r="GK143" s="759"/>
      <c r="GL143" s="759"/>
      <c r="GM143" s="759"/>
      <c r="GN143" s="759"/>
      <c r="GO143" s="759"/>
      <c r="GP143" s="759"/>
      <c r="GQ143" s="759"/>
      <c r="GR143" s="759"/>
      <c r="GS143" s="759"/>
      <c r="GT143" s="759"/>
      <c r="GU143" s="759"/>
      <c r="GV143" s="759"/>
      <c r="GW143" s="759"/>
      <c r="GX143" s="759"/>
      <c r="GY143" s="759"/>
      <c r="GZ143" s="759"/>
      <c r="HA143" s="759"/>
      <c r="HB143" s="759"/>
      <c r="HC143" s="759"/>
      <c r="HD143" s="759"/>
      <c r="HE143" s="759"/>
      <c r="HF143" s="759"/>
      <c r="HG143" s="759"/>
      <c r="HH143" s="759"/>
      <c r="HI143" s="759"/>
      <c r="HJ143" s="759"/>
      <c r="HK143" s="759"/>
      <c r="HL143" s="759"/>
      <c r="HM143" s="759"/>
      <c r="HN143" s="759"/>
    </row>
    <row r="144" spans="1:222" s="763" customFormat="1" ht="12.75">
      <c r="A144" s="741">
        <v>103</v>
      </c>
      <c r="B144" s="760" t="s">
        <v>201</v>
      </c>
      <c r="C144" s="546">
        <v>0</v>
      </c>
      <c r="D144" s="546">
        <v>2</v>
      </c>
      <c r="E144" s="546">
        <v>17</v>
      </c>
      <c r="F144" s="546">
        <v>17</v>
      </c>
      <c r="G144" s="729">
        <v>36</v>
      </c>
      <c r="H144" s="739"/>
      <c r="I144" s="730"/>
      <c r="J144" s="730"/>
      <c r="K144" s="730"/>
      <c r="L144" s="730"/>
      <c r="M144" s="730"/>
      <c r="N144" s="730"/>
      <c r="O144" s="730"/>
      <c r="P144" s="913"/>
      <c r="Q144" s="718"/>
      <c r="R144" s="765"/>
      <c r="S144" s="765"/>
      <c r="T144" s="766"/>
      <c r="U144" s="766"/>
      <c r="V144" s="765"/>
      <c r="W144" s="765"/>
      <c r="X144" s="732">
        <v>36</v>
      </c>
      <c r="Y144" s="728"/>
      <c r="Z144" s="728"/>
      <c r="AA144" s="900"/>
      <c r="AB144" s="900"/>
      <c r="AC144" s="728"/>
      <c r="AD144" s="728"/>
      <c r="AE144" s="728"/>
      <c r="AF144" s="900"/>
      <c r="AG144" s="728"/>
      <c r="AH144" s="728"/>
      <c r="AI144" s="728"/>
      <c r="AJ144" s="728"/>
      <c r="AK144" s="728"/>
      <c r="AL144" s="728"/>
      <c r="AM144" s="728"/>
      <c r="AN144" s="728"/>
      <c r="AO144" s="764"/>
      <c r="AP144" s="764"/>
      <c r="AQ144" s="764"/>
      <c r="AR144" s="764"/>
      <c r="AS144" s="764"/>
      <c r="AT144" s="764"/>
      <c r="AU144" s="764"/>
      <c r="AV144" s="730"/>
      <c r="AW144" s="729">
        <v>0</v>
      </c>
      <c r="AX144" s="733">
        <v>0</v>
      </c>
      <c r="AY144" s="546">
        <v>0</v>
      </c>
      <c r="AZ144" s="546">
        <v>2</v>
      </c>
      <c r="BA144" s="546">
        <v>17</v>
      </c>
      <c r="BB144" s="546">
        <v>17</v>
      </c>
      <c r="BC144" s="734">
        <v>36</v>
      </c>
      <c r="BD144" s="745"/>
      <c r="BE144" s="706" t="s">
        <v>154</v>
      </c>
      <c r="BF144" s="759"/>
      <c r="BG144" s="759"/>
      <c r="BH144" s="759"/>
      <c r="BI144" s="759"/>
      <c r="BJ144" s="759"/>
      <c r="BK144" s="759"/>
      <c r="BL144" s="759"/>
      <c r="BM144" s="759"/>
      <c r="BN144" s="759"/>
      <c r="BO144" s="759"/>
      <c r="BP144" s="759"/>
      <c r="BQ144" s="759"/>
      <c r="BR144" s="759"/>
      <c r="BS144" s="759"/>
      <c r="BT144" s="759"/>
      <c r="BU144" s="759"/>
      <c r="BV144" s="759"/>
      <c r="BW144" s="759"/>
      <c r="BX144" s="759"/>
      <c r="BY144" s="759"/>
      <c r="BZ144" s="759"/>
      <c r="CA144" s="759"/>
      <c r="CB144" s="759"/>
      <c r="CC144" s="759"/>
      <c r="CD144" s="759"/>
      <c r="CE144" s="759"/>
      <c r="CF144" s="759"/>
      <c r="CG144" s="759"/>
      <c r="CH144" s="759"/>
      <c r="CI144" s="759"/>
      <c r="CJ144" s="759"/>
      <c r="CK144" s="759"/>
      <c r="CL144" s="759"/>
      <c r="CM144" s="759"/>
      <c r="CN144" s="759"/>
      <c r="CO144" s="759"/>
      <c r="CP144" s="759"/>
      <c r="CQ144" s="759"/>
      <c r="CR144" s="759"/>
      <c r="CS144" s="759"/>
      <c r="CT144" s="759"/>
      <c r="CU144" s="759"/>
      <c r="CV144" s="759"/>
      <c r="CW144" s="759"/>
      <c r="CX144" s="759"/>
      <c r="CY144" s="759"/>
      <c r="CZ144" s="759"/>
      <c r="DA144" s="759"/>
      <c r="DB144" s="759"/>
      <c r="DC144" s="759"/>
      <c r="DD144" s="759"/>
      <c r="DE144" s="759"/>
      <c r="DF144" s="759"/>
      <c r="DG144" s="759"/>
      <c r="DH144" s="759"/>
      <c r="DI144" s="759"/>
      <c r="DJ144" s="759"/>
      <c r="DK144" s="759"/>
      <c r="DL144" s="759"/>
      <c r="DM144" s="759"/>
      <c r="DN144" s="759"/>
      <c r="DO144" s="759"/>
      <c r="DP144" s="759"/>
      <c r="DQ144" s="759"/>
      <c r="DR144" s="759"/>
      <c r="DS144" s="759"/>
      <c r="DT144" s="759"/>
      <c r="DU144" s="759"/>
      <c r="DV144" s="759"/>
      <c r="DW144" s="759"/>
      <c r="DX144" s="759"/>
      <c r="DY144" s="759"/>
      <c r="DZ144" s="759"/>
      <c r="EA144" s="759"/>
      <c r="EB144" s="759"/>
      <c r="EC144" s="759"/>
      <c r="ED144" s="759"/>
      <c r="EE144" s="759"/>
      <c r="EF144" s="759"/>
      <c r="EG144" s="759"/>
      <c r="EH144" s="759"/>
      <c r="EI144" s="759"/>
      <c r="EJ144" s="759"/>
      <c r="EK144" s="759"/>
      <c r="EL144" s="759"/>
      <c r="EM144" s="759"/>
      <c r="EN144" s="759"/>
      <c r="EO144" s="759"/>
      <c r="EP144" s="759"/>
      <c r="EQ144" s="759"/>
      <c r="ER144" s="759"/>
      <c r="ES144" s="759"/>
      <c r="ET144" s="759"/>
      <c r="EU144" s="759"/>
      <c r="EV144" s="759"/>
      <c r="EW144" s="759"/>
      <c r="EX144" s="759"/>
      <c r="EY144" s="759"/>
      <c r="EZ144" s="759"/>
      <c r="FA144" s="759"/>
      <c r="FB144" s="759"/>
      <c r="FC144" s="759"/>
      <c r="FD144" s="759"/>
      <c r="FE144" s="759"/>
      <c r="FF144" s="759"/>
      <c r="FG144" s="759"/>
      <c r="FH144" s="759"/>
      <c r="FI144" s="759"/>
      <c r="FJ144" s="759"/>
      <c r="FK144" s="759"/>
      <c r="FL144" s="759"/>
      <c r="FM144" s="759"/>
      <c r="FN144" s="759"/>
      <c r="FO144" s="759"/>
      <c r="FP144" s="759"/>
      <c r="FQ144" s="759"/>
      <c r="FR144" s="759"/>
      <c r="FS144" s="759"/>
      <c r="FT144" s="759"/>
      <c r="FU144" s="759"/>
      <c r="FV144" s="759"/>
      <c r="FW144" s="759"/>
      <c r="FX144" s="759"/>
      <c r="FY144" s="759"/>
      <c r="FZ144" s="759"/>
      <c r="GA144" s="759"/>
      <c r="GB144" s="759"/>
      <c r="GC144" s="759"/>
      <c r="GD144" s="759"/>
      <c r="GE144" s="759"/>
      <c r="GF144" s="759"/>
      <c r="GG144" s="759"/>
      <c r="GH144" s="759"/>
      <c r="GI144" s="759"/>
      <c r="GJ144" s="759"/>
      <c r="GK144" s="759"/>
      <c r="GL144" s="759"/>
      <c r="GM144" s="759"/>
      <c r="GN144" s="759"/>
      <c r="GO144" s="759"/>
      <c r="GP144" s="759"/>
      <c r="GQ144" s="759"/>
      <c r="GR144" s="759"/>
      <c r="GS144" s="759"/>
      <c r="GT144" s="759"/>
      <c r="GU144" s="759"/>
      <c r="GV144" s="759"/>
      <c r="GW144" s="759"/>
      <c r="GX144" s="759"/>
      <c r="GY144" s="759"/>
      <c r="GZ144" s="759"/>
      <c r="HA144" s="759"/>
      <c r="HB144" s="759"/>
      <c r="HC144" s="759"/>
      <c r="HD144" s="759"/>
      <c r="HE144" s="759"/>
      <c r="HF144" s="759"/>
      <c r="HG144" s="759"/>
      <c r="HH144" s="759"/>
      <c r="HI144" s="759"/>
      <c r="HJ144" s="759"/>
      <c r="HK144" s="759"/>
      <c r="HL144" s="759"/>
      <c r="HM144" s="759"/>
      <c r="HN144" s="759"/>
    </row>
    <row r="145" spans="1:222" s="763" customFormat="1" ht="12" customHeight="1">
      <c r="A145" s="741">
        <v>104</v>
      </c>
      <c r="B145" s="760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9">
        <v>37</v>
      </c>
      <c r="H145" s="739"/>
      <c r="I145" s="730"/>
      <c r="J145" s="730"/>
      <c r="K145" s="900"/>
      <c r="L145" s="730"/>
      <c r="M145" s="730"/>
      <c r="N145" s="730"/>
      <c r="O145" s="730"/>
      <c r="P145" s="913"/>
      <c r="Q145" s="718"/>
      <c r="R145" s="765"/>
      <c r="S145" s="765"/>
      <c r="T145" s="766"/>
      <c r="U145" s="766"/>
      <c r="V145" s="765"/>
      <c r="W145" s="765"/>
      <c r="X145" s="732">
        <v>37</v>
      </c>
      <c r="Y145" s="728"/>
      <c r="Z145" s="728"/>
      <c r="AA145" s="900">
        <v>1</v>
      </c>
      <c r="AB145" s="900"/>
      <c r="AC145" s="728"/>
      <c r="AD145" s="728"/>
      <c r="AE145" s="728"/>
      <c r="AF145" s="900"/>
      <c r="AG145" s="728"/>
      <c r="AH145" s="728"/>
      <c r="AI145" s="728"/>
      <c r="AJ145" s="728"/>
      <c r="AK145" s="728"/>
      <c r="AL145" s="728"/>
      <c r="AM145" s="728"/>
      <c r="AN145" s="728"/>
      <c r="AO145" s="764"/>
      <c r="AP145" s="764"/>
      <c r="AQ145" s="764"/>
      <c r="AR145" s="764"/>
      <c r="AS145" s="764"/>
      <c r="AT145" s="764"/>
      <c r="AU145" s="764"/>
      <c r="AV145" s="730">
        <v>1</v>
      </c>
      <c r="AW145" s="729">
        <v>0</v>
      </c>
      <c r="AX145" s="733">
        <v>2</v>
      </c>
      <c r="AY145" s="546">
        <v>0</v>
      </c>
      <c r="AZ145" s="546">
        <v>4</v>
      </c>
      <c r="BA145" s="546">
        <v>2</v>
      </c>
      <c r="BB145" s="546">
        <v>29</v>
      </c>
      <c r="BC145" s="734">
        <v>35</v>
      </c>
      <c r="BD145" s="745" t="s">
        <v>1653</v>
      </c>
      <c r="BE145" s="706" t="s">
        <v>156</v>
      </c>
      <c r="BF145" s="759"/>
      <c r="BG145" s="759"/>
      <c r="BH145" s="759"/>
      <c r="BI145" s="759"/>
      <c r="BJ145" s="759"/>
      <c r="BK145" s="759"/>
      <c r="BL145" s="759"/>
      <c r="BM145" s="759"/>
      <c r="BN145" s="759"/>
      <c r="BO145" s="759"/>
      <c r="BP145" s="759"/>
      <c r="BQ145" s="759"/>
      <c r="BR145" s="759"/>
      <c r="BS145" s="759"/>
      <c r="BT145" s="759"/>
      <c r="BU145" s="759"/>
      <c r="BV145" s="759"/>
      <c r="BW145" s="759"/>
      <c r="BX145" s="759"/>
      <c r="BY145" s="759"/>
      <c r="BZ145" s="759"/>
      <c r="CA145" s="759"/>
      <c r="CB145" s="759"/>
      <c r="CC145" s="759"/>
      <c r="CD145" s="759"/>
      <c r="CE145" s="759"/>
      <c r="CF145" s="759"/>
      <c r="CG145" s="759"/>
      <c r="CH145" s="759"/>
      <c r="CI145" s="759"/>
      <c r="CJ145" s="759"/>
      <c r="CK145" s="759"/>
      <c r="CL145" s="759"/>
      <c r="CM145" s="759"/>
      <c r="CN145" s="759"/>
      <c r="CO145" s="759"/>
      <c r="CP145" s="759"/>
      <c r="CQ145" s="759"/>
      <c r="CR145" s="759"/>
      <c r="CS145" s="759"/>
      <c r="CT145" s="759"/>
      <c r="CU145" s="759"/>
      <c r="CV145" s="759"/>
      <c r="CW145" s="759"/>
      <c r="CX145" s="759"/>
      <c r="CY145" s="759"/>
      <c r="CZ145" s="759"/>
      <c r="DA145" s="759"/>
      <c r="DB145" s="759"/>
      <c r="DC145" s="759"/>
      <c r="DD145" s="759"/>
      <c r="DE145" s="759"/>
      <c r="DF145" s="759"/>
      <c r="DG145" s="759"/>
      <c r="DH145" s="759"/>
      <c r="DI145" s="759"/>
      <c r="DJ145" s="759"/>
      <c r="DK145" s="759"/>
      <c r="DL145" s="759"/>
      <c r="DM145" s="759"/>
      <c r="DN145" s="759"/>
      <c r="DO145" s="759"/>
      <c r="DP145" s="759"/>
      <c r="DQ145" s="759"/>
      <c r="DR145" s="759"/>
      <c r="DS145" s="759"/>
      <c r="DT145" s="759"/>
      <c r="DU145" s="759"/>
      <c r="DV145" s="759"/>
      <c r="DW145" s="759"/>
      <c r="DX145" s="759"/>
      <c r="DY145" s="759"/>
      <c r="DZ145" s="759"/>
      <c r="EA145" s="759"/>
      <c r="EB145" s="759"/>
      <c r="EC145" s="759"/>
      <c r="ED145" s="759"/>
      <c r="EE145" s="759"/>
      <c r="EF145" s="759"/>
      <c r="EG145" s="759"/>
      <c r="EH145" s="759"/>
      <c r="EI145" s="759"/>
      <c r="EJ145" s="759"/>
      <c r="EK145" s="759"/>
      <c r="EL145" s="759"/>
      <c r="EM145" s="759"/>
      <c r="EN145" s="759"/>
      <c r="EO145" s="759"/>
      <c r="EP145" s="759"/>
      <c r="EQ145" s="759"/>
      <c r="ER145" s="759"/>
      <c r="ES145" s="759"/>
      <c r="ET145" s="759"/>
      <c r="EU145" s="759"/>
      <c r="EV145" s="759"/>
      <c r="EW145" s="759"/>
      <c r="EX145" s="759"/>
      <c r="EY145" s="759"/>
      <c r="EZ145" s="759"/>
      <c r="FA145" s="759"/>
      <c r="FB145" s="759"/>
      <c r="FC145" s="759"/>
      <c r="FD145" s="759"/>
      <c r="FE145" s="759"/>
      <c r="FF145" s="759"/>
      <c r="FG145" s="759"/>
      <c r="FH145" s="759"/>
      <c r="FI145" s="759"/>
      <c r="FJ145" s="759"/>
      <c r="FK145" s="759"/>
      <c r="FL145" s="759"/>
      <c r="FM145" s="759"/>
      <c r="FN145" s="759"/>
      <c r="FO145" s="759"/>
      <c r="FP145" s="759"/>
      <c r="FQ145" s="759"/>
      <c r="FR145" s="759"/>
      <c r="FS145" s="759"/>
      <c r="FT145" s="759"/>
      <c r="FU145" s="759"/>
      <c r="FV145" s="759"/>
      <c r="FW145" s="759"/>
      <c r="FX145" s="759"/>
      <c r="FY145" s="759"/>
      <c r="FZ145" s="759"/>
      <c r="GA145" s="759"/>
      <c r="GB145" s="759"/>
      <c r="GC145" s="759"/>
      <c r="GD145" s="759"/>
      <c r="GE145" s="759"/>
      <c r="GF145" s="759"/>
      <c r="GG145" s="759"/>
      <c r="GH145" s="759"/>
      <c r="GI145" s="759"/>
      <c r="GJ145" s="759"/>
      <c r="GK145" s="759"/>
      <c r="GL145" s="759"/>
      <c r="GM145" s="759"/>
      <c r="GN145" s="759"/>
      <c r="GO145" s="759"/>
      <c r="GP145" s="759"/>
      <c r="GQ145" s="759"/>
      <c r="GR145" s="759"/>
      <c r="GS145" s="759"/>
      <c r="GT145" s="759"/>
      <c r="GU145" s="759"/>
      <c r="GV145" s="759"/>
      <c r="GW145" s="759"/>
      <c r="GX145" s="759"/>
      <c r="GY145" s="759"/>
      <c r="GZ145" s="759"/>
      <c r="HA145" s="759"/>
      <c r="HB145" s="759"/>
      <c r="HC145" s="759"/>
      <c r="HD145" s="759"/>
      <c r="HE145" s="759"/>
      <c r="HF145" s="759"/>
      <c r="HG145" s="759"/>
      <c r="HH145" s="759"/>
      <c r="HI145" s="759"/>
      <c r="HJ145" s="759"/>
      <c r="HK145" s="759"/>
      <c r="HL145" s="759"/>
      <c r="HM145" s="759"/>
      <c r="HN145" s="759"/>
    </row>
    <row r="146" spans="1:222" s="763" customFormat="1" ht="12" customHeight="1">
      <c r="A146" s="741">
        <v>105</v>
      </c>
      <c r="B146" s="760" t="s">
        <v>203</v>
      </c>
      <c r="C146" s="546">
        <v>0</v>
      </c>
      <c r="D146" s="546">
        <v>5</v>
      </c>
      <c r="E146" s="546">
        <v>0</v>
      </c>
      <c r="F146" s="546">
        <v>31</v>
      </c>
      <c r="G146" s="729">
        <v>36</v>
      </c>
      <c r="H146" s="739"/>
      <c r="I146" s="730"/>
      <c r="J146" s="730"/>
      <c r="K146" s="730"/>
      <c r="L146" s="730"/>
      <c r="M146" s="730"/>
      <c r="N146" s="730"/>
      <c r="O146" s="730"/>
      <c r="P146" s="913"/>
      <c r="Q146" s="718"/>
      <c r="R146" s="765"/>
      <c r="S146" s="765"/>
      <c r="T146" s="766"/>
      <c r="U146" s="766"/>
      <c r="V146" s="765"/>
      <c r="W146" s="765"/>
      <c r="X146" s="732">
        <v>36</v>
      </c>
      <c r="Y146" s="728"/>
      <c r="Z146" s="728"/>
      <c r="AA146" s="900"/>
      <c r="AB146" s="900">
        <v>1</v>
      </c>
      <c r="AC146" s="728"/>
      <c r="AD146" s="728"/>
      <c r="AE146" s="728"/>
      <c r="AF146" s="900"/>
      <c r="AG146" s="728"/>
      <c r="AH146" s="728"/>
      <c r="AI146" s="728"/>
      <c r="AJ146" s="728"/>
      <c r="AK146" s="728"/>
      <c r="AL146" s="728"/>
      <c r="AM146" s="728"/>
      <c r="AN146" s="728"/>
      <c r="AO146" s="764"/>
      <c r="AP146" s="764"/>
      <c r="AQ146" s="764"/>
      <c r="AR146" s="764"/>
      <c r="AS146" s="764"/>
      <c r="AT146" s="764"/>
      <c r="AU146" s="764"/>
      <c r="AV146" s="730"/>
      <c r="AW146" s="729">
        <v>0</v>
      </c>
      <c r="AX146" s="733">
        <v>1</v>
      </c>
      <c r="AY146" s="546">
        <v>0</v>
      </c>
      <c r="AZ146" s="546">
        <v>5</v>
      </c>
      <c r="BA146" s="546">
        <v>0</v>
      </c>
      <c r="BB146" s="546">
        <v>30</v>
      </c>
      <c r="BC146" s="734">
        <v>35</v>
      </c>
      <c r="BD146" s="745" t="s">
        <v>1654</v>
      </c>
      <c r="BE146" s="706" t="s">
        <v>158</v>
      </c>
      <c r="BF146" s="759"/>
      <c r="BG146" s="759"/>
      <c r="BH146" s="759"/>
      <c r="BI146" s="759"/>
      <c r="BJ146" s="759"/>
      <c r="BK146" s="759"/>
      <c r="BL146" s="759"/>
      <c r="BM146" s="759"/>
      <c r="BN146" s="759"/>
      <c r="BO146" s="759"/>
      <c r="BP146" s="759"/>
      <c r="BQ146" s="759"/>
      <c r="BR146" s="759"/>
      <c r="BS146" s="759"/>
      <c r="BT146" s="759"/>
      <c r="BU146" s="759"/>
      <c r="BV146" s="759"/>
      <c r="BW146" s="759"/>
      <c r="BX146" s="759"/>
      <c r="BY146" s="759"/>
      <c r="BZ146" s="759"/>
      <c r="CA146" s="759"/>
      <c r="CB146" s="759"/>
      <c r="CC146" s="759"/>
      <c r="CD146" s="759"/>
      <c r="CE146" s="759"/>
      <c r="CF146" s="759"/>
      <c r="CG146" s="759"/>
      <c r="CH146" s="759"/>
      <c r="CI146" s="759"/>
      <c r="CJ146" s="759"/>
      <c r="CK146" s="759"/>
      <c r="CL146" s="759"/>
      <c r="CM146" s="759"/>
      <c r="CN146" s="759"/>
      <c r="CO146" s="759"/>
      <c r="CP146" s="759"/>
      <c r="CQ146" s="759"/>
      <c r="CR146" s="759"/>
      <c r="CS146" s="759"/>
      <c r="CT146" s="759"/>
      <c r="CU146" s="759"/>
      <c r="CV146" s="759"/>
      <c r="CW146" s="759"/>
      <c r="CX146" s="759"/>
      <c r="CY146" s="759"/>
      <c r="CZ146" s="759"/>
      <c r="DA146" s="759"/>
      <c r="DB146" s="759"/>
      <c r="DC146" s="759"/>
      <c r="DD146" s="759"/>
      <c r="DE146" s="759"/>
      <c r="DF146" s="759"/>
      <c r="DG146" s="759"/>
      <c r="DH146" s="759"/>
      <c r="DI146" s="759"/>
      <c r="DJ146" s="759"/>
      <c r="DK146" s="759"/>
      <c r="DL146" s="759"/>
      <c r="DM146" s="759"/>
      <c r="DN146" s="759"/>
      <c r="DO146" s="759"/>
      <c r="DP146" s="759"/>
      <c r="DQ146" s="759"/>
      <c r="DR146" s="759"/>
      <c r="DS146" s="759"/>
      <c r="DT146" s="759"/>
      <c r="DU146" s="759"/>
      <c r="DV146" s="759"/>
      <c r="DW146" s="759"/>
      <c r="DX146" s="759"/>
      <c r="DY146" s="759"/>
      <c r="DZ146" s="759"/>
      <c r="EA146" s="759"/>
      <c r="EB146" s="759"/>
      <c r="EC146" s="759"/>
      <c r="ED146" s="759"/>
      <c r="EE146" s="759"/>
      <c r="EF146" s="759"/>
      <c r="EG146" s="759"/>
      <c r="EH146" s="759"/>
      <c r="EI146" s="759"/>
      <c r="EJ146" s="759"/>
      <c r="EK146" s="759"/>
      <c r="EL146" s="759"/>
      <c r="EM146" s="759"/>
      <c r="EN146" s="759"/>
      <c r="EO146" s="759"/>
      <c r="EP146" s="759"/>
      <c r="EQ146" s="759"/>
      <c r="ER146" s="759"/>
      <c r="ES146" s="759"/>
      <c r="ET146" s="759"/>
      <c r="EU146" s="759"/>
      <c r="EV146" s="759"/>
      <c r="EW146" s="759"/>
      <c r="EX146" s="759"/>
      <c r="EY146" s="759"/>
      <c r="EZ146" s="759"/>
      <c r="FA146" s="759"/>
      <c r="FB146" s="759"/>
      <c r="FC146" s="759"/>
      <c r="FD146" s="759"/>
      <c r="FE146" s="759"/>
      <c r="FF146" s="759"/>
      <c r="FG146" s="759"/>
      <c r="FH146" s="759"/>
      <c r="FI146" s="759"/>
      <c r="FJ146" s="759"/>
      <c r="FK146" s="759"/>
      <c r="FL146" s="759"/>
      <c r="FM146" s="759"/>
      <c r="FN146" s="759"/>
      <c r="FO146" s="759"/>
      <c r="FP146" s="759"/>
      <c r="FQ146" s="759"/>
      <c r="FR146" s="759"/>
      <c r="FS146" s="759"/>
      <c r="FT146" s="759"/>
      <c r="FU146" s="759"/>
      <c r="FV146" s="759"/>
      <c r="FW146" s="759"/>
      <c r="FX146" s="759"/>
      <c r="FY146" s="759"/>
      <c r="FZ146" s="759"/>
      <c r="GA146" s="759"/>
      <c r="GB146" s="759"/>
      <c r="GC146" s="759"/>
      <c r="GD146" s="759"/>
      <c r="GE146" s="759"/>
      <c r="GF146" s="759"/>
      <c r="GG146" s="759"/>
      <c r="GH146" s="759"/>
      <c r="GI146" s="759"/>
      <c r="GJ146" s="759"/>
      <c r="GK146" s="759"/>
      <c r="GL146" s="759"/>
      <c r="GM146" s="759"/>
      <c r="GN146" s="759"/>
      <c r="GO146" s="759"/>
      <c r="GP146" s="759"/>
      <c r="GQ146" s="759"/>
      <c r="GR146" s="759"/>
      <c r="GS146" s="759"/>
      <c r="GT146" s="759"/>
      <c r="GU146" s="759"/>
      <c r="GV146" s="759"/>
      <c r="GW146" s="759"/>
      <c r="GX146" s="759"/>
      <c r="GY146" s="759"/>
      <c r="GZ146" s="759"/>
      <c r="HA146" s="759"/>
      <c r="HB146" s="759"/>
      <c r="HC146" s="759"/>
      <c r="HD146" s="759"/>
      <c r="HE146" s="759"/>
      <c r="HF146" s="759"/>
      <c r="HG146" s="759"/>
      <c r="HH146" s="759"/>
      <c r="HI146" s="759"/>
      <c r="HJ146" s="759"/>
      <c r="HK146" s="759"/>
      <c r="HL146" s="759"/>
      <c r="HM146" s="759"/>
      <c r="HN146" s="759"/>
    </row>
    <row r="147" spans="1:222" s="763" customFormat="1" ht="12" customHeight="1">
      <c r="A147" s="741">
        <v>106</v>
      </c>
      <c r="B147" s="760" t="s">
        <v>205</v>
      </c>
      <c r="C147" s="546">
        <v>1</v>
      </c>
      <c r="D147" s="546">
        <v>3</v>
      </c>
      <c r="E147" s="546">
        <v>12</v>
      </c>
      <c r="F147" s="546">
        <v>18</v>
      </c>
      <c r="G147" s="729">
        <v>34</v>
      </c>
      <c r="H147" s="739"/>
      <c r="I147" s="730"/>
      <c r="J147" s="730"/>
      <c r="K147" s="730"/>
      <c r="L147" s="730"/>
      <c r="M147" s="730"/>
      <c r="N147" s="730"/>
      <c r="O147" s="730"/>
      <c r="P147" s="913"/>
      <c r="Q147" s="718"/>
      <c r="R147" s="765"/>
      <c r="S147" s="765"/>
      <c r="T147" s="766"/>
      <c r="U147" s="766"/>
      <c r="V147" s="765"/>
      <c r="W147" s="765"/>
      <c r="X147" s="732">
        <v>34</v>
      </c>
      <c r="Y147" s="728"/>
      <c r="Z147" s="728"/>
      <c r="AA147" s="900"/>
      <c r="AB147" s="900">
        <v>1</v>
      </c>
      <c r="AC147" s="728"/>
      <c r="AD147" s="728"/>
      <c r="AE147" s="728"/>
      <c r="AF147" s="900"/>
      <c r="AG147" s="728"/>
      <c r="AH147" s="728"/>
      <c r="AI147" s="728"/>
      <c r="AJ147" s="728"/>
      <c r="AK147" s="728"/>
      <c r="AL147" s="728"/>
      <c r="AM147" s="728"/>
      <c r="AN147" s="728"/>
      <c r="AO147" s="764"/>
      <c r="AP147" s="764"/>
      <c r="AQ147" s="764"/>
      <c r="AR147" s="764"/>
      <c r="AS147" s="764"/>
      <c r="AT147" s="764"/>
      <c r="AU147" s="764"/>
      <c r="AV147" s="730"/>
      <c r="AW147" s="729">
        <v>0</v>
      </c>
      <c r="AX147" s="733">
        <v>1</v>
      </c>
      <c r="AY147" s="546">
        <v>1</v>
      </c>
      <c r="AZ147" s="546">
        <v>3</v>
      </c>
      <c r="BA147" s="546">
        <v>12</v>
      </c>
      <c r="BB147" s="546">
        <v>17</v>
      </c>
      <c r="BC147" s="734">
        <v>33</v>
      </c>
      <c r="BD147" s="745" t="s">
        <v>1610</v>
      </c>
      <c r="BE147" s="706" t="s">
        <v>160</v>
      </c>
      <c r="BF147" s="759"/>
      <c r="BG147" s="759"/>
      <c r="BH147" s="759"/>
      <c r="BI147" s="759"/>
      <c r="BJ147" s="759"/>
      <c r="BK147" s="759"/>
      <c r="BL147" s="759"/>
      <c r="BM147" s="759"/>
      <c r="BN147" s="759"/>
      <c r="BO147" s="759"/>
      <c r="BP147" s="759"/>
      <c r="BQ147" s="759"/>
      <c r="BR147" s="759"/>
      <c r="BS147" s="759"/>
      <c r="BT147" s="759"/>
      <c r="BU147" s="759"/>
      <c r="BV147" s="759"/>
      <c r="BW147" s="759"/>
      <c r="BX147" s="759"/>
      <c r="BY147" s="759"/>
      <c r="BZ147" s="759"/>
      <c r="CA147" s="759"/>
      <c r="CB147" s="759"/>
      <c r="CC147" s="759"/>
      <c r="CD147" s="759"/>
      <c r="CE147" s="759"/>
      <c r="CF147" s="759"/>
      <c r="CG147" s="759"/>
      <c r="CH147" s="759"/>
      <c r="CI147" s="759"/>
      <c r="CJ147" s="759"/>
      <c r="CK147" s="759"/>
      <c r="CL147" s="759"/>
      <c r="CM147" s="759"/>
      <c r="CN147" s="759"/>
      <c r="CO147" s="759"/>
      <c r="CP147" s="759"/>
      <c r="CQ147" s="759"/>
      <c r="CR147" s="759"/>
      <c r="CS147" s="759"/>
      <c r="CT147" s="759"/>
      <c r="CU147" s="759"/>
      <c r="CV147" s="759"/>
      <c r="CW147" s="759"/>
      <c r="CX147" s="759"/>
      <c r="CY147" s="759"/>
      <c r="CZ147" s="759"/>
      <c r="DA147" s="759"/>
      <c r="DB147" s="759"/>
      <c r="DC147" s="759"/>
      <c r="DD147" s="759"/>
      <c r="DE147" s="759"/>
      <c r="DF147" s="759"/>
      <c r="DG147" s="759"/>
      <c r="DH147" s="759"/>
      <c r="DI147" s="759"/>
      <c r="DJ147" s="759"/>
      <c r="DK147" s="759"/>
      <c r="DL147" s="759"/>
      <c r="DM147" s="759"/>
      <c r="DN147" s="759"/>
      <c r="DO147" s="759"/>
      <c r="DP147" s="759"/>
      <c r="DQ147" s="759"/>
      <c r="DR147" s="759"/>
      <c r="DS147" s="759"/>
      <c r="DT147" s="759"/>
      <c r="DU147" s="759"/>
      <c r="DV147" s="759"/>
      <c r="DW147" s="759"/>
      <c r="DX147" s="759"/>
      <c r="DY147" s="759"/>
      <c r="DZ147" s="759"/>
      <c r="EA147" s="759"/>
      <c r="EB147" s="759"/>
      <c r="EC147" s="759"/>
      <c r="ED147" s="759"/>
      <c r="EE147" s="759"/>
      <c r="EF147" s="759"/>
      <c r="EG147" s="759"/>
      <c r="EH147" s="759"/>
      <c r="EI147" s="759"/>
      <c r="EJ147" s="759"/>
      <c r="EK147" s="759"/>
      <c r="EL147" s="759"/>
      <c r="EM147" s="759"/>
      <c r="EN147" s="759"/>
      <c r="EO147" s="759"/>
      <c r="EP147" s="759"/>
      <c r="EQ147" s="759"/>
      <c r="ER147" s="759"/>
      <c r="ES147" s="759"/>
      <c r="ET147" s="759"/>
      <c r="EU147" s="759"/>
      <c r="EV147" s="759"/>
      <c r="EW147" s="759"/>
      <c r="EX147" s="759"/>
      <c r="EY147" s="759"/>
      <c r="EZ147" s="759"/>
      <c r="FA147" s="759"/>
      <c r="FB147" s="759"/>
      <c r="FC147" s="759"/>
      <c r="FD147" s="759"/>
      <c r="FE147" s="759"/>
      <c r="FF147" s="759"/>
      <c r="FG147" s="759"/>
      <c r="FH147" s="759"/>
      <c r="FI147" s="759"/>
      <c r="FJ147" s="759"/>
      <c r="FK147" s="759"/>
      <c r="FL147" s="759"/>
      <c r="FM147" s="759"/>
      <c r="FN147" s="759"/>
      <c r="FO147" s="759"/>
      <c r="FP147" s="759"/>
      <c r="FQ147" s="759"/>
      <c r="FR147" s="759"/>
      <c r="FS147" s="759"/>
      <c r="FT147" s="759"/>
      <c r="FU147" s="759"/>
      <c r="FV147" s="759"/>
      <c r="FW147" s="759"/>
      <c r="FX147" s="759"/>
      <c r="FY147" s="759"/>
      <c r="FZ147" s="759"/>
      <c r="GA147" s="759"/>
      <c r="GB147" s="759"/>
      <c r="GC147" s="759"/>
      <c r="GD147" s="759"/>
      <c r="GE147" s="759"/>
      <c r="GF147" s="759"/>
      <c r="GG147" s="759"/>
      <c r="GH147" s="759"/>
      <c r="GI147" s="759"/>
      <c r="GJ147" s="759"/>
      <c r="GK147" s="759"/>
      <c r="GL147" s="759"/>
      <c r="GM147" s="759"/>
      <c r="GN147" s="759"/>
      <c r="GO147" s="759"/>
      <c r="GP147" s="759"/>
      <c r="GQ147" s="759"/>
      <c r="GR147" s="759"/>
      <c r="GS147" s="759"/>
      <c r="GT147" s="759"/>
      <c r="GU147" s="759"/>
      <c r="GV147" s="759"/>
      <c r="GW147" s="759"/>
      <c r="GX147" s="759"/>
      <c r="GY147" s="759"/>
      <c r="GZ147" s="759"/>
      <c r="HA147" s="759"/>
      <c r="HB147" s="759"/>
      <c r="HC147" s="759"/>
      <c r="HD147" s="759"/>
      <c r="HE147" s="759"/>
      <c r="HF147" s="759"/>
      <c r="HG147" s="759"/>
      <c r="HH147" s="759"/>
      <c r="HI147" s="759"/>
      <c r="HJ147" s="759"/>
      <c r="HK147" s="759"/>
      <c r="HL147" s="759"/>
      <c r="HM147" s="759"/>
      <c r="HN147" s="759"/>
    </row>
    <row r="148" spans="1:222" s="763" customFormat="1" ht="12" customHeight="1">
      <c r="A148" s="741">
        <v>107</v>
      </c>
      <c r="B148" s="760" t="s">
        <v>206</v>
      </c>
      <c r="C148" s="546">
        <v>0</v>
      </c>
      <c r="D148" s="546">
        <v>5</v>
      </c>
      <c r="E148" s="546">
        <v>7</v>
      </c>
      <c r="F148" s="546">
        <v>24</v>
      </c>
      <c r="G148" s="729">
        <v>36</v>
      </c>
      <c r="H148" s="739"/>
      <c r="I148" s="730"/>
      <c r="J148" s="730"/>
      <c r="K148" s="730"/>
      <c r="L148" s="730"/>
      <c r="M148" s="730"/>
      <c r="N148" s="730"/>
      <c r="O148" s="730"/>
      <c r="P148" s="913"/>
      <c r="Q148" s="718"/>
      <c r="R148" s="765"/>
      <c r="S148" s="765"/>
      <c r="T148" s="766"/>
      <c r="U148" s="766"/>
      <c r="V148" s="765"/>
      <c r="W148" s="765"/>
      <c r="X148" s="732">
        <v>36</v>
      </c>
      <c r="Y148" s="728"/>
      <c r="Z148" s="728"/>
      <c r="AA148" s="900"/>
      <c r="AB148" s="900"/>
      <c r="AC148" s="728"/>
      <c r="AD148" s="728"/>
      <c r="AE148" s="728"/>
      <c r="AF148" s="900"/>
      <c r="AG148" s="728"/>
      <c r="AH148" s="728"/>
      <c r="AI148" s="728"/>
      <c r="AJ148" s="728"/>
      <c r="AK148" s="728"/>
      <c r="AL148" s="728"/>
      <c r="AM148" s="728"/>
      <c r="AN148" s="728"/>
      <c r="AO148" s="764"/>
      <c r="AP148" s="764"/>
      <c r="AQ148" s="764"/>
      <c r="AR148" s="764"/>
      <c r="AS148" s="764"/>
      <c r="AT148" s="764"/>
      <c r="AU148" s="764"/>
      <c r="AV148" s="730"/>
      <c r="AW148" s="729">
        <v>0</v>
      </c>
      <c r="AX148" s="733">
        <v>0</v>
      </c>
      <c r="AY148" s="546">
        <v>0</v>
      </c>
      <c r="AZ148" s="546">
        <v>5</v>
      </c>
      <c r="BA148" s="546">
        <v>7</v>
      </c>
      <c r="BB148" s="546">
        <v>24</v>
      </c>
      <c r="BC148" s="734">
        <v>36</v>
      </c>
      <c r="BD148" s="745"/>
      <c r="BE148" s="706" t="s">
        <v>162</v>
      </c>
      <c r="BF148" s="759"/>
      <c r="BG148" s="759"/>
      <c r="BH148" s="759"/>
      <c r="BI148" s="759"/>
      <c r="BJ148" s="759"/>
      <c r="BK148" s="759"/>
      <c r="BL148" s="759"/>
      <c r="BM148" s="759"/>
      <c r="BN148" s="759"/>
      <c r="BO148" s="759"/>
      <c r="BP148" s="759"/>
      <c r="BQ148" s="759"/>
      <c r="BR148" s="759"/>
      <c r="BS148" s="759"/>
      <c r="BT148" s="759"/>
      <c r="BU148" s="759"/>
      <c r="BV148" s="759"/>
      <c r="BW148" s="759"/>
      <c r="BX148" s="759"/>
      <c r="BY148" s="759"/>
      <c r="BZ148" s="759"/>
      <c r="CA148" s="759"/>
      <c r="CB148" s="759"/>
      <c r="CC148" s="759"/>
      <c r="CD148" s="759"/>
      <c r="CE148" s="759"/>
      <c r="CF148" s="759"/>
      <c r="CG148" s="759"/>
      <c r="CH148" s="759"/>
      <c r="CI148" s="759"/>
      <c r="CJ148" s="759"/>
      <c r="CK148" s="759"/>
      <c r="CL148" s="759"/>
      <c r="CM148" s="759"/>
      <c r="CN148" s="759"/>
      <c r="CO148" s="759"/>
      <c r="CP148" s="759"/>
      <c r="CQ148" s="759"/>
      <c r="CR148" s="759"/>
      <c r="CS148" s="759"/>
      <c r="CT148" s="759"/>
      <c r="CU148" s="759"/>
      <c r="CV148" s="759"/>
      <c r="CW148" s="759"/>
      <c r="CX148" s="759"/>
      <c r="CY148" s="759"/>
      <c r="CZ148" s="759"/>
      <c r="DA148" s="759"/>
      <c r="DB148" s="759"/>
      <c r="DC148" s="759"/>
      <c r="DD148" s="759"/>
      <c r="DE148" s="759"/>
      <c r="DF148" s="759"/>
      <c r="DG148" s="759"/>
      <c r="DH148" s="759"/>
      <c r="DI148" s="759"/>
      <c r="DJ148" s="759"/>
      <c r="DK148" s="759"/>
      <c r="DL148" s="759"/>
      <c r="DM148" s="759"/>
      <c r="DN148" s="759"/>
      <c r="DO148" s="759"/>
      <c r="DP148" s="759"/>
      <c r="DQ148" s="759"/>
      <c r="DR148" s="759"/>
      <c r="DS148" s="759"/>
      <c r="DT148" s="759"/>
      <c r="DU148" s="759"/>
      <c r="DV148" s="759"/>
      <c r="DW148" s="759"/>
      <c r="DX148" s="759"/>
      <c r="DY148" s="759"/>
      <c r="DZ148" s="759"/>
      <c r="EA148" s="759"/>
      <c r="EB148" s="759"/>
      <c r="EC148" s="759"/>
      <c r="ED148" s="759"/>
      <c r="EE148" s="759"/>
      <c r="EF148" s="759"/>
      <c r="EG148" s="759"/>
      <c r="EH148" s="759"/>
      <c r="EI148" s="759"/>
      <c r="EJ148" s="759"/>
      <c r="EK148" s="759"/>
      <c r="EL148" s="759"/>
      <c r="EM148" s="759"/>
      <c r="EN148" s="759"/>
      <c r="EO148" s="759"/>
      <c r="EP148" s="759"/>
      <c r="EQ148" s="759"/>
      <c r="ER148" s="759"/>
      <c r="ES148" s="759"/>
      <c r="ET148" s="759"/>
      <c r="EU148" s="759"/>
      <c r="EV148" s="759"/>
      <c r="EW148" s="759"/>
      <c r="EX148" s="759"/>
      <c r="EY148" s="759"/>
      <c r="EZ148" s="759"/>
      <c r="FA148" s="759"/>
      <c r="FB148" s="759"/>
      <c r="FC148" s="759"/>
      <c r="FD148" s="759"/>
      <c r="FE148" s="759"/>
      <c r="FF148" s="759"/>
      <c r="FG148" s="759"/>
      <c r="FH148" s="759"/>
      <c r="FI148" s="759"/>
      <c r="FJ148" s="759"/>
      <c r="FK148" s="759"/>
      <c r="FL148" s="759"/>
      <c r="FM148" s="759"/>
      <c r="FN148" s="759"/>
      <c r="FO148" s="759"/>
      <c r="FP148" s="759"/>
      <c r="FQ148" s="759"/>
      <c r="FR148" s="759"/>
      <c r="FS148" s="759"/>
      <c r="FT148" s="759"/>
      <c r="FU148" s="759"/>
      <c r="FV148" s="759"/>
      <c r="FW148" s="759"/>
      <c r="FX148" s="759"/>
      <c r="FY148" s="759"/>
      <c r="FZ148" s="759"/>
      <c r="GA148" s="759"/>
      <c r="GB148" s="759"/>
      <c r="GC148" s="759"/>
      <c r="GD148" s="759"/>
      <c r="GE148" s="759"/>
      <c r="GF148" s="759"/>
      <c r="GG148" s="759"/>
      <c r="GH148" s="759"/>
      <c r="GI148" s="759"/>
      <c r="GJ148" s="759"/>
      <c r="GK148" s="759"/>
      <c r="GL148" s="759"/>
      <c r="GM148" s="759"/>
      <c r="GN148" s="759"/>
      <c r="GO148" s="759"/>
      <c r="GP148" s="759"/>
      <c r="GQ148" s="759"/>
      <c r="GR148" s="759"/>
      <c r="GS148" s="759"/>
      <c r="GT148" s="759"/>
      <c r="GU148" s="759"/>
      <c r="GV148" s="759"/>
      <c r="GW148" s="759"/>
      <c r="GX148" s="759"/>
      <c r="GY148" s="759"/>
      <c r="GZ148" s="759"/>
      <c r="HA148" s="759"/>
      <c r="HB148" s="759"/>
      <c r="HC148" s="759"/>
      <c r="HD148" s="759"/>
      <c r="HE148" s="759"/>
      <c r="HF148" s="759"/>
      <c r="HG148" s="759"/>
      <c r="HH148" s="759"/>
      <c r="HI148" s="759"/>
      <c r="HJ148" s="759"/>
      <c r="HK148" s="759"/>
      <c r="HL148" s="759"/>
      <c r="HM148" s="759"/>
      <c r="HN148" s="759"/>
    </row>
    <row r="149" spans="1:222" s="763" customFormat="1" ht="12" customHeight="1">
      <c r="A149" s="741">
        <v>108</v>
      </c>
      <c r="B149" s="760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9">
        <v>36</v>
      </c>
      <c r="H149" s="739"/>
      <c r="I149" s="730"/>
      <c r="J149" s="730"/>
      <c r="K149" s="730"/>
      <c r="L149" s="730"/>
      <c r="M149" s="730"/>
      <c r="N149" s="730"/>
      <c r="O149" s="730"/>
      <c r="P149" s="913"/>
      <c r="Q149" s="718"/>
      <c r="R149" s="765"/>
      <c r="S149" s="765"/>
      <c r="T149" s="766"/>
      <c r="U149" s="766"/>
      <c r="V149" s="765"/>
      <c r="W149" s="765"/>
      <c r="X149" s="732">
        <v>36</v>
      </c>
      <c r="Y149" s="728"/>
      <c r="Z149" s="728"/>
      <c r="AA149" s="900"/>
      <c r="AB149" s="900"/>
      <c r="AC149" s="728"/>
      <c r="AD149" s="728"/>
      <c r="AE149" s="728"/>
      <c r="AF149" s="900"/>
      <c r="AG149" s="728"/>
      <c r="AH149" s="728"/>
      <c r="AI149" s="728"/>
      <c r="AJ149" s="728"/>
      <c r="AK149" s="728"/>
      <c r="AL149" s="728"/>
      <c r="AM149" s="728"/>
      <c r="AN149" s="728"/>
      <c r="AO149" s="764"/>
      <c r="AP149" s="764"/>
      <c r="AQ149" s="764"/>
      <c r="AR149" s="764"/>
      <c r="AS149" s="764"/>
      <c r="AT149" s="764"/>
      <c r="AU149" s="764"/>
      <c r="AV149" s="730"/>
      <c r="AW149" s="729">
        <v>0</v>
      </c>
      <c r="AX149" s="733">
        <v>0</v>
      </c>
      <c r="AY149" s="546">
        <v>1</v>
      </c>
      <c r="AZ149" s="546">
        <v>3</v>
      </c>
      <c r="BA149" s="546">
        <v>9</v>
      </c>
      <c r="BB149" s="546">
        <v>23</v>
      </c>
      <c r="BC149" s="734">
        <v>36</v>
      </c>
      <c r="BD149" s="745"/>
      <c r="BE149" s="706" t="s">
        <v>164</v>
      </c>
      <c r="BF149" s="759"/>
      <c r="BG149" s="759"/>
      <c r="BH149" s="759"/>
      <c r="BI149" s="759"/>
      <c r="BJ149" s="759"/>
      <c r="BK149" s="759"/>
      <c r="BL149" s="759"/>
      <c r="BM149" s="759"/>
      <c r="BN149" s="759"/>
      <c r="BO149" s="759"/>
      <c r="BP149" s="759"/>
      <c r="BQ149" s="759"/>
      <c r="BR149" s="759"/>
      <c r="BS149" s="759"/>
      <c r="BT149" s="759"/>
      <c r="BU149" s="759"/>
      <c r="BV149" s="759"/>
      <c r="BW149" s="759"/>
      <c r="BX149" s="759"/>
      <c r="BY149" s="759"/>
      <c r="BZ149" s="759"/>
      <c r="CA149" s="759"/>
      <c r="CB149" s="759"/>
      <c r="CC149" s="759"/>
      <c r="CD149" s="759"/>
      <c r="CE149" s="759"/>
      <c r="CF149" s="759"/>
      <c r="CG149" s="759"/>
      <c r="CH149" s="759"/>
      <c r="CI149" s="759"/>
      <c r="CJ149" s="759"/>
      <c r="CK149" s="759"/>
      <c r="CL149" s="759"/>
      <c r="CM149" s="759"/>
      <c r="CN149" s="759"/>
      <c r="CO149" s="759"/>
      <c r="CP149" s="759"/>
      <c r="CQ149" s="759"/>
      <c r="CR149" s="759"/>
      <c r="CS149" s="759"/>
      <c r="CT149" s="759"/>
      <c r="CU149" s="759"/>
      <c r="CV149" s="759"/>
      <c r="CW149" s="759"/>
      <c r="CX149" s="759"/>
      <c r="CY149" s="759"/>
      <c r="CZ149" s="759"/>
      <c r="DA149" s="759"/>
      <c r="DB149" s="759"/>
      <c r="DC149" s="759"/>
      <c r="DD149" s="759"/>
      <c r="DE149" s="759"/>
      <c r="DF149" s="759"/>
      <c r="DG149" s="759"/>
      <c r="DH149" s="759"/>
      <c r="DI149" s="759"/>
      <c r="DJ149" s="759"/>
      <c r="DK149" s="759"/>
      <c r="DL149" s="759"/>
      <c r="DM149" s="759"/>
      <c r="DN149" s="759"/>
      <c r="DO149" s="759"/>
      <c r="DP149" s="759"/>
      <c r="DQ149" s="759"/>
      <c r="DR149" s="759"/>
      <c r="DS149" s="759"/>
      <c r="DT149" s="759"/>
      <c r="DU149" s="759"/>
      <c r="DV149" s="759"/>
      <c r="DW149" s="759"/>
      <c r="DX149" s="759"/>
      <c r="DY149" s="759"/>
      <c r="DZ149" s="759"/>
      <c r="EA149" s="759"/>
      <c r="EB149" s="759"/>
      <c r="EC149" s="759"/>
      <c r="ED149" s="759"/>
      <c r="EE149" s="759"/>
      <c r="EF149" s="759"/>
      <c r="EG149" s="759"/>
      <c r="EH149" s="759"/>
      <c r="EI149" s="759"/>
      <c r="EJ149" s="759"/>
      <c r="EK149" s="759"/>
      <c r="EL149" s="759"/>
      <c r="EM149" s="759"/>
      <c r="EN149" s="759"/>
      <c r="EO149" s="759"/>
      <c r="EP149" s="759"/>
      <c r="EQ149" s="759"/>
      <c r="ER149" s="759"/>
      <c r="ES149" s="759"/>
      <c r="ET149" s="759"/>
      <c r="EU149" s="759"/>
      <c r="EV149" s="759"/>
      <c r="EW149" s="759"/>
      <c r="EX149" s="759"/>
      <c r="EY149" s="759"/>
      <c r="EZ149" s="759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59"/>
      <c r="FK149" s="759"/>
      <c r="FL149" s="759"/>
      <c r="FM149" s="759"/>
      <c r="FN149" s="759"/>
      <c r="FO149" s="759"/>
      <c r="FP149" s="759"/>
      <c r="FQ149" s="759"/>
      <c r="FR149" s="759"/>
      <c r="FS149" s="759"/>
      <c r="FT149" s="759"/>
      <c r="FU149" s="759"/>
      <c r="FV149" s="759"/>
      <c r="FW149" s="759"/>
      <c r="FX149" s="759"/>
      <c r="FY149" s="759"/>
      <c r="FZ149" s="759"/>
      <c r="GA149" s="759"/>
      <c r="GB149" s="759"/>
      <c r="GC149" s="759"/>
      <c r="GD149" s="759"/>
      <c r="GE149" s="759"/>
      <c r="GF149" s="759"/>
      <c r="GG149" s="759"/>
      <c r="GH149" s="759"/>
      <c r="GI149" s="759"/>
      <c r="GJ149" s="759"/>
      <c r="GK149" s="759"/>
      <c r="GL149" s="759"/>
      <c r="GM149" s="759"/>
      <c r="GN149" s="759"/>
      <c r="GO149" s="759"/>
      <c r="GP149" s="759"/>
      <c r="GQ149" s="759"/>
      <c r="GR149" s="759"/>
      <c r="GS149" s="759"/>
      <c r="GT149" s="759"/>
      <c r="GU149" s="759"/>
      <c r="GV149" s="759"/>
      <c r="GW149" s="759"/>
      <c r="GX149" s="759"/>
      <c r="GY149" s="759"/>
      <c r="GZ149" s="759"/>
      <c r="HA149" s="759"/>
      <c r="HB149" s="759"/>
      <c r="HC149" s="759"/>
      <c r="HD149" s="759"/>
      <c r="HE149" s="759"/>
      <c r="HF149" s="759"/>
      <c r="HG149" s="759"/>
      <c r="HH149" s="759"/>
      <c r="HI149" s="759"/>
      <c r="HJ149" s="759"/>
      <c r="HK149" s="759"/>
      <c r="HL149" s="759"/>
      <c r="HM149" s="759"/>
      <c r="HN149" s="759"/>
    </row>
    <row r="150" spans="1:222" s="763" customFormat="1" ht="12" customHeight="1">
      <c r="A150" s="741">
        <v>109</v>
      </c>
      <c r="B150" s="760" t="s">
        <v>209</v>
      </c>
      <c r="C150" s="546">
        <v>2</v>
      </c>
      <c r="D150" s="546">
        <v>3</v>
      </c>
      <c r="E150" s="546">
        <v>4</v>
      </c>
      <c r="F150" s="546">
        <v>24</v>
      </c>
      <c r="G150" s="729">
        <v>33</v>
      </c>
      <c r="H150" s="739"/>
      <c r="I150" s="730"/>
      <c r="J150" s="730"/>
      <c r="K150" s="730"/>
      <c r="L150" s="730"/>
      <c r="M150" s="730"/>
      <c r="N150" s="730"/>
      <c r="O150" s="730"/>
      <c r="P150" s="913"/>
      <c r="Q150" s="718"/>
      <c r="R150" s="737"/>
      <c r="S150" s="737"/>
      <c r="T150" s="766"/>
      <c r="U150" s="766"/>
      <c r="V150" s="765"/>
      <c r="W150" s="737"/>
      <c r="X150" s="732">
        <v>33</v>
      </c>
      <c r="Y150" s="728"/>
      <c r="Z150" s="728"/>
      <c r="AA150" s="900"/>
      <c r="AB150" s="900"/>
      <c r="AC150" s="728"/>
      <c r="AD150" s="728"/>
      <c r="AE150" s="728"/>
      <c r="AF150" s="900"/>
      <c r="AG150" s="728"/>
      <c r="AH150" s="728"/>
      <c r="AI150" s="728"/>
      <c r="AJ150" s="728"/>
      <c r="AK150" s="728"/>
      <c r="AL150" s="728"/>
      <c r="AM150" s="728"/>
      <c r="AN150" s="728"/>
      <c r="AO150" s="764"/>
      <c r="AP150" s="764"/>
      <c r="AQ150" s="764"/>
      <c r="AR150" s="764"/>
      <c r="AS150" s="764"/>
      <c r="AT150" s="764"/>
      <c r="AU150" s="764"/>
      <c r="AV150" s="730"/>
      <c r="AW150" s="729">
        <v>0</v>
      </c>
      <c r="AX150" s="733">
        <v>0</v>
      </c>
      <c r="AY150" s="546">
        <v>2</v>
      </c>
      <c r="AZ150" s="546">
        <v>3</v>
      </c>
      <c r="BA150" s="546">
        <v>4</v>
      </c>
      <c r="BB150" s="546">
        <v>24</v>
      </c>
      <c r="BC150" s="734">
        <v>33</v>
      </c>
      <c r="BD150" s="745"/>
      <c r="BE150" s="706" t="s">
        <v>166</v>
      </c>
      <c r="BF150" s="759"/>
      <c r="BG150" s="759"/>
      <c r="BH150" s="759"/>
      <c r="BI150" s="759"/>
      <c r="BJ150" s="759"/>
      <c r="BK150" s="759"/>
      <c r="BL150" s="759"/>
      <c r="BM150" s="759"/>
      <c r="BN150" s="759"/>
      <c r="BO150" s="759"/>
      <c r="BP150" s="759"/>
      <c r="BQ150" s="759"/>
      <c r="BR150" s="759"/>
      <c r="BS150" s="759"/>
      <c r="BT150" s="759"/>
      <c r="BU150" s="759"/>
      <c r="BV150" s="759"/>
      <c r="BW150" s="759"/>
      <c r="BX150" s="759"/>
      <c r="BY150" s="759"/>
      <c r="BZ150" s="759"/>
      <c r="CA150" s="759"/>
      <c r="CB150" s="759"/>
      <c r="CC150" s="759"/>
      <c r="CD150" s="759"/>
      <c r="CE150" s="759"/>
      <c r="CF150" s="759"/>
      <c r="CG150" s="759"/>
      <c r="CH150" s="759"/>
      <c r="CI150" s="759"/>
      <c r="CJ150" s="759"/>
      <c r="CK150" s="759"/>
      <c r="CL150" s="759"/>
      <c r="CM150" s="759"/>
      <c r="CN150" s="759"/>
      <c r="CO150" s="759"/>
      <c r="CP150" s="759"/>
      <c r="CQ150" s="759"/>
      <c r="CR150" s="759"/>
      <c r="CS150" s="759"/>
      <c r="CT150" s="759"/>
      <c r="CU150" s="759"/>
      <c r="CV150" s="759"/>
      <c r="CW150" s="759"/>
      <c r="CX150" s="759"/>
      <c r="CY150" s="759"/>
      <c r="CZ150" s="759"/>
      <c r="DA150" s="759"/>
      <c r="DB150" s="759"/>
      <c r="DC150" s="759"/>
      <c r="DD150" s="759"/>
      <c r="DE150" s="759"/>
      <c r="DF150" s="759"/>
      <c r="DG150" s="759"/>
      <c r="DH150" s="759"/>
      <c r="DI150" s="759"/>
      <c r="DJ150" s="759"/>
      <c r="DK150" s="759"/>
      <c r="DL150" s="759"/>
      <c r="DM150" s="759"/>
      <c r="DN150" s="759"/>
      <c r="DO150" s="759"/>
      <c r="DP150" s="759"/>
      <c r="DQ150" s="759"/>
      <c r="DR150" s="759"/>
      <c r="DS150" s="759"/>
      <c r="DT150" s="759"/>
      <c r="DU150" s="759"/>
      <c r="DV150" s="759"/>
      <c r="DW150" s="759"/>
      <c r="DX150" s="759"/>
      <c r="DY150" s="759"/>
      <c r="DZ150" s="759"/>
      <c r="EA150" s="759"/>
      <c r="EB150" s="759"/>
      <c r="EC150" s="759"/>
      <c r="ED150" s="759"/>
      <c r="EE150" s="759"/>
      <c r="EF150" s="759"/>
      <c r="EG150" s="759"/>
      <c r="EH150" s="759"/>
      <c r="EI150" s="759"/>
      <c r="EJ150" s="759"/>
      <c r="EK150" s="759"/>
      <c r="EL150" s="759"/>
      <c r="EM150" s="759"/>
      <c r="EN150" s="759"/>
      <c r="EO150" s="759"/>
      <c r="EP150" s="759"/>
      <c r="EQ150" s="759"/>
      <c r="ER150" s="759"/>
      <c r="ES150" s="759"/>
      <c r="ET150" s="759"/>
      <c r="EU150" s="759"/>
      <c r="EV150" s="759"/>
      <c r="EW150" s="759"/>
      <c r="EX150" s="759"/>
      <c r="EY150" s="759"/>
      <c r="EZ150" s="759"/>
      <c r="FA150" s="759"/>
      <c r="FB150" s="759"/>
      <c r="FC150" s="759"/>
      <c r="FD150" s="759"/>
      <c r="FE150" s="759"/>
      <c r="FF150" s="759"/>
      <c r="FG150" s="759"/>
      <c r="FH150" s="759"/>
      <c r="FI150" s="759"/>
      <c r="FJ150" s="759"/>
      <c r="FK150" s="759"/>
      <c r="FL150" s="759"/>
      <c r="FM150" s="759"/>
      <c r="FN150" s="759"/>
      <c r="FO150" s="759"/>
      <c r="FP150" s="759"/>
      <c r="FQ150" s="759"/>
      <c r="FR150" s="759"/>
      <c r="FS150" s="759"/>
      <c r="FT150" s="759"/>
      <c r="FU150" s="759"/>
      <c r="FV150" s="759"/>
      <c r="FW150" s="759"/>
      <c r="FX150" s="759"/>
      <c r="FY150" s="759"/>
      <c r="FZ150" s="759"/>
      <c r="GA150" s="759"/>
      <c r="GB150" s="759"/>
      <c r="GC150" s="759"/>
      <c r="GD150" s="759"/>
      <c r="GE150" s="759"/>
      <c r="GF150" s="759"/>
      <c r="GG150" s="759"/>
      <c r="GH150" s="759"/>
      <c r="GI150" s="759"/>
      <c r="GJ150" s="759"/>
      <c r="GK150" s="759"/>
      <c r="GL150" s="759"/>
      <c r="GM150" s="759"/>
      <c r="GN150" s="759"/>
      <c r="GO150" s="759"/>
      <c r="GP150" s="759"/>
      <c r="GQ150" s="759"/>
      <c r="GR150" s="759"/>
      <c r="GS150" s="759"/>
      <c r="GT150" s="759"/>
      <c r="GU150" s="759"/>
      <c r="GV150" s="759"/>
      <c r="GW150" s="759"/>
      <c r="GX150" s="759"/>
      <c r="GY150" s="759"/>
      <c r="GZ150" s="759"/>
      <c r="HA150" s="759"/>
      <c r="HB150" s="759"/>
      <c r="HC150" s="759"/>
      <c r="HD150" s="759"/>
      <c r="HE150" s="759"/>
      <c r="HF150" s="759"/>
      <c r="HG150" s="759"/>
      <c r="HH150" s="759"/>
      <c r="HI150" s="759"/>
      <c r="HJ150" s="759"/>
      <c r="HK150" s="759"/>
      <c r="HL150" s="759"/>
      <c r="HM150" s="759"/>
      <c r="HN150" s="759"/>
    </row>
    <row r="151" spans="1:222" s="763" customFormat="1" ht="12.75">
      <c r="A151" s="741">
        <v>110</v>
      </c>
      <c r="B151" s="760" t="s">
        <v>210</v>
      </c>
      <c r="C151" s="546">
        <v>0</v>
      </c>
      <c r="D151" s="546">
        <v>8</v>
      </c>
      <c r="E151" s="546">
        <v>10</v>
      </c>
      <c r="F151" s="546">
        <v>18</v>
      </c>
      <c r="G151" s="729">
        <v>36</v>
      </c>
      <c r="H151" s="739"/>
      <c r="I151" s="730"/>
      <c r="J151" s="730"/>
      <c r="K151" s="730"/>
      <c r="L151" s="730"/>
      <c r="M151" s="730"/>
      <c r="N151" s="730"/>
      <c r="O151" s="730"/>
      <c r="P151" s="913"/>
      <c r="Q151" s="718"/>
      <c r="R151" s="737"/>
      <c r="S151" s="737"/>
      <c r="T151" s="718"/>
      <c r="U151" s="718"/>
      <c r="V151" s="737"/>
      <c r="W151" s="737"/>
      <c r="X151" s="732">
        <v>36</v>
      </c>
      <c r="Y151" s="728"/>
      <c r="Z151" s="728"/>
      <c r="AA151" s="900"/>
      <c r="AB151" s="900"/>
      <c r="AC151" s="728"/>
      <c r="AD151" s="728"/>
      <c r="AE151" s="728"/>
      <c r="AF151" s="900"/>
      <c r="AG151" s="728"/>
      <c r="AH151" s="728"/>
      <c r="AI151" s="728"/>
      <c r="AJ151" s="728"/>
      <c r="AK151" s="728"/>
      <c r="AL151" s="728"/>
      <c r="AM151" s="728"/>
      <c r="AN151" s="728"/>
      <c r="AO151" s="764"/>
      <c r="AP151" s="764"/>
      <c r="AQ151" s="764"/>
      <c r="AR151" s="764"/>
      <c r="AS151" s="764"/>
      <c r="AT151" s="764"/>
      <c r="AU151" s="764"/>
      <c r="AV151" s="730"/>
      <c r="AW151" s="729">
        <v>0</v>
      </c>
      <c r="AX151" s="733">
        <v>0</v>
      </c>
      <c r="AY151" s="546">
        <v>0</v>
      </c>
      <c r="AZ151" s="546">
        <v>8</v>
      </c>
      <c r="BA151" s="546">
        <v>10</v>
      </c>
      <c r="BB151" s="546">
        <v>18</v>
      </c>
      <c r="BC151" s="734">
        <v>36</v>
      </c>
      <c r="BD151" s="745"/>
      <c r="BE151" s="706" t="s">
        <v>211</v>
      </c>
      <c r="BF151" s="759"/>
      <c r="BG151" s="759"/>
      <c r="BH151" s="759"/>
      <c r="BI151" s="759"/>
      <c r="BJ151" s="759"/>
      <c r="BK151" s="759"/>
      <c r="BL151" s="759"/>
      <c r="BM151" s="759"/>
      <c r="BN151" s="759"/>
      <c r="BO151" s="759"/>
      <c r="BP151" s="759"/>
      <c r="BQ151" s="759"/>
      <c r="BR151" s="759"/>
      <c r="BS151" s="759"/>
      <c r="BT151" s="759"/>
      <c r="BU151" s="759"/>
      <c r="BV151" s="759"/>
      <c r="BW151" s="759"/>
      <c r="BX151" s="759"/>
      <c r="BY151" s="759"/>
      <c r="BZ151" s="759"/>
      <c r="CA151" s="759"/>
      <c r="CB151" s="759"/>
      <c r="CC151" s="759"/>
      <c r="CD151" s="759"/>
      <c r="CE151" s="759"/>
      <c r="CF151" s="759"/>
      <c r="CG151" s="759"/>
      <c r="CH151" s="759"/>
      <c r="CI151" s="759"/>
      <c r="CJ151" s="759"/>
      <c r="CK151" s="759"/>
      <c r="CL151" s="759"/>
      <c r="CM151" s="759"/>
      <c r="CN151" s="759"/>
      <c r="CO151" s="759"/>
      <c r="CP151" s="759"/>
      <c r="CQ151" s="759"/>
      <c r="CR151" s="759"/>
      <c r="CS151" s="759"/>
      <c r="CT151" s="759"/>
      <c r="CU151" s="759"/>
      <c r="CV151" s="759"/>
      <c r="CW151" s="759"/>
      <c r="CX151" s="759"/>
      <c r="CY151" s="759"/>
      <c r="CZ151" s="759"/>
      <c r="DA151" s="759"/>
      <c r="DB151" s="759"/>
      <c r="DC151" s="759"/>
      <c r="DD151" s="759"/>
      <c r="DE151" s="759"/>
      <c r="DF151" s="759"/>
      <c r="DG151" s="759"/>
      <c r="DH151" s="759"/>
      <c r="DI151" s="759"/>
      <c r="DJ151" s="759"/>
      <c r="DK151" s="759"/>
      <c r="DL151" s="759"/>
      <c r="DM151" s="759"/>
      <c r="DN151" s="759"/>
      <c r="DO151" s="759"/>
      <c r="DP151" s="759"/>
      <c r="DQ151" s="759"/>
      <c r="DR151" s="759"/>
      <c r="DS151" s="759"/>
      <c r="DT151" s="759"/>
      <c r="DU151" s="759"/>
      <c r="DV151" s="759"/>
      <c r="DW151" s="759"/>
      <c r="DX151" s="759"/>
      <c r="DY151" s="759"/>
      <c r="DZ151" s="759"/>
      <c r="EA151" s="759"/>
      <c r="EB151" s="759"/>
      <c r="EC151" s="759"/>
      <c r="ED151" s="759"/>
      <c r="EE151" s="759"/>
      <c r="EF151" s="759"/>
      <c r="EG151" s="759"/>
      <c r="EH151" s="759"/>
      <c r="EI151" s="759"/>
      <c r="EJ151" s="759"/>
      <c r="EK151" s="759"/>
      <c r="EL151" s="759"/>
      <c r="EM151" s="759"/>
      <c r="EN151" s="759"/>
      <c r="EO151" s="759"/>
      <c r="EP151" s="759"/>
      <c r="EQ151" s="759"/>
      <c r="ER151" s="759"/>
      <c r="ES151" s="759"/>
      <c r="ET151" s="759"/>
      <c r="EU151" s="759"/>
      <c r="EV151" s="759"/>
      <c r="EW151" s="759"/>
      <c r="EX151" s="759"/>
      <c r="EY151" s="759"/>
      <c r="EZ151" s="759"/>
      <c r="FA151" s="759"/>
      <c r="FB151" s="759"/>
      <c r="FC151" s="759"/>
      <c r="FD151" s="759"/>
      <c r="FE151" s="759"/>
      <c r="FF151" s="759"/>
      <c r="FG151" s="759"/>
      <c r="FH151" s="759"/>
      <c r="FI151" s="759"/>
      <c r="FJ151" s="759"/>
      <c r="FK151" s="759"/>
      <c r="FL151" s="759"/>
      <c r="FM151" s="759"/>
      <c r="FN151" s="759"/>
      <c r="FO151" s="759"/>
      <c r="FP151" s="759"/>
      <c r="FQ151" s="759"/>
      <c r="FR151" s="759"/>
      <c r="FS151" s="759"/>
      <c r="FT151" s="759"/>
      <c r="FU151" s="759"/>
      <c r="FV151" s="759"/>
      <c r="FW151" s="759"/>
      <c r="FX151" s="759"/>
      <c r="FY151" s="759"/>
      <c r="FZ151" s="759"/>
      <c r="GA151" s="759"/>
      <c r="GB151" s="759"/>
      <c r="GC151" s="759"/>
      <c r="GD151" s="759"/>
      <c r="GE151" s="759"/>
      <c r="GF151" s="759"/>
      <c r="GG151" s="759"/>
      <c r="GH151" s="759"/>
      <c r="GI151" s="759"/>
      <c r="GJ151" s="759"/>
      <c r="GK151" s="759"/>
      <c r="GL151" s="759"/>
      <c r="GM151" s="759"/>
      <c r="GN151" s="759"/>
      <c r="GO151" s="759"/>
      <c r="GP151" s="759"/>
      <c r="GQ151" s="759"/>
      <c r="GR151" s="759"/>
      <c r="GS151" s="759"/>
      <c r="GT151" s="759"/>
      <c r="GU151" s="759"/>
      <c r="GV151" s="759"/>
      <c r="GW151" s="759"/>
      <c r="GX151" s="759"/>
      <c r="GY151" s="759"/>
      <c r="GZ151" s="759"/>
      <c r="HA151" s="759"/>
      <c r="HB151" s="759"/>
      <c r="HC151" s="759"/>
      <c r="HD151" s="759"/>
      <c r="HE151" s="759"/>
      <c r="HF151" s="759"/>
      <c r="HG151" s="759"/>
      <c r="HH151" s="759"/>
      <c r="HI151" s="759"/>
      <c r="HJ151" s="759"/>
      <c r="HK151" s="759"/>
      <c r="HL151" s="759"/>
      <c r="HM151" s="759"/>
      <c r="HN151" s="759"/>
    </row>
    <row r="152" spans="1:222" s="763" customFormat="1" ht="12" customHeight="1">
      <c r="A152" s="741">
        <v>111</v>
      </c>
      <c r="B152" s="760" t="s">
        <v>212</v>
      </c>
      <c r="C152" s="546">
        <v>2</v>
      </c>
      <c r="D152" s="546">
        <v>3</v>
      </c>
      <c r="E152" s="546">
        <v>6</v>
      </c>
      <c r="F152" s="546">
        <v>25</v>
      </c>
      <c r="G152" s="729">
        <v>36</v>
      </c>
      <c r="H152" s="739"/>
      <c r="I152" s="730"/>
      <c r="J152" s="730"/>
      <c r="K152" s="730"/>
      <c r="L152" s="730"/>
      <c r="M152" s="730"/>
      <c r="N152" s="730"/>
      <c r="O152" s="730"/>
      <c r="P152" s="913"/>
      <c r="Q152" s="718"/>
      <c r="R152" s="765"/>
      <c r="S152" s="737"/>
      <c r="T152" s="718"/>
      <c r="U152" s="718"/>
      <c r="V152" s="737"/>
      <c r="W152" s="737"/>
      <c r="X152" s="732">
        <v>36</v>
      </c>
      <c r="Y152" s="728"/>
      <c r="Z152" s="728"/>
      <c r="AA152" s="900"/>
      <c r="AB152" s="900"/>
      <c r="AC152" s="728"/>
      <c r="AD152" s="728"/>
      <c r="AE152" s="728"/>
      <c r="AF152" s="900"/>
      <c r="AG152" s="728"/>
      <c r="AH152" s="728"/>
      <c r="AI152" s="728"/>
      <c r="AJ152" s="728"/>
      <c r="AK152" s="728"/>
      <c r="AL152" s="728"/>
      <c r="AM152" s="728"/>
      <c r="AN152" s="728"/>
      <c r="AO152" s="764"/>
      <c r="AP152" s="764"/>
      <c r="AQ152" s="764"/>
      <c r="AR152" s="764"/>
      <c r="AS152" s="764"/>
      <c r="AT152" s="764"/>
      <c r="AU152" s="764"/>
      <c r="AV152" s="730"/>
      <c r="AW152" s="729">
        <v>0</v>
      </c>
      <c r="AX152" s="733">
        <v>0</v>
      </c>
      <c r="AY152" s="546">
        <v>2</v>
      </c>
      <c r="AZ152" s="546">
        <v>3</v>
      </c>
      <c r="BA152" s="546">
        <v>6</v>
      </c>
      <c r="BB152" s="546">
        <v>25</v>
      </c>
      <c r="BC152" s="734">
        <v>36</v>
      </c>
      <c r="BD152" s="758"/>
      <c r="BE152" s="706" t="s">
        <v>213</v>
      </c>
      <c r="BF152" s="759"/>
      <c r="BG152" s="759"/>
      <c r="BH152" s="759"/>
      <c r="BI152" s="759"/>
      <c r="BJ152" s="759"/>
      <c r="BK152" s="759"/>
      <c r="BL152" s="759"/>
      <c r="BM152" s="759"/>
      <c r="BN152" s="759"/>
      <c r="BO152" s="759"/>
      <c r="BP152" s="759"/>
      <c r="BQ152" s="759"/>
      <c r="BR152" s="759"/>
      <c r="BS152" s="759"/>
      <c r="BT152" s="759"/>
      <c r="BU152" s="759"/>
      <c r="BV152" s="759"/>
      <c r="BW152" s="759"/>
      <c r="BX152" s="759"/>
      <c r="BY152" s="759"/>
      <c r="BZ152" s="759"/>
      <c r="CA152" s="759"/>
      <c r="CB152" s="759"/>
      <c r="CC152" s="759"/>
      <c r="CD152" s="759"/>
      <c r="CE152" s="759"/>
      <c r="CF152" s="759"/>
      <c r="CG152" s="759"/>
      <c r="CH152" s="759"/>
      <c r="CI152" s="759"/>
      <c r="CJ152" s="759"/>
      <c r="CK152" s="759"/>
      <c r="CL152" s="759"/>
      <c r="CM152" s="759"/>
      <c r="CN152" s="759"/>
      <c r="CO152" s="759"/>
      <c r="CP152" s="759"/>
      <c r="CQ152" s="759"/>
      <c r="CR152" s="759"/>
      <c r="CS152" s="759"/>
      <c r="CT152" s="759"/>
      <c r="CU152" s="759"/>
      <c r="CV152" s="759"/>
      <c r="CW152" s="759"/>
      <c r="CX152" s="759"/>
      <c r="CY152" s="759"/>
      <c r="CZ152" s="759"/>
      <c r="DA152" s="759"/>
      <c r="DB152" s="759"/>
      <c r="DC152" s="759"/>
      <c r="DD152" s="759"/>
      <c r="DE152" s="759"/>
      <c r="DF152" s="759"/>
      <c r="DG152" s="759"/>
      <c r="DH152" s="759"/>
      <c r="DI152" s="759"/>
      <c r="DJ152" s="759"/>
      <c r="DK152" s="759"/>
      <c r="DL152" s="759"/>
      <c r="DM152" s="759"/>
      <c r="DN152" s="759"/>
      <c r="DO152" s="759"/>
      <c r="DP152" s="759"/>
      <c r="DQ152" s="759"/>
      <c r="DR152" s="759"/>
      <c r="DS152" s="759"/>
      <c r="DT152" s="759"/>
      <c r="DU152" s="759"/>
      <c r="DV152" s="759"/>
      <c r="DW152" s="759"/>
      <c r="DX152" s="759"/>
      <c r="DY152" s="759"/>
      <c r="DZ152" s="759"/>
      <c r="EA152" s="759"/>
      <c r="EB152" s="759"/>
      <c r="EC152" s="759"/>
      <c r="ED152" s="759"/>
      <c r="EE152" s="759"/>
      <c r="EF152" s="759"/>
      <c r="EG152" s="759"/>
      <c r="EH152" s="759"/>
      <c r="EI152" s="759"/>
      <c r="EJ152" s="759"/>
      <c r="EK152" s="759"/>
      <c r="EL152" s="759"/>
      <c r="EM152" s="759"/>
      <c r="EN152" s="759"/>
      <c r="EO152" s="759"/>
      <c r="EP152" s="759"/>
      <c r="EQ152" s="759"/>
      <c r="ER152" s="759"/>
      <c r="ES152" s="759"/>
      <c r="ET152" s="759"/>
      <c r="EU152" s="759"/>
      <c r="EV152" s="759"/>
      <c r="EW152" s="759"/>
      <c r="EX152" s="759"/>
      <c r="EY152" s="759"/>
      <c r="EZ152" s="759"/>
      <c r="FA152" s="759"/>
      <c r="FB152" s="759"/>
      <c r="FC152" s="759"/>
      <c r="FD152" s="759"/>
      <c r="FE152" s="759"/>
      <c r="FF152" s="759"/>
      <c r="FG152" s="759"/>
      <c r="FH152" s="759"/>
      <c r="FI152" s="759"/>
      <c r="FJ152" s="759"/>
      <c r="FK152" s="759"/>
      <c r="FL152" s="759"/>
      <c r="FM152" s="759"/>
      <c r="FN152" s="759"/>
      <c r="FO152" s="759"/>
      <c r="FP152" s="759"/>
      <c r="FQ152" s="759"/>
      <c r="FR152" s="759"/>
      <c r="FS152" s="759"/>
      <c r="FT152" s="759"/>
      <c r="FU152" s="759"/>
      <c r="FV152" s="759"/>
      <c r="FW152" s="759"/>
      <c r="FX152" s="759"/>
      <c r="FY152" s="759"/>
      <c r="FZ152" s="759"/>
      <c r="GA152" s="759"/>
      <c r="GB152" s="759"/>
      <c r="GC152" s="759"/>
      <c r="GD152" s="759"/>
      <c r="GE152" s="759"/>
      <c r="GF152" s="759"/>
      <c r="GG152" s="759"/>
      <c r="GH152" s="759"/>
      <c r="GI152" s="759"/>
      <c r="GJ152" s="759"/>
      <c r="GK152" s="759"/>
      <c r="GL152" s="759"/>
      <c r="GM152" s="759"/>
      <c r="GN152" s="759"/>
      <c r="GO152" s="759"/>
      <c r="GP152" s="759"/>
      <c r="GQ152" s="759"/>
      <c r="GR152" s="759"/>
      <c r="GS152" s="759"/>
      <c r="GT152" s="759"/>
      <c r="GU152" s="759"/>
      <c r="GV152" s="759"/>
      <c r="GW152" s="759"/>
      <c r="GX152" s="759"/>
      <c r="GY152" s="759"/>
      <c r="GZ152" s="759"/>
      <c r="HA152" s="759"/>
      <c r="HB152" s="759"/>
      <c r="HC152" s="759"/>
      <c r="HD152" s="759"/>
      <c r="HE152" s="759"/>
      <c r="HF152" s="759"/>
      <c r="HG152" s="759"/>
      <c r="HH152" s="759"/>
      <c r="HI152" s="759"/>
      <c r="HJ152" s="759"/>
      <c r="HK152" s="759"/>
      <c r="HL152" s="759"/>
      <c r="HM152" s="759"/>
      <c r="HN152" s="759"/>
    </row>
    <row r="153" spans="1:222" s="763" customFormat="1" ht="12.75">
      <c r="A153" s="741">
        <v>112</v>
      </c>
      <c r="B153" s="760" t="s">
        <v>214</v>
      </c>
      <c r="C153" s="546">
        <v>1</v>
      </c>
      <c r="D153" s="546">
        <v>10</v>
      </c>
      <c r="E153" s="546">
        <v>2</v>
      </c>
      <c r="F153" s="546">
        <v>20</v>
      </c>
      <c r="G153" s="729">
        <v>33</v>
      </c>
      <c r="H153" s="739"/>
      <c r="I153" s="730"/>
      <c r="J153" s="730"/>
      <c r="K153" s="730"/>
      <c r="L153" s="730"/>
      <c r="M153" s="730"/>
      <c r="N153" s="730"/>
      <c r="O153" s="730"/>
      <c r="P153" s="913"/>
      <c r="Q153" s="737"/>
      <c r="R153" s="737"/>
      <c r="S153" s="765"/>
      <c r="T153" s="718"/>
      <c r="U153" s="718"/>
      <c r="V153" s="737"/>
      <c r="W153" s="737"/>
      <c r="X153" s="732">
        <v>33</v>
      </c>
      <c r="Y153" s="728"/>
      <c r="Z153" s="728"/>
      <c r="AA153" s="900"/>
      <c r="AB153" s="900"/>
      <c r="AC153" s="728"/>
      <c r="AD153" s="728"/>
      <c r="AE153" s="728"/>
      <c r="AF153" s="900"/>
      <c r="AG153" s="728"/>
      <c r="AH153" s="728"/>
      <c r="AI153" s="728"/>
      <c r="AJ153" s="728"/>
      <c r="AK153" s="728"/>
      <c r="AL153" s="728"/>
      <c r="AM153" s="728"/>
      <c r="AN153" s="728"/>
      <c r="AO153" s="764"/>
      <c r="AP153" s="764"/>
      <c r="AQ153" s="764"/>
      <c r="AR153" s="764"/>
      <c r="AS153" s="764"/>
      <c r="AT153" s="764"/>
      <c r="AU153" s="764"/>
      <c r="AV153" s="730"/>
      <c r="AW153" s="729">
        <v>0</v>
      </c>
      <c r="AX153" s="733">
        <v>0</v>
      </c>
      <c r="AY153" s="546">
        <v>1</v>
      </c>
      <c r="AZ153" s="546">
        <v>10</v>
      </c>
      <c r="BA153" s="546">
        <v>2</v>
      </c>
      <c r="BB153" s="546">
        <v>20</v>
      </c>
      <c r="BC153" s="734">
        <v>33</v>
      </c>
      <c r="BD153" s="745"/>
      <c r="BE153" s="706" t="s">
        <v>215</v>
      </c>
      <c r="BF153" s="759"/>
      <c r="BG153" s="759"/>
      <c r="BH153" s="759"/>
      <c r="BI153" s="759"/>
      <c r="BJ153" s="759"/>
      <c r="BK153" s="759"/>
      <c r="BL153" s="759"/>
      <c r="BM153" s="759"/>
      <c r="BN153" s="759"/>
      <c r="BO153" s="759"/>
      <c r="BP153" s="759"/>
      <c r="BQ153" s="759"/>
      <c r="BR153" s="759"/>
      <c r="BS153" s="759"/>
      <c r="BT153" s="759"/>
      <c r="BU153" s="759"/>
      <c r="BV153" s="759"/>
      <c r="BW153" s="759"/>
      <c r="BX153" s="759"/>
      <c r="BY153" s="759"/>
      <c r="BZ153" s="759"/>
      <c r="CA153" s="759"/>
      <c r="CB153" s="759"/>
      <c r="CC153" s="759"/>
      <c r="CD153" s="759"/>
      <c r="CE153" s="759"/>
      <c r="CF153" s="759"/>
      <c r="CG153" s="759"/>
      <c r="CH153" s="759"/>
      <c r="CI153" s="759"/>
      <c r="CJ153" s="759"/>
      <c r="CK153" s="759"/>
      <c r="CL153" s="759"/>
      <c r="CM153" s="759"/>
      <c r="CN153" s="759"/>
      <c r="CO153" s="759"/>
      <c r="CP153" s="759"/>
      <c r="CQ153" s="759"/>
      <c r="CR153" s="759"/>
      <c r="CS153" s="759"/>
      <c r="CT153" s="759"/>
      <c r="CU153" s="759"/>
      <c r="CV153" s="759"/>
      <c r="CW153" s="759"/>
      <c r="CX153" s="759"/>
      <c r="CY153" s="759"/>
      <c r="CZ153" s="759"/>
      <c r="DA153" s="759"/>
      <c r="DB153" s="759"/>
      <c r="DC153" s="759"/>
      <c r="DD153" s="759"/>
      <c r="DE153" s="759"/>
      <c r="DF153" s="759"/>
      <c r="DG153" s="759"/>
      <c r="DH153" s="759"/>
      <c r="DI153" s="759"/>
      <c r="DJ153" s="759"/>
      <c r="DK153" s="759"/>
      <c r="DL153" s="759"/>
      <c r="DM153" s="759"/>
      <c r="DN153" s="759"/>
      <c r="DO153" s="759"/>
      <c r="DP153" s="759"/>
      <c r="DQ153" s="759"/>
      <c r="DR153" s="759"/>
      <c r="DS153" s="759"/>
      <c r="DT153" s="759"/>
      <c r="DU153" s="759"/>
      <c r="DV153" s="759"/>
      <c r="DW153" s="759"/>
      <c r="DX153" s="759"/>
      <c r="DY153" s="759"/>
      <c r="DZ153" s="759"/>
      <c r="EA153" s="759"/>
      <c r="EB153" s="759"/>
      <c r="EC153" s="759"/>
      <c r="ED153" s="759"/>
      <c r="EE153" s="759"/>
      <c r="EF153" s="759"/>
      <c r="EG153" s="759"/>
      <c r="EH153" s="759"/>
      <c r="EI153" s="759"/>
      <c r="EJ153" s="759"/>
      <c r="EK153" s="759"/>
      <c r="EL153" s="759"/>
      <c r="EM153" s="759"/>
      <c r="EN153" s="759"/>
      <c r="EO153" s="759"/>
      <c r="EP153" s="759"/>
      <c r="EQ153" s="759"/>
      <c r="ER153" s="759"/>
      <c r="ES153" s="759"/>
      <c r="ET153" s="759"/>
      <c r="EU153" s="759"/>
      <c r="EV153" s="759"/>
      <c r="EW153" s="759"/>
      <c r="EX153" s="759"/>
      <c r="EY153" s="759"/>
      <c r="EZ153" s="759"/>
      <c r="FA153" s="759"/>
      <c r="FB153" s="759"/>
      <c r="FC153" s="759"/>
      <c r="FD153" s="759"/>
      <c r="FE153" s="759"/>
      <c r="FF153" s="759"/>
      <c r="FG153" s="759"/>
      <c r="FH153" s="759"/>
      <c r="FI153" s="759"/>
      <c r="FJ153" s="759"/>
      <c r="FK153" s="759"/>
      <c r="FL153" s="759"/>
      <c r="FM153" s="759"/>
      <c r="FN153" s="759"/>
      <c r="FO153" s="759"/>
      <c r="FP153" s="759"/>
      <c r="FQ153" s="759"/>
      <c r="FR153" s="759"/>
      <c r="FS153" s="759"/>
      <c r="FT153" s="759"/>
      <c r="FU153" s="759"/>
      <c r="FV153" s="759"/>
      <c r="FW153" s="759"/>
      <c r="FX153" s="759"/>
      <c r="FY153" s="759"/>
      <c r="FZ153" s="759"/>
      <c r="GA153" s="759"/>
      <c r="GB153" s="759"/>
      <c r="GC153" s="759"/>
      <c r="GD153" s="759"/>
      <c r="GE153" s="759"/>
      <c r="GF153" s="759"/>
      <c r="GG153" s="759"/>
      <c r="GH153" s="759"/>
      <c r="GI153" s="759"/>
      <c r="GJ153" s="759"/>
      <c r="GK153" s="759"/>
      <c r="GL153" s="759"/>
      <c r="GM153" s="759"/>
      <c r="GN153" s="759"/>
      <c r="GO153" s="759"/>
      <c r="GP153" s="759"/>
      <c r="GQ153" s="759"/>
      <c r="GR153" s="759"/>
      <c r="GS153" s="759"/>
      <c r="GT153" s="759"/>
      <c r="GU153" s="759"/>
      <c r="GV153" s="759"/>
      <c r="GW153" s="759"/>
      <c r="GX153" s="759"/>
      <c r="GY153" s="759"/>
      <c r="GZ153" s="759"/>
      <c r="HA153" s="759"/>
      <c r="HB153" s="759"/>
      <c r="HC153" s="759"/>
      <c r="HD153" s="759"/>
      <c r="HE153" s="759"/>
      <c r="HF153" s="759"/>
      <c r="HG153" s="759"/>
      <c r="HH153" s="759"/>
      <c r="HI153" s="759"/>
      <c r="HJ153" s="759"/>
      <c r="HK153" s="759"/>
      <c r="HL153" s="759"/>
      <c r="HM153" s="759"/>
      <c r="HN153" s="759"/>
    </row>
    <row r="154" spans="1:222" s="763" customFormat="1" ht="12" customHeight="1">
      <c r="A154" s="741">
        <v>113</v>
      </c>
      <c r="B154" s="760" t="s">
        <v>216</v>
      </c>
      <c r="C154" s="546">
        <v>1</v>
      </c>
      <c r="D154" s="546">
        <v>4</v>
      </c>
      <c r="E154" s="546">
        <v>12</v>
      </c>
      <c r="F154" s="546">
        <v>17</v>
      </c>
      <c r="G154" s="729">
        <v>34</v>
      </c>
      <c r="H154" s="739"/>
      <c r="I154" s="730"/>
      <c r="J154" s="730"/>
      <c r="K154" s="730"/>
      <c r="L154" s="730"/>
      <c r="M154" s="730"/>
      <c r="N154" s="730"/>
      <c r="O154" s="730"/>
      <c r="P154" s="913"/>
      <c r="Q154" s="718"/>
      <c r="R154" s="737"/>
      <c r="S154" s="737"/>
      <c r="T154" s="718"/>
      <c r="U154" s="718"/>
      <c r="V154" s="737"/>
      <c r="W154" s="737"/>
      <c r="X154" s="732">
        <v>34</v>
      </c>
      <c r="Y154" s="728"/>
      <c r="Z154" s="728"/>
      <c r="AA154" s="900"/>
      <c r="AB154" s="900"/>
      <c r="AC154" s="728"/>
      <c r="AD154" s="728"/>
      <c r="AE154" s="728"/>
      <c r="AF154" s="900"/>
      <c r="AG154" s="728"/>
      <c r="AH154" s="728"/>
      <c r="AI154" s="728"/>
      <c r="AJ154" s="728"/>
      <c r="AK154" s="728"/>
      <c r="AL154" s="728"/>
      <c r="AM154" s="728"/>
      <c r="AN154" s="728"/>
      <c r="AO154" s="764"/>
      <c r="AP154" s="764"/>
      <c r="AQ154" s="764"/>
      <c r="AR154" s="764">
        <v>1</v>
      </c>
      <c r="AS154" s="764"/>
      <c r="AT154" s="764"/>
      <c r="AU154" s="764"/>
      <c r="AV154" s="730">
        <v>1</v>
      </c>
      <c r="AW154" s="729">
        <v>0</v>
      </c>
      <c r="AX154" s="733">
        <v>2</v>
      </c>
      <c r="AY154" s="546">
        <v>1</v>
      </c>
      <c r="AZ154" s="546">
        <v>4</v>
      </c>
      <c r="BA154" s="546">
        <v>12</v>
      </c>
      <c r="BB154" s="546">
        <v>15</v>
      </c>
      <c r="BC154" s="734">
        <v>32</v>
      </c>
      <c r="BD154" s="745" t="s">
        <v>1655</v>
      </c>
      <c r="BE154" s="706" t="s">
        <v>217</v>
      </c>
      <c r="BF154" s="759"/>
      <c r="BG154" s="759"/>
      <c r="BH154" s="759"/>
      <c r="BI154" s="759"/>
      <c r="BJ154" s="759"/>
      <c r="BK154" s="759"/>
      <c r="BL154" s="759"/>
      <c r="BM154" s="759"/>
      <c r="BN154" s="759"/>
      <c r="BO154" s="759"/>
      <c r="BP154" s="759"/>
      <c r="BQ154" s="759"/>
      <c r="BR154" s="759"/>
      <c r="BS154" s="759"/>
      <c r="BT154" s="759"/>
      <c r="BU154" s="759"/>
      <c r="BV154" s="759"/>
      <c r="BW154" s="759"/>
      <c r="BX154" s="759"/>
      <c r="BY154" s="759"/>
      <c r="BZ154" s="759"/>
      <c r="CA154" s="759"/>
      <c r="CB154" s="759"/>
      <c r="CC154" s="759"/>
      <c r="CD154" s="759"/>
      <c r="CE154" s="759"/>
      <c r="CF154" s="759"/>
      <c r="CG154" s="759"/>
      <c r="CH154" s="759"/>
      <c r="CI154" s="759"/>
      <c r="CJ154" s="759"/>
      <c r="CK154" s="759"/>
      <c r="CL154" s="759"/>
      <c r="CM154" s="759"/>
      <c r="CN154" s="759"/>
      <c r="CO154" s="759"/>
      <c r="CP154" s="759"/>
      <c r="CQ154" s="759"/>
      <c r="CR154" s="759"/>
      <c r="CS154" s="759"/>
      <c r="CT154" s="759"/>
      <c r="CU154" s="759"/>
      <c r="CV154" s="759"/>
      <c r="CW154" s="759"/>
      <c r="CX154" s="759"/>
      <c r="CY154" s="759"/>
      <c r="CZ154" s="759"/>
      <c r="DA154" s="759"/>
      <c r="DB154" s="759"/>
      <c r="DC154" s="759"/>
      <c r="DD154" s="759"/>
      <c r="DE154" s="759"/>
      <c r="DF154" s="759"/>
      <c r="DG154" s="759"/>
      <c r="DH154" s="759"/>
      <c r="DI154" s="759"/>
      <c r="DJ154" s="759"/>
      <c r="DK154" s="759"/>
      <c r="DL154" s="759"/>
      <c r="DM154" s="759"/>
      <c r="DN154" s="759"/>
      <c r="DO154" s="759"/>
      <c r="DP154" s="759"/>
      <c r="DQ154" s="759"/>
      <c r="DR154" s="759"/>
      <c r="DS154" s="759"/>
      <c r="DT154" s="759"/>
      <c r="DU154" s="759"/>
      <c r="DV154" s="759"/>
      <c r="DW154" s="759"/>
      <c r="DX154" s="759"/>
      <c r="DY154" s="759"/>
      <c r="DZ154" s="759"/>
      <c r="EA154" s="759"/>
      <c r="EB154" s="759"/>
      <c r="EC154" s="759"/>
      <c r="ED154" s="759"/>
      <c r="EE154" s="759"/>
      <c r="EF154" s="759"/>
      <c r="EG154" s="759"/>
      <c r="EH154" s="759"/>
      <c r="EI154" s="759"/>
      <c r="EJ154" s="759"/>
      <c r="EK154" s="759"/>
      <c r="EL154" s="759"/>
      <c r="EM154" s="759"/>
      <c r="EN154" s="759"/>
      <c r="EO154" s="759"/>
      <c r="EP154" s="759"/>
      <c r="EQ154" s="759"/>
      <c r="ER154" s="759"/>
      <c r="ES154" s="759"/>
      <c r="ET154" s="759"/>
      <c r="EU154" s="759"/>
      <c r="EV154" s="759"/>
      <c r="EW154" s="759"/>
      <c r="EX154" s="759"/>
      <c r="EY154" s="759"/>
      <c r="EZ154" s="759"/>
      <c r="FA154" s="759"/>
      <c r="FB154" s="759"/>
      <c r="FC154" s="759"/>
      <c r="FD154" s="759"/>
      <c r="FE154" s="759"/>
      <c r="FF154" s="759"/>
      <c r="FG154" s="759"/>
      <c r="FH154" s="759"/>
      <c r="FI154" s="759"/>
      <c r="FJ154" s="759"/>
      <c r="FK154" s="759"/>
      <c r="FL154" s="759"/>
      <c r="FM154" s="759"/>
      <c r="FN154" s="759"/>
      <c r="FO154" s="759"/>
      <c r="FP154" s="759"/>
      <c r="FQ154" s="759"/>
      <c r="FR154" s="759"/>
      <c r="FS154" s="759"/>
      <c r="FT154" s="759"/>
      <c r="FU154" s="759"/>
      <c r="FV154" s="759"/>
      <c r="FW154" s="759"/>
      <c r="FX154" s="759"/>
      <c r="FY154" s="759"/>
      <c r="FZ154" s="759"/>
      <c r="GA154" s="759"/>
      <c r="GB154" s="759"/>
      <c r="GC154" s="759"/>
      <c r="GD154" s="759"/>
      <c r="GE154" s="759"/>
      <c r="GF154" s="759"/>
      <c r="GG154" s="759"/>
      <c r="GH154" s="759"/>
      <c r="GI154" s="759"/>
      <c r="GJ154" s="759"/>
      <c r="GK154" s="759"/>
      <c r="GL154" s="759"/>
      <c r="GM154" s="759"/>
      <c r="GN154" s="759"/>
      <c r="GO154" s="759"/>
      <c r="GP154" s="759"/>
      <c r="GQ154" s="759"/>
      <c r="GR154" s="759"/>
      <c r="GS154" s="759"/>
      <c r="GT154" s="759"/>
      <c r="GU154" s="759"/>
      <c r="GV154" s="759"/>
      <c r="GW154" s="759"/>
      <c r="GX154" s="759"/>
      <c r="GY154" s="759"/>
      <c r="GZ154" s="759"/>
      <c r="HA154" s="759"/>
      <c r="HB154" s="759"/>
      <c r="HC154" s="759"/>
      <c r="HD154" s="759"/>
      <c r="HE154" s="759"/>
      <c r="HF154" s="759"/>
      <c r="HG154" s="759"/>
      <c r="HH154" s="759"/>
      <c r="HI154" s="759"/>
      <c r="HJ154" s="759"/>
      <c r="HK154" s="759"/>
      <c r="HL154" s="759"/>
      <c r="HM154" s="759"/>
      <c r="HN154" s="759"/>
    </row>
    <row r="155" spans="1:222" s="763" customFormat="1" ht="12" customHeight="1">
      <c r="A155" s="741">
        <v>114</v>
      </c>
      <c r="B155" s="768" t="s">
        <v>219</v>
      </c>
      <c r="C155" s="546">
        <v>0</v>
      </c>
      <c r="D155" s="546">
        <v>15</v>
      </c>
      <c r="E155" s="546">
        <v>5</v>
      </c>
      <c r="F155" s="546">
        <v>15</v>
      </c>
      <c r="G155" s="729">
        <v>35</v>
      </c>
      <c r="H155" s="739"/>
      <c r="I155" s="730"/>
      <c r="J155" s="730"/>
      <c r="K155" s="730"/>
      <c r="L155" s="730"/>
      <c r="M155" s="730"/>
      <c r="N155" s="730"/>
      <c r="O155" s="730"/>
      <c r="P155" s="913"/>
      <c r="Q155" s="718"/>
      <c r="R155" s="765"/>
      <c r="S155" s="765"/>
      <c r="T155" s="766"/>
      <c r="U155" s="766"/>
      <c r="V155" s="765"/>
      <c r="W155" s="765"/>
      <c r="X155" s="732">
        <v>35</v>
      </c>
      <c r="Y155" s="728"/>
      <c r="Z155" s="728"/>
      <c r="AA155" s="900"/>
      <c r="AB155" s="900"/>
      <c r="AC155" s="728"/>
      <c r="AD155" s="728"/>
      <c r="AE155" s="728"/>
      <c r="AF155" s="900"/>
      <c r="AG155" s="728"/>
      <c r="AH155" s="728"/>
      <c r="AI155" s="728"/>
      <c r="AJ155" s="728"/>
      <c r="AK155" s="728"/>
      <c r="AL155" s="728"/>
      <c r="AM155" s="728"/>
      <c r="AN155" s="728"/>
      <c r="AO155" s="764"/>
      <c r="AP155" s="764"/>
      <c r="AQ155" s="764"/>
      <c r="AR155" s="764"/>
      <c r="AS155" s="764"/>
      <c r="AT155" s="764"/>
      <c r="AU155" s="764"/>
      <c r="AV155" s="730"/>
      <c r="AW155" s="729">
        <v>0</v>
      </c>
      <c r="AX155" s="733">
        <v>0</v>
      </c>
      <c r="AY155" s="546">
        <v>0</v>
      </c>
      <c r="AZ155" s="546">
        <v>15</v>
      </c>
      <c r="BA155" s="546">
        <v>5</v>
      </c>
      <c r="BB155" s="546">
        <v>15</v>
      </c>
      <c r="BC155" s="734">
        <v>35</v>
      </c>
      <c r="BD155" s="758"/>
      <c r="BE155" s="706" t="s">
        <v>95</v>
      </c>
      <c r="BF155" s="759"/>
      <c r="BG155" s="759"/>
      <c r="BH155" s="759"/>
      <c r="BI155" s="759"/>
      <c r="BJ155" s="759"/>
      <c r="BK155" s="759"/>
      <c r="BL155" s="759"/>
      <c r="BM155" s="759"/>
      <c r="BN155" s="759"/>
      <c r="BO155" s="759"/>
      <c r="BP155" s="759"/>
      <c r="BQ155" s="759"/>
      <c r="BR155" s="759"/>
      <c r="BS155" s="759"/>
      <c r="BT155" s="759"/>
      <c r="BU155" s="759"/>
      <c r="BV155" s="759"/>
      <c r="BW155" s="759"/>
      <c r="BX155" s="759"/>
      <c r="BY155" s="759"/>
      <c r="BZ155" s="759"/>
      <c r="CA155" s="759"/>
      <c r="CB155" s="759"/>
      <c r="CC155" s="759"/>
      <c r="CD155" s="759"/>
      <c r="CE155" s="759"/>
      <c r="CF155" s="759"/>
      <c r="CG155" s="759"/>
      <c r="CH155" s="759"/>
      <c r="CI155" s="759"/>
      <c r="CJ155" s="759"/>
      <c r="CK155" s="759"/>
      <c r="CL155" s="759"/>
      <c r="CM155" s="759"/>
      <c r="CN155" s="759"/>
      <c r="CO155" s="759"/>
      <c r="CP155" s="759"/>
      <c r="CQ155" s="759"/>
      <c r="CR155" s="759"/>
      <c r="CS155" s="759"/>
      <c r="CT155" s="759"/>
      <c r="CU155" s="759"/>
      <c r="CV155" s="759"/>
      <c r="CW155" s="759"/>
      <c r="CX155" s="759"/>
      <c r="CY155" s="759"/>
      <c r="CZ155" s="759"/>
      <c r="DA155" s="759"/>
      <c r="DB155" s="759"/>
      <c r="DC155" s="759"/>
      <c r="DD155" s="759"/>
      <c r="DE155" s="759"/>
      <c r="DF155" s="759"/>
      <c r="DG155" s="759"/>
      <c r="DH155" s="759"/>
      <c r="DI155" s="759"/>
      <c r="DJ155" s="759"/>
      <c r="DK155" s="759"/>
      <c r="DL155" s="759"/>
      <c r="DM155" s="759"/>
      <c r="DN155" s="759"/>
      <c r="DO155" s="759"/>
      <c r="DP155" s="759"/>
      <c r="DQ155" s="759"/>
      <c r="DR155" s="759"/>
      <c r="DS155" s="759"/>
      <c r="DT155" s="759"/>
      <c r="DU155" s="759"/>
      <c r="DV155" s="759"/>
      <c r="DW155" s="759"/>
      <c r="DX155" s="759"/>
      <c r="DY155" s="759"/>
      <c r="DZ155" s="759"/>
      <c r="EA155" s="759"/>
      <c r="EB155" s="759"/>
      <c r="EC155" s="759"/>
      <c r="ED155" s="759"/>
      <c r="EE155" s="759"/>
      <c r="EF155" s="759"/>
      <c r="EG155" s="759"/>
      <c r="EH155" s="759"/>
      <c r="EI155" s="759"/>
      <c r="EJ155" s="759"/>
      <c r="EK155" s="759"/>
      <c r="EL155" s="759"/>
      <c r="EM155" s="759"/>
      <c r="EN155" s="759"/>
      <c r="EO155" s="759"/>
      <c r="EP155" s="759"/>
      <c r="EQ155" s="759"/>
      <c r="ER155" s="759"/>
      <c r="ES155" s="759"/>
      <c r="ET155" s="759"/>
      <c r="EU155" s="759"/>
      <c r="EV155" s="759"/>
      <c r="EW155" s="759"/>
      <c r="EX155" s="759"/>
      <c r="EY155" s="759"/>
      <c r="EZ155" s="759"/>
      <c r="FA155" s="759"/>
      <c r="FB155" s="759"/>
      <c r="FC155" s="759"/>
      <c r="FD155" s="759"/>
      <c r="FE155" s="759"/>
      <c r="FF155" s="759"/>
      <c r="FG155" s="759"/>
      <c r="FH155" s="759"/>
      <c r="FI155" s="759"/>
      <c r="FJ155" s="759"/>
      <c r="FK155" s="759"/>
      <c r="FL155" s="759"/>
      <c r="FM155" s="759"/>
      <c r="FN155" s="759"/>
      <c r="FO155" s="759"/>
      <c r="FP155" s="759"/>
      <c r="FQ155" s="759"/>
      <c r="FR155" s="759"/>
      <c r="FS155" s="759"/>
      <c r="FT155" s="759"/>
      <c r="FU155" s="759"/>
      <c r="FV155" s="759"/>
      <c r="FW155" s="759"/>
      <c r="FX155" s="759"/>
      <c r="FY155" s="759"/>
      <c r="FZ155" s="759"/>
      <c r="GA155" s="759"/>
      <c r="GB155" s="759"/>
      <c r="GC155" s="759"/>
      <c r="GD155" s="759"/>
      <c r="GE155" s="759"/>
      <c r="GF155" s="759"/>
      <c r="GG155" s="759"/>
      <c r="GH155" s="759"/>
      <c r="GI155" s="759"/>
      <c r="GJ155" s="759"/>
      <c r="GK155" s="759"/>
      <c r="GL155" s="759"/>
      <c r="GM155" s="759"/>
      <c r="GN155" s="759"/>
      <c r="GO155" s="759"/>
      <c r="GP155" s="759"/>
      <c r="GQ155" s="759"/>
      <c r="GR155" s="759"/>
      <c r="GS155" s="759"/>
      <c r="GT155" s="759"/>
      <c r="GU155" s="759"/>
      <c r="GV155" s="759"/>
      <c r="GW155" s="759"/>
      <c r="GX155" s="759"/>
      <c r="GY155" s="759"/>
      <c r="GZ155" s="759"/>
      <c r="HA155" s="759"/>
      <c r="HB155" s="759"/>
      <c r="HC155" s="759"/>
      <c r="HD155" s="759"/>
      <c r="HE155" s="759"/>
      <c r="HF155" s="759"/>
      <c r="HG155" s="759"/>
      <c r="HH155" s="759"/>
      <c r="HI155" s="759"/>
      <c r="HJ155" s="759"/>
      <c r="HK155" s="759"/>
      <c r="HL155" s="759"/>
      <c r="HM155" s="759"/>
      <c r="HN155" s="759"/>
    </row>
    <row r="156" spans="1:222" s="763" customFormat="1" ht="12" customHeight="1">
      <c r="A156" s="741">
        <v>115</v>
      </c>
      <c r="B156" s="768" t="s">
        <v>221</v>
      </c>
      <c r="C156" s="546">
        <v>0</v>
      </c>
      <c r="D156" s="546">
        <v>9</v>
      </c>
      <c r="E156" s="546">
        <v>4</v>
      </c>
      <c r="F156" s="546">
        <v>22</v>
      </c>
      <c r="G156" s="729">
        <v>35</v>
      </c>
      <c r="H156" s="739"/>
      <c r="I156" s="730"/>
      <c r="J156" s="730"/>
      <c r="K156" s="730"/>
      <c r="L156" s="730"/>
      <c r="M156" s="730"/>
      <c r="N156" s="730"/>
      <c r="O156" s="730"/>
      <c r="P156" s="913"/>
      <c r="Q156" s="718"/>
      <c r="R156" s="765"/>
      <c r="S156" s="765"/>
      <c r="T156" s="766"/>
      <c r="U156" s="766"/>
      <c r="V156" s="765"/>
      <c r="W156" s="765"/>
      <c r="X156" s="732">
        <v>35</v>
      </c>
      <c r="Y156" s="728"/>
      <c r="Z156" s="728"/>
      <c r="AA156" s="900"/>
      <c r="AB156" s="900">
        <v>1</v>
      </c>
      <c r="AC156" s="728"/>
      <c r="AD156" s="728"/>
      <c r="AE156" s="728"/>
      <c r="AF156" s="900">
        <v>1</v>
      </c>
      <c r="AG156" s="728"/>
      <c r="AH156" s="728"/>
      <c r="AI156" s="728"/>
      <c r="AJ156" s="728"/>
      <c r="AK156" s="728"/>
      <c r="AL156" s="728"/>
      <c r="AM156" s="728"/>
      <c r="AN156" s="728"/>
      <c r="AO156" s="764"/>
      <c r="AP156" s="764"/>
      <c r="AQ156" s="764"/>
      <c r="AR156" s="764"/>
      <c r="AS156" s="764"/>
      <c r="AT156" s="764"/>
      <c r="AU156" s="764"/>
      <c r="AV156" s="730">
        <v>1</v>
      </c>
      <c r="AW156" s="729">
        <v>0</v>
      </c>
      <c r="AX156" s="733">
        <v>3</v>
      </c>
      <c r="AY156" s="546">
        <v>0</v>
      </c>
      <c r="AZ156" s="546">
        <v>9</v>
      </c>
      <c r="BA156" s="546">
        <v>4</v>
      </c>
      <c r="BB156" s="546">
        <v>19</v>
      </c>
      <c r="BC156" s="734">
        <v>32</v>
      </c>
      <c r="BD156" s="758" t="s">
        <v>1656</v>
      </c>
      <c r="BE156" s="706" t="s">
        <v>97</v>
      </c>
      <c r="BF156" s="759"/>
      <c r="BG156" s="759"/>
      <c r="BH156" s="759"/>
      <c r="BI156" s="759"/>
      <c r="BJ156" s="759"/>
      <c r="BK156" s="759"/>
      <c r="BL156" s="759"/>
      <c r="BM156" s="759"/>
      <c r="BN156" s="759"/>
      <c r="BO156" s="759"/>
      <c r="BP156" s="759"/>
      <c r="BQ156" s="759"/>
      <c r="BR156" s="759"/>
      <c r="BS156" s="759"/>
      <c r="BT156" s="759"/>
      <c r="BU156" s="759"/>
      <c r="BV156" s="759"/>
      <c r="BW156" s="759"/>
      <c r="BX156" s="759"/>
      <c r="BY156" s="759"/>
      <c r="BZ156" s="759"/>
      <c r="CA156" s="759"/>
      <c r="CB156" s="759"/>
      <c r="CC156" s="759"/>
      <c r="CD156" s="759"/>
      <c r="CE156" s="759"/>
      <c r="CF156" s="759"/>
      <c r="CG156" s="759"/>
      <c r="CH156" s="759"/>
      <c r="CI156" s="759"/>
      <c r="CJ156" s="759"/>
      <c r="CK156" s="759"/>
      <c r="CL156" s="759"/>
      <c r="CM156" s="759"/>
      <c r="CN156" s="759"/>
      <c r="CO156" s="759"/>
      <c r="CP156" s="759"/>
      <c r="CQ156" s="759"/>
      <c r="CR156" s="759"/>
      <c r="CS156" s="759"/>
      <c r="CT156" s="759"/>
      <c r="CU156" s="759"/>
      <c r="CV156" s="759"/>
      <c r="CW156" s="759"/>
      <c r="CX156" s="759"/>
      <c r="CY156" s="759"/>
      <c r="CZ156" s="759"/>
      <c r="DA156" s="759"/>
      <c r="DB156" s="759"/>
      <c r="DC156" s="759"/>
      <c r="DD156" s="759"/>
      <c r="DE156" s="759"/>
      <c r="DF156" s="759"/>
      <c r="DG156" s="759"/>
      <c r="DH156" s="759"/>
      <c r="DI156" s="759"/>
      <c r="DJ156" s="759"/>
      <c r="DK156" s="759"/>
      <c r="DL156" s="759"/>
      <c r="DM156" s="759"/>
      <c r="DN156" s="759"/>
      <c r="DO156" s="759"/>
      <c r="DP156" s="759"/>
      <c r="DQ156" s="759"/>
      <c r="DR156" s="759"/>
      <c r="DS156" s="759"/>
      <c r="DT156" s="759"/>
      <c r="DU156" s="759"/>
      <c r="DV156" s="759"/>
      <c r="DW156" s="759"/>
      <c r="DX156" s="759"/>
      <c r="DY156" s="759"/>
      <c r="DZ156" s="759"/>
      <c r="EA156" s="759"/>
      <c r="EB156" s="759"/>
      <c r="EC156" s="759"/>
      <c r="ED156" s="759"/>
      <c r="EE156" s="759"/>
      <c r="EF156" s="759"/>
      <c r="EG156" s="759"/>
      <c r="EH156" s="759"/>
      <c r="EI156" s="759"/>
      <c r="EJ156" s="759"/>
      <c r="EK156" s="759"/>
      <c r="EL156" s="759"/>
      <c r="EM156" s="759"/>
      <c r="EN156" s="759"/>
      <c r="EO156" s="759"/>
      <c r="EP156" s="759"/>
      <c r="EQ156" s="759"/>
      <c r="ER156" s="759"/>
      <c r="ES156" s="759"/>
      <c r="ET156" s="759"/>
      <c r="EU156" s="759"/>
      <c r="EV156" s="759"/>
      <c r="EW156" s="759"/>
      <c r="EX156" s="759"/>
      <c r="EY156" s="759"/>
      <c r="EZ156" s="759"/>
      <c r="FA156" s="759"/>
      <c r="FB156" s="759"/>
      <c r="FC156" s="759"/>
      <c r="FD156" s="759"/>
      <c r="FE156" s="759"/>
      <c r="FF156" s="759"/>
      <c r="FG156" s="759"/>
      <c r="FH156" s="759"/>
      <c r="FI156" s="759"/>
      <c r="FJ156" s="759"/>
      <c r="FK156" s="759"/>
      <c r="FL156" s="759"/>
      <c r="FM156" s="759"/>
      <c r="FN156" s="759"/>
      <c r="FO156" s="759"/>
      <c r="FP156" s="759"/>
      <c r="FQ156" s="759"/>
      <c r="FR156" s="759"/>
      <c r="FS156" s="759"/>
      <c r="FT156" s="759"/>
      <c r="FU156" s="759"/>
      <c r="FV156" s="759"/>
      <c r="FW156" s="759"/>
      <c r="FX156" s="759"/>
      <c r="FY156" s="759"/>
      <c r="FZ156" s="759"/>
      <c r="GA156" s="759"/>
      <c r="GB156" s="759"/>
      <c r="GC156" s="759"/>
      <c r="GD156" s="759"/>
      <c r="GE156" s="759"/>
      <c r="GF156" s="759"/>
      <c r="GG156" s="759"/>
      <c r="GH156" s="759"/>
      <c r="GI156" s="759"/>
      <c r="GJ156" s="759"/>
      <c r="GK156" s="759"/>
      <c r="GL156" s="759"/>
      <c r="GM156" s="759"/>
      <c r="GN156" s="759"/>
      <c r="GO156" s="759"/>
      <c r="GP156" s="759"/>
      <c r="GQ156" s="759"/>
      <c r="GR156" s="759"/>
      <c r="GS156" s="759"/>
      <c r="GT156" s="759"/>
      <c r="GU156" s="759"/>
      <c r="GV156" s="759"/>
      <c r="GW156" s="759"/>
      <c r="GX156" s="759"/>
      <c r="GY156" s="759"/>
      <c r="GZ156" s="759"/>
      <c r="HA156" s="759"/>
      <c r="HB156" s="759"/>
      <c r="HC156" s="759"/>
      <c r="HD156" s="759"/>
      <c r="HE156" s="759"/>
      <c r="HF156" s="759"/>
      <c r="HG156" s="759"/>
      <c r="HH156" s="759"/>
      <c r="HI156" s="759"/>
      <c r="HJ156" s="759"/>
      <c r="HK156" s="759"/>
      <c r="HL156" s="759"/>
      <c r="HM156" s="759"/>
      <c r="HN156" s="759"/>
    </row>
    <row r="157" spans="1:222" s="763" customFormat="1" ht="11.25" customHeight="1">
      <c r="A157" s="741">
        <v>116</v>
      </c>
      <c r="B157" s="768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9">
        <v>36</v>
      </c>
      <c r="H157" s="739"/>
      <c r="I157" s="730"/>
      <c r="J157" s="730"/>
      <c r="K157" s="730"/>
      <c r="L157" s="730"/>
      <c r="M157" s="730"/>
      <c r="N157" s="730"/>
      <c r="O157" s="730"/>
      <c r="P157" s="913"/>
      <c r="Q157" s="718"/>
      <c r="R157" s="765"/>
      <c r="S157" s="765"/>
      <c r="T157" s="766"/>
      <c r="U157" s="766"/>
      <c r="V157" s="765"/>
      <c r="W157" s="765"/>
      <c r="X157" s="732">
        <v>36</v>
      </c>
      <c r="Y157" s="728"/>
      <c r="Z157" s="728"/>
      <c r="AA157" s="900"/>
      <c r="AB157" s="900"/>
      <c r="AC157" s="728"/>
      <c r="AD157" s="728"/>
      <c r="AE157" s="728"/>
      <c r="AF157" s="900"/>
      <c r="AG157" s="728"/>
      <c r="AH157" s="728"/>
      <c r="AI157" s="728"/>
      <c r="AJ157" s="728"/>
      <c r="AK157" s="728"/>
      <c r="AL157" s="728"/>
      <c r="AM157" s="728"/>
      <c r="AN157" s="728"/>
      <c r="AO157" s="764"/>
      <c r="AP157" s="764"/>
      <c r="AQ157" s="764"/>
      <c r="AR157" s="764"/>
      <c r="AS157" s="764"/>
      <c r="AT157" s="764"/>
      <c r="AU157" s="764"/>
      <c r="AV157" s="730"/>
      <c r="AW157" s="729">
        <v>0</v>
      </c>
      <c r="AX157" s="733">
        <v>0</v>
      </c>
      <c r="AY157" s="546">
        <v>0</v>
      </c>
      <c r="AZ157" s="546">
        <v>16</v>
      </c>
      <c r="BA157" s="546">
        <v>3</v>
      </c>
      <c r="BB157" s="546">
        <v>17</v>
      </c>
      <c r="BC157" s="734">
        <v>36</v>
      </c>
      <c r="BD157" s="758"/>
      <c r="BE157" s="706" t="s">
        <v>99</v>
      </c>
      <c r="BF157" s="759"/>
      <c r="BG157" s="759"/>
      <c r="BH157" s="759"/>
      <c r="BI157" s="759"/>
      <c r="BJ157" s="759"/>
      <c r="BK157" s="759"/>
      <c r="BL157" s="759"/>
      <c r="BM157" s="759"/>
      <c r="BN157" s="759"/>
      <c r="BO157" s="759"/>
      <c r="BP157" s="759"/>
      <c r="BQ157" s="759"/>
      <c r="BR157" s="759"/>
      <c r="BS157" s="759"/>
      <c r="BT157" s="759"/>
      <c r="BU157" s="759"/>
      <c r="BV157" s="759"/>
      <c r="BW157" s="759"/>
      <c r="BX157" s="759"/>
      <c r="BY157" s="759"/>
      <c r="BZ157" s="759"/>
      <c r="CA157" s="759"/>
      <c r="CB157" s="759"/>
      <c r="CC157" s="759"/>
      <c r="CD157" s="759"/>
      <c r="CE157" s="759"/>
      <c r="CF157" s="759"/>
      <c r="CG157" s="759"/>
      <c r="CH157" s="759"/>
      <c r="CI157" s="759"/>
      <c r="CJ157" s="759"/>
      <c r="CK157" s="759"/>
      <c r="CL157" s="759"/>
      <c r="CM157" s="759"/>
      <c r="CN157" s="759"/>
      <c r="CO157" s="759"/>
      <c r="CP157" s="759"/>
      <c r="CQ157" s="759"/>
      <c r="CR157" s="759"/>
      <c r="CS157" s="759"/>
      <c r="CT157" s="759"/>
      <c r="CU157" s="759"/>
      <c r="CV157" s="759"/>
      <c r="CW157" s="759"/>
      <c r="CX157" s="759"/>
      <c r="CY157" s="759"/>
      <c r="CZ157" s="759"/>
      <c r="DA157" s="759"/>
      <c r="DB157" s="759"/>
      <c r="DC157" s="759"/>
      <c r="DD157" s="759"/>
      <c r="DE157" s="759"/>
      <c r="DF157" s="759"/>
      <c r="DG157" s="759"/>
      <c r="DH157" s="759"/>
      <c r="DI157" s="759"/>
      <c r="DJ157" s="759"/>
      <c r="DK157" s="759"/>
      <c r="DL157" s="759"/>
      <c r="DM157" s="759"/>
      <c r="DN157" s="759"/>
      <c r="DO157" s="759"/>
      <c r="DP157" s="759"/>
      <c r="DQ157" s="759"/>
      <c r="DR157" s="759"/>
      <c r="DS157" s="759"/>
      <c r="DT157" s="759"/>
      <c r="DU157" s="759"/>
      <c r="DV157" s="759"/>
      <c r="DW157" s="759"/>
      <c r="DX157" s="759"/>
      <c r="DY157" s="759"/>
      <c r="DZ157" s="759"/>
      <c r="EA157" s="759"/>
      <c r="EB157" s="759"/>
      <c r="EC157" s="759"/>
      <c r="ED157" s="759"/>
      <c r="EE157" s="759"/>
      <c r="EF157" s="759"/>
      <c r="EG157" s="759"/>
      <c r="EH157" s="759"/>
      <c r="EI157" s="759"/>
      <c r="EJ157" s="759"/>
      <c r="EK157" s="759"/>
      <c r="EL157" s="759"/>
      <c r="EM157" s="759"/>
      <c r="EN157" s="759"/>
      <c r="EO157" s="759"/>
      <c r="EP157" s="759"/>
      <c r="EQ157" s="759"/>
      <c r="ER157" s="759"/>
      <c r="ES157" s="759"/>
      <c r="ET157" s="759"/>
      <c r="EU157" s="759"/>
      <c r="EV157" s="759"/>
      <c r="EW157" s="759"/>
      <c r="EX157" s="759"/>
      <c r="EY157" s="759"/>
      <c r="EZ157" s="759"/>
      <c r="FA157" s="759"/>
      <c r="FB157" s="759"/>
      <c r="FC157" s="759"/>
      <c r="FD157" s="759"/>
      <c r="FE157" s="759"/>
      <c r="FF157" s="759"/>
      <c r="FG157" s="759"/>
      <c r="FH157" s="759"/>
      <c r="FI157" s="759"/>
      <c r="FJ157" s="759"/>
      <c r="FK157" s="759"/>
      <c r="FL157" s="759"/>
      <c r="FM157" s="759"/>
      <c r="FN157" s="759"/>
      <c r="FO157" s="759"/>
      <c r="FP157" s="759"/>
      <c r="FQ157" s="759"/>
      <c r="FR157" s="759"/>
      <c r="FS157" s="759"/>
      <c r="FT157" s="759"/>
      <c r="FU157" s="759"/>
      <c r="FV157" s="759"/>
      <c r="FW157" s="759"/>
      <c r="FX157" s="759"/>
      <c r="FY157" s="759"/>
      <c r="FZ157" s="759"/>
      <c r="GA157" s="759"/>
      <c r="GB157" s="759"/>
      <c r="GC157" s="759"/>
      <c r="GD157" s="759"/>
      <c r="GE157" s="759"/>
      <c r="GF157" s="759"/>
      <c r="GG157" s="759"/>
      <c r="GH157" s="759"/>
      <c r="GI157" s="759"/>
      <c r="GJ157" s="759"/>
      <c r="GK157" s="759"/>
      <c r="GL157" s="759"/>
      <c r="GM157" s="759"/>
      <c r="GN157" s="759"/>
      <c r="GO157" s="759"/>
      <c r="GP157" s="759"/>
      <c r="GQ157" s="759"/>
      <c r="GR157" s="759"/>
      <c r="GS157" s="759"/>
      <c r="GT157" s="759"/>
      <c r="GU157" s="759"/>
      <c r="GV157" s="759"/>
      <c r="GW157" s="759"/>
      <c r="GX157" s="759"/>
      <c r="GY157" s="759"/>
      <c r="GZ157" s="759"/>
      <c r="HA157" s="759"/>
      <c r="HB157" s="759"/>
      <c r="HC157" s="759"/>
      <c r="HD157" s="759"/>
      <c r="HE157" s="759"/>
      <c r="HF157" s="759"/>
      <c r="HG157" s="759"/>
      <c r="HH157" s="759"/>
      <c r="HI157" s="759"/>
      <c r="HJ157" s="759"/>
      <c r="HK157" s="759"/>
      <c r="HL157" s="759"/>
      <c r="HM157" s="759"/>
      <c r="HN157" s="759"/>
    </row>
    <row r="158" spans="1:222" s="763" customFormat="1" ht="12" customHeight="1">
      <c r="A158" s="741">
        <v>117</v>
      </c>
      <c r="B158" s="768" t="s">
        <v>223</v>
      </c>
      <c r="C158" s="546">
        <v>0</v>
      </c>
      <c r="D158" s="546">
        <v>22</v>
      </c>
      <c r="E158" s="546">
        <v>5</v>
      </c>
      <c r="F158" s="546">
        <v>9</v>
      </c>
      <c r="G158" s="729">
        <v>36</v>
      </c>
      <c r="H158" s="739"/>
      <c r="I158" s="730"/>
      <c r="J158" s="730"/>
      <c r="K158" s="730"/>
      <c r="L158" s="730"/>
      <c r="M158" s="730"/>
      <c r="N158" s="730"/>
      <c r="O158" s="730"/>
      <c r="P158" s="913"/>
      <c r="Q158" s="718"/>
      <c r="R158" s="765"/>
      <c r="S158" s="765"/>
      <c r="T158" s="766"/>
      <c r="U158" s="766"/>
      <c r="V158" s="765"/>
      <c r="W158" s="765"/>
      <c r="X158" s="732">
        <v>36</v>
      </c>
      <c r="Y158" s="728"/>
      <c r="Z158" s="728"/>
      <c r="AA158" s="900"/>
      <c r="AB158" s="900"/>
      <c r="AC158" s="728"/>
      <c r="AD158" s="728"/>
      <c r="AE158" s="728"/>
      <c r="AF158" s="900"/>
      <c r="AG158" s="728"/>
      <c r="AH158" s="728"/>
      <c r="AI158" s="728"/>
      <c r="AJ158" s="728"/>
      <c r="AK158" s="728"/>
      <c r="AL158" s="728"/>
      <c r="AM158" s="728"/>
      <c r="AN158" s="728"/>
      <c r="AO158" s="764"/>
      <c r="AP158" s="764"/>
      <c r="AQ158" s="764"/>
      <c r="AR158" s="764"/>
      <c r="AS158" s="764"/>
      <c r="AT158" s="764"/>
      <c r="AU158" s="764"/>
      <c r="AV158" s="730"/>
      <c r="AW158" s="729">
        <v>0</v>
      </c>
      <c r="AX158" s="733">
        <v>0</v>
      </c>
      <c r="AY158" s="546">
        <v>0</v>
      </c>
      <c r="AZ158" s="546">
        <v>22</v>
      </c>
      <c r="BA158" s="546">
        <v>5</v>
      </c>
      <c r="BB158" s="546">
        <v>9</v>
      </c>
      <c r="BC158" s="734">
        <v>36</v>
      </c>
      <c r="BD158" s="758"/>
      <c r="BE158" s="706" t="s">
        <v>101</v>
      </c>
      <c r="BF158" s="759"/>
      <c r="BG158" s="759"/>
      <c r="BH158" s="759"/>
      <c r="BI158" s="759"/>
      <c r="BJ158" s="759"/>
      <c r="BK158" s="759"/>
      <c r="BL158" s="759"/>
      <c r="BM158" s="759"/>
      <c r="BN158" s="759"/>
      <c r="BO158" s="759"/>
      <c r="BP158" s="759"/>
      <c r="BQ158" s="759"/>
      <c r="BR158" s="759"/>
      <c r="BS158" s="759"/>
      <c r="BT158" s="759"/>
      <c r="BU158" s="759"/>
      <c r="BV158" s="759"/>
      <c r="BW158" s="759"/>
      <c r="BX158" s="759"/>
      <c r="BY158" s="759"/>
      <c r="BZ158" s="759"/>
      <c r="CA158" s="759"/>
      <c r="CB158" s="759"/>
      <c r="CC158" s="759"/>
      <c r="CD158" s="759"/>
      <c r="CE158" s="759"/>
      <c r="CF158" s="759"/>
      <c r="CG158" s="759"/>
      <c r="CH158" s="759"/>
      <c r="CI158" s="759"/>
      <c r="CJ158" s="759"/>
      <c r="CK158" s="759"/>
      <c r="CL158" s="759"/>
      <c r="CM158" s="759"/>
      <c r="CN158" s="759"/>
      <c r="CO158" s="759"/>
      <c r="CP158" s="759"/>
      <c r="CQ158" s="759"/>
      <c r="CR158" s="759"/>
      <c r="CS158" s="759"/>
      <c r="CT158" s="759"/>
      <c r="CU158" s="759"/>
      <c r="CV158" s="759"/>
      <c r="CW158" s="759"/>
      <c r="CX158" s="759"/>
      <c r="CY158" s="759"/>
      <c r="CZ158" s="759"/>
      <c r="DA158" s="759"/>
      <c r="DB158" s="759"/>
      <c r="DC158" s="759"/>
      <c r="DD158" s="759"/>
      <c r="DE158" s="759"/>
      <c r="DF158" s="759"/>
      <c r="DG158" s="759"/>
      <c r="DH158" s="759"/>
      <c r="DI158" s="759"/>
      <c r="DJ158" s="759"/>
      <c r="DK158" s="759"/>
      <c r="DL158" s="759"/>
      <c r="DM158" s="759"/>
      <c r="DN158" s="759"/>
      <c r="DO158" s="759"/>
      <c r="DP158" s="759"/>
      <c r="DQ158" s="759"/>
      <c r="DR158" s="759"/>
      <c r="DS158" s="759"/>
      <c r="DT158" s="759"/>
      <c r="DU158" s="759"/>
      <c r="DV158" s="759"/>
      <c r="DW158" s="759"/>
      <c r="DX158" s="759"/>
      <c r="DY158" s="759"/>
      <c r="DZ158" s="759"/>
      <c r="EA158" s="759"/>
      <c r="EB158" s="759"/>
      <c r="EC158" s="759"/>
      <c r="ED158" s="759"/>
      <c r="EE158" s="759"/>
      <c r="EF158" s="759"/>
      <c r="EG158" s="759"/>
      <c r="EH158" s="759"/>
      <c r="EI158" s="759"/>
      <c r="EJ158" s="759"/>
      <c r="EK158" s="759"/>
      <c r="EL158" s="759"/>
      <c r="EM158" s="759"/>
      <c r="EN158" s="759"/>
      <c r="EO158" s="759"/>
      <c r="EP158" s="759"/>
      <c r="EQ158" s="759"/>
      <c r="ER158" s="759"/>
      <c r="ES158" s="759"/>
      <c r="ET158" s="759"/>
      <c r="EU158" s="759"/>
      <c r="EV158" s="759"/>
      <c r="EW158" s="759"/>
      <c r="EX158" s="759"/>
      <c r="EY158" s="759"/>
      <c r="EZ158" s="759"/>
      <c r="FA158" s="759"/>
      <c r="FB158" s="759"/>
      <c r="FC158" s="759"/>
      <c r="FD158" s="759"/>
      <c r="FE158" s="759"/>
      <c r="FF158" s="759"/>
      <c r="FG158" s="759"/>
      <c r="FH158" s="759"/>
      <c r="FI158" s="759"/>
      <c r="FJ158" s="759"/>
      <c r="FK158" s="759"/>
      <c r="FL158" s="759"/>
      <c r="FM158" s="759"/>
      <c r="FN158" s="759"/>
      <c r="FO158" s="759"/>
      <c r="FP158" s="759"/>
      <c r="FQ158" s="759"/>
      <c r="FR158" s="759"/>
      <c r="FS158" s="759"/>
      <c r="FT158" s="759"/>
      <c r="FU158" s="759"/>
      <c r="FV158" s="759"/>
      <c r="FW158" s="759"/>
      <c r="FX158" s="759"/>
      <c r="FY158" s="759"/>
      <c r="FZ158" s="759"/>
      <c r="GA158" s="759"/>
      <c r="GB158" s="759"/>
      <c r="GC158" s="759"/>
      <c r="GD158" s="759"/>
      <c r="GE158" s="759"/>
      <c r="GF158" s="759"/>
      <c r="GG158" s="759"/>
      <c r="GH158" s="759"/>
      <c r="GI158" s="759"/>
      <c r="GJ158" s="759"/>
      <c r="GK158" s="759"/>
      <c r="GL158" s="759"/>
      <c r="GM158" s="759"/>
      <c r="GN158" s="759"/>
      <c r="GO158" s="759"/>
      <c r="GP158" s="759"/>
      <c r="GQ158" s="759"/>
      <c r="GR158" s="759"/>
      <c r="GS158" s="759"/>
      <c r="GT158" s="759"/>
      <c r="GU158" s="759"/>
      <c r="GV158" s="759"/>
      <c r="GW158" s="759"/>
      <c r="GX158" s="759"/>
      <c r="GY158" s="759"/>
      <c r="GZ158" s="759"/>
      <c r="HA158" s="759"/>
      <c r="HB158" s="759"/>
      <c r="HC158" s="759"/>
      <c r="HD158" s="759"/>
      <c r="HE158" s="759"/>
      <c r="HF158" s="759"/>
      <c r="HG158" s="759"/>
      <c r="HH158" s="759"/>
      <c r="HI158" s="759"/>
      <c r="HJ158" s="759"/>
      <c r="HK158" s="759"/>
      <c r="HL158" s="759"/>
      <c r="HM158" s="759"/>
      <c r="HN158" s="759"/>
    </row>
    <row r="159" spans="1:222" s="763" customFormat="1" ht="12" customHeight="1">
      <c r="A159" s="741">
        <v>118</v>
      </c>
      <c r="B159" s="768" t="s">
        <v>224</v>
      </c>
      <c r="C159" s="546">
        <v>0</v>
      </c>
      <c r="D159" s="546">
        <v>15</v>
      </c>
      <c r="E159" s="546">
        <v>4</v>
      </c>
      <c r="F159" s="546">
        <v>19</v>
      </c>
      <c r="G159" s="729">
        <v>38</v>
      </c>
      <c r="H159" s="739"/>
      <c r="I159" s="730"/>
      <c r="J159" s="730"/>
      <c r="K159" s="730"/>
      <c r="L159" s="730"/>
      <c r="M159" s="730"/>
      <c r="N159" s="730"/>
      <c r="O159" s="730"/>
      <c r="P159" s="913"/>
      <c r="Q159" s="737"/>
      <c r="R159" s="765"/>
      <c r="S159" s="737"/>
      <c r="T159" s="766"/>
      <c r="U159" s="766"/>
      <c r="V159" s="765"/>
      <c r="W159" s="765"/>
      <c r="X159" s="732">
        <v>38</v>
      </c>
      <c r="Y159" s="728"/>
      <c r="Z159" s="728"/>
      <c r="AA159" s="900"/>
      <c r="AB159" s="900">
        <v>1</v>
      </c>
      <c r="AC159" s="728"/>
      <c r="AD159" s="728"/>
      <c r="AE159" s="728"/>
      <c r="AF159" s="900"/>
      <c r="AG159" s="728"/>
      <c r="AH159" s="728"/>
      <c r="AI159" s="728"/>
      <c r="AJ159" s="728"/>
      <c r="AK159" s="728"/>
      <c r="AL159" s="728"/>
      <c r="AM159" s="728"/>
      <c r="AN159" s="728"/>
      <c r="AO159" s="764"/>
      <c r="AP159" s="764"/>
      <c r="AQ159" s="764"/>
      <c r="AR159" s="764"/>
      <c r="AS159" s="764"/>
      <c r="AT159" s="764"/>
      <c r="AU159" s="764"/>
      <c r="AV159" s="730"/>
      <c r="AW159" s="729">
        <v>0</v>
      </c>
      <c r="AX159" s="733">
        <v>1</v>
      </c>
      <c r="AY159" s="546">
        <v>0</v>
      </c>
      <c r="AZ159" s="546">
        <v>15</v>
      </c>
      <c r="BA159" s="546">
        <v>4</v>
      </c>
      <c r="BB159" s="546">
        <v>18</v>
      </c>
      <c r="BC159" s="734">
        <v>37</v>
      </c>
      <c r="BD159" s="758" t="s">
        <v>1657</v>
      </c>
      <c r="BE159" s="706" t="s">
        <v>103</v>
      </c>
      <c r="BF159" s="759"/>
      <c r="BG159" s="759"/>
      <c r="BH159" s="759"/>
      <c r="BI159" s="759"/>
      <c r="BJ159" s="759"/>
      <c r="BK159" s="759"/>
      <c r="BL159" s="759"/>
      <c r="BM159" s="759"/>
      <c r="BN159" s="759"/>
      <c r="BO159" s="759"/>
      <c r="BP159" s="759"/>
      <c r="BQ159" s="759"/>
      <c r="BR159" s="759"/>
      <c r="BS159" s="759"/>
      <c r="BT159" s="759"/>
      <c r="BU159" s="759"/>
      <c r="BV159" s="759"/>
      <c r="BW159" s="759"/>
      <c r="BX159" s="759"/>
      <c r="BY159" s="759"/>
      <c r="BZ159" s="759"/>
      <c r="CA159" s="759"/>
      <c r="CB159" s="759"/>
      <c r="CC159" s="759"/>
      <c r="CD159" s="759"/>
      <c r="CE159" s="759"/>
      <c r="CF159" s="759"/>
      <c r="CG159" s="759"/>
      <c r="CH159" s="759"/>
      <c r="CI159" s="759"/>
      <c r="CJ159" s="759"/>
      <c r="CK159" s="759"/>
      <c r="CL159" s="759"/>
      <c r="CM159" s="759"/>
      <c r="CN159" s="759"/>
      <c r="CO159" s="759"/>
      <c r="CP159" s="759"/>
      <c r="CQ159" s="759"/>
      <c r="CR159" s="759"/>
      <c r="CS159" s="759"/>
      <c r="CT159" s="759"/>
      <c r="CU159" s="759"/>
      <c r="CV159" s="759"/>
      <c r="CW159" s="759"/>
      <c r="CX159" s="759"/>
      <c r="CY159" s="759"/>
      <c r="CZ159" s="759"/>
      <c r="DA159" s="759"/>
      <c r="DB159" s="759"/>
      <c r="DC159" s="759"/>
      <c r="DD159" s="759"/>
      <c r="DE159" s="759"/>
      <c r="DF159" s="759"/>
      <c r="DG159" s="759"/>
      <c r="DH159" s="759"/>
      <c r="DI159" s="759"/>
      <c r="DJ159" s="759"/>
      <c r="DK159" s="759"/>
      <c r="DL159" s="759"/>
      <c r="DM159" s="759"/>
      <c r="DN159" s="759"/>
      <c r="DO159" s="759"/>
      <c r="DP159" s="759"/>
      <c r="DQ159" s="759"/>
      <c r="DR159" s="759"/>
      <c r="DS159" s="759"/>
      <c r="DT159" s="759"/>
      <c r="DU159" s="759"/>
      <c r="DV159" s="759"/>
      <c r="DW159" s="759"/>
      <c r="DX159" s="759"/>
      <c r="DY159" s="759"/>
      <c r="DZ159" s="759"/>
      <c r="EA159" s="759"/>
      <c r="EB159" s="759"/>
      <c r="EC159" s="759"/>
      <c r="ED159" s="759"/>
      <c r="EE159" s="759"/>
      <c r="EF159" s="759"/>
      <c r="EG159" s="759"/>
      <c r="EH159" s="759"/>
      <c r="EI159" s="759"/>
      <c r="EJ159" s="759"/>
      <c r="EK159" s="759"/>
      <c r="EL159" s="759"/>
      <c r="EM159" s="759"/>
      <c r="EN159" s="759"/>
      <c r="EO159" s="759"/>
      <c r="EP159" s="759"/>
      <c r="EQ159" s="759"/>
      <c r="ER159" s="759"/>
      <c r="ES159" s="759"/>
      <c r="ET159" s="759"/>
      <c r="EU159" s="759"/>
      <c r="EV159" s="759"/>
      <c r="EW159" s="759"/>
      <c r="EX159" s="759"/>
      <c r="EY159" s="759"/>
      <c r="EZ159" s="759"/>
      <c r="FA159" s="759"/>
      <c r="FB159" s="759"/>
      <c r="FC159" s="759"/>
      <c r="FD159" s="759"/>
      <c r="FE159" s="759"/>
      <c r="FF159" s="759"/>
      <c r="FG159" s="759"/>
      <c r="FH159" s="759"/>
      <c r="FI159" s="759"/>
      <c r="FJ159" s="759"/>
      <c r="FK159" s="759"/>
      <c r="FL159" s="759"/>
      <c r="FM159" s="759"/>
      <c r="FN159" s="759"/>
      <c r="FO159" s="759"/>
      <c r="FP159" s="759"/>
      <c r="FQ159" s="759"/>
      <c r="FR159" s="759"/>
      <c r="FS159" s="759"/>
      <c r="FT159" s="759"/>
      <c r="FU159" s="759"/>
      <c r="FV159" s="759"/>
      <c r="FW159" s="759"/>
      <c r="FX159" s="759"/>
      <c r="FY159" s="759"/>
      <c r="FZ159" s="759"/>
      <c r="GA159" s="759"/>
      <c r="GB159" s="759"/>
      <c r="GC159" s="759"/>
      <c r="GD159" s="759"/>
      <c r="GE159" s="759"/>
      <c r="GF159" s="759"/>
      <c r="GG159" s="759"/>
      <c r="GH159" s="759"/>
      <c r="GI159" s="759"/>
      <c r="GJ159" s="759"/>
      <c r="GK159" s="759"/>
      <c r="GL159" s="759"/>
      <c r="GM159" s="759"/>
      <c r="GN159" s="759"/>
      <c r="GO159" s="759"/>
      <c r="GP159" s="759"/>
      <c r="GQ159" s="759"/>
      <c r="GR159" s="759"/>
      <c r="GS159" s="759"/>
      <c r="GT159" s="759"/>
      <c r="GU159" s="759"/>
      <c r="GV159" s="759"/>
      <c r="GW159" s="759"/>
      <c r="GX159" s="759"/>
      <c r="GY159" s="759"/>
      <c r="GZ159" s="759"/>
      <c r="HA159" s="759"/>
      <c r="HB159" s="759"/>
      <c r="HC159" s="759"/>
      <c r="HD159" s="759"/>
      <c r="HE159" s="759"/>
      <c r="HF159" s="759"/>
      <c r="HG159" s="759"/>
      <c r="HH159" s="759"/>
      <c r="HI159" s="759"/>
      <c r="HJ159" s="759"/>
      <c r="HK159" s="759"/>
      <c r="HL159" s="759"/>
      <c r="HM159" s="759"/>
      <c r="HN159" s="759"/>
    </row>
    <row r="160" spans="1:222" s="763" customFormat="1" ht="12" customHeight="1">
      <c r="A160" s="741">
        <v>119</v>
      </c>
      <c r="B160" s="768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9">
        <v>35</v>
      </c>
      <c r="H160" s="739"/>
      <c r="I160" s="730"/>
      <c r="J160" s="730"/>
      <c r="K160" s="730"/>
      <c r="L160" s="730"/>
      <c r="M160" s="730"/>
      <c r="N160" s="730"/>
      <c r="O160" s="730"/>
      <c r="P160" s="913"/>
      <c r="Q160" s="718"/>
      <c r="R160" s="765"/>
      <c r="S160" s="765"/>
      <c r="T160" s="766"/>
      <c r="U160" s="766"/>
      <c r="V160" s="765"/>
      <c r="W160" s="765"/>
      <c r="X160" s="732">
        <v>35</v>
      </c>
      <c r="Y160" s="728"/>
      <c r="Z160" s="728"/>
      <c r="AA160" s="900"/>
      <c r="AB160" s="900"/>
      <c r="AC160" s="728"/>
      <c r="AD160" s="728"/>
      <c r="AE160" s="728"/>
      <c r="AF160" s="900"/>
      <c r="AG160" s="728"/>
      <c r="AH160" s="728"/>
      <c r="AI160" s="728"/>
      <c r="AJ160" s="728"/>
      <c r="AK160" s="728"/>
      <c r="AL160" s="728"/>
      <c r="AM160" s="728"/>
      <c r="AN160" s="728"/>
      <c r="AO160" s="764"/>
      <c r="AP160" s="764"/>
      <c r="AQ160" s="764"/>
      <c r="AR160" s="764"/>
      <c r="AS160" s="764"/>
      <c r="AT160" s="764"/>
      <c r="AU160" s="764"/>
      <c r="AV160" s="730"/>
      <c r="AW160" s="729">
        <v>0</v>
      </c>
      <c r="AX160" s="733">
        <v>0</v>
      </c>
      <c r="AY160" s="546">
        <v>0</v>
      </c>
      <c r="AZ160" s="546">
        <v>11</v>
      </c>
      <c r="BA160" s="546">
        <v>4</v>
      </c>
      <c r="BB160" s="546">
        <v>20</v>
      </c>
      <c r="BC160" s="734">
        <v>35</v>
      </c>
      <c r="BD160" s="758"/>
      <c r="BE160" s="706" t="s">
        <v>105</v>
      </c>
      <c r="BF160" s="759"/>
      <c r="BG160" s="759"/>
      <c r="BH160" s="759"/>
      <c r="BI160" s="759"/>
      <c r="BJ160" s="759"/>
      <c r="BK160" s="759"/>
      <c r="BL160" s="759"/>
      <c r="BM160" s="759"/>
      <c r="BN160" s="759"/>
      <c r="BO160" s="759"/>
      <c r="BP160" s="759"/>
      <c r="BQ160" s="759"/>
      <c r="BR160" s="759"/>
      <c r="BS160" s="759"/>
      <c r="BT160" s="759"/>
      <c r="BU160" s="759"/>
      <c r="BV160" s="759"/>
      <c r="BW160" s="759"/>
      <c r="BX160" s="759"/>
      <c r="BY160" s="759"/>
      <c r="BZ160" s="759"/>
      <c r="CA160" s="759"/>
      <c r="CB160" s="759"/>
      <c r="CC160" s="759"/>
      <c r="CD160" s="759"/>
      <c r="CE160" s="759"/>
      <c r="CF160" s="759"/>
      <c r="CG160" s="759"/>
      <c r="CH160" s="759"/>
      <c r="CI160" s="759"/>
      <c r="CJ160" s="759"/>
      <c r="CK160" s="759"/>
      <c r="CL160" s="759"/>
      <c r="CM160" s="759"/>
      <c r="CN160" s="759"/>
      <c r="CO160" s="759"/>
      <c r="CP160" s="759"/>
      <c r="CQ160" s="759"/>
      <c r="CR160" s="759"/>
      <c r="CS160" s="759"/>
      <c r="CT160" s="759"/>
      <c r="CU160" s="759"/>
      <c r="CV160" s="759"/>
      <c r="CW160" s="759"/>
      <c r="CX160" s="759"/>
      <c r="CY160" s="759"/>
      <c r="CZ160" s="759"/>
      <c r="DA160" s="759"/>
      <c r="DB160" s="759"/>
      <c r="DC160" s="759"/>
      <c r="DD160" s="759"/>
      <c r="DE160" s="759"/>
      <c r="DF160" s="759"/>
      <c r="DG160" s="759"/>
      <c r="DH160" s="759"/>
      <c r="DI160" s="759"/>
      <c r="DJ160" s="759"/>
      <c r="DK160" s="759"/>
      <c r="DL160" s="759"/>
      <c r="DM160" s="759"/>
      <c r="DN160" s="759"/>
      <c r="DO160" s="759"/>
      <c r="DP160" s="759"/>
      <c r="DQ160" s="759"/>
      <c r="DR160" s="759"/>
      <c r="DS160" s="759"/>
      <c r="DT160" s="759"/>
      <c r="DU160" s="759"/>
      <c r="DV160" s="759"/>
      <c r="DW160" s="759"/>
      <c r="DX160" s="759"/>
      <c r="DY160" s="759"/>
      <c r="DZ160" s="759"/>
      <c r="EA160" s="759"/>
      <c r="EB160" s="759"/>
      <c r="EC160" s="759"/>
      <c r="ED160" s="759"/>
      <c r="EE160" s="759"/>
      <c r="EF160" s="759"/>
      <c r="EG160" s="759"/>
      <c r="EH160" s="759"/>
      <c r="EI160" s="759"/>
      <c r="EJ160" s="759"/>
      <c r="EK160" s="759"/>
      <c r="EL160" s="759"/>
      <c r="EM160" s="759"/>
      <c r="EN160" s="759"/>
      <c r="EO160" s="759"/>
      <c r="EP160" s="759"/>
      <c r="EQ160" s="759"/>
      <c r="ER160" s="759"/>
      <c r="ES160" s="759"/>
      <c r="ET160" s="759"/>
      <c r="EU160" s="759"/>
      <c r="EV160" s="759"/>
      <c r="EW160" s="759"/>
      <c r="EX160" s="759"/>
      <c r="EY160" s="759"/>
      <c r="EZ160" s="759"/>
      <c r="FA160" s="759"/>
      <c r="FB160" s="759"/>
      <c r="FC160" s="759"/>
      <c r="FD160" s="759"/>
      <c r="FE160" s="759"/>
      <c r="FF160" s="759"/>
      <c r="FG160" s="759"/>
      <c r="FH160" s="759"/>
      <c r="FI160" s="759"/>
      <c r="FJ160" s="759"/>
      <c r="FK160" s="759"/>
      <c r="FL160" s="759"/>
      <c r="FM160" s="759"/>
      <c r="FN160" s="759"/>
      <c r="FO160" s="759"/>
      <c r="FP160" s="759"/>
      <c r="FQ160" s="759"/>
      <c r="FR160" s="759"/>
      <c r="FS160" s="759"/>
      <c r="FT160" s="759"/>
      <c r="FU160" s="759"/>
      <c r="FV160" s="759"/>
      <c r="FW160" s="759"/>
      <c r="FX160" s="759"/>
      <c r="FY160" s="759"/>
      <c r="FZ160" s="759"/>
      <c r="GA160" s="759"/>
      <c r="GB160" s="759"/>
      <c r="GC160" s="759"/>
      <c r="GD160" s="759"/>
      <c r="GE160" s="759"/>
      <c r="GF160" s="759"/>
      <c r="GG160" s="759"/>
      <c r="GH160" s="759"/>
      <c r="GI160" s="759"/>
      <c r="GJ160" s="759"/>
      <c r="GK160" s="759"/>
      <c r="GL160" s="759"/>
      <c r="GM160" s="759"/>
      <c r="GN160" s="759"/>
      <c r="GO160" s="759"/>
      <c r="GP160" s="759"/>
      <c r="GQ160" s="759"/>
      <c r="GR160" s="759"/>
      <c r="GS160" s="759"/>
      <c r="GT160" s="759"/>
      <c r="GU160" s="759"/>
      <c r="GV160" s="759"/>
      <c r="GW160" s="759"/>
      <c r="GX160" s="759"/>
      <c r="GY160" s="759"/>
      <c r="GZ160" s="759"/>
      <c r="HA160" s="759"/>
      <c r="HB160" s="759"/>
      <c r="HC160" s="759"/>
      <c r="HD160" s="759"/>
      <c r="HE160" s="759"/>
      <c r="HF160" s="759"/>
      <c r="HG160" s="759"/>
      <c r="HH160" s="759"/>
      <c r="HI160" s="759"/>
      <c r="HJ160" s="759"/>
      <c r="HK160" s="759"/>
      <c r="HL160" s="759"/>
      <c r="HM160" s="759"/>
      <c r="HN160" s="759"/>
    </row>
    <row r="161" spans="1:222" s="763" customFormat="1" ht="12" customHeight="1">
      <c r="A161" s="741">
        <v>120</v>
      </c>
      <c r="B161" s="768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9">
        <v>38</v>
      </c>
      <c r="H161" s="739"/>
      <c r="I161" s="730"/>
      <c r="J161" s="730"/>
      <c r="K161" s="730"/>
      <c r="L161" s="730"/>
      <c r="M161" s="730"/>
      <c r="N161" s="730"/>
      <c r="O161" s="730"/>
      <c r="P161" s="913"/>
      <c r="Q161" s="766"/>
      <c r="R161" s="765"/>
      <c r="S161" s="765"/>
      <c r="T161" s="766"/>
      <c r="U161" s="766"/>
      <c r="V161" s="765"/>
      <c r="W161" s="765"/>
      <c r="X161" s="732">
        <v>38</v>
      </c>
      <c r="Y161" s="728"/>
      <c r="Z161" s="728"/>
      <c r="AA161" s="900"/>
      <c r="AB161" s="900"/>
      <c r="AC161" s="728"/>
      <c r="AD161" s="728"/>
      <c r="AE161" s="728"/>
      <c r="AF161" s="900"/>
      <c r="AG161" s="728"/>
      <c r="AH161" s="728"/>
      <c r="AI161" s="728"/>
      <c r="AJ161" s="728"/>
      <c r="AK161" s="728"/>
      <c r="AL161" s="728"/>
      <c r="AM161" s="728"/>
      <c r="AN161" s="728"/>
      <c r="AO161" s="764"/>
      <c r="AP161" s="764"/>
      <c r="AQ161" s="764"/>
      <c r="AR161" s="764"/>
      <c r="AS161" s="764"/>
      <c r="AT161" s="764"/>
      <c r="AU161" s="764"/>
      <c r="AV161" s="730">
        <v>1</v>
      </c>
      <c r="AW161" s="729">
        <v>0</v>
      </c>
      <c r="AX161" s="733">
        <v>1</v>
      </c>
      <c r="AY161" s="546">
        <v>1</v>
      </c>
      <c r="AZ161" s="546">
        <v>7</v>
      </c>
      <c r="BA161" s="546">
        <v>3</v>
      </c>
      <c r="BB161" s="546">
        <v>26</v>
      </c>
      <c r="BC161" s="734">
        <v>37</v>
      </c>
      <c r="BD161" s="758"/>
      <c r="BE161" s="706" t="s">
        <v>107</v>
      </c>
      <c r="BF161" s="759"/>
      <c r="BG161" s="759"/>
      <c r="BH161" s="759"/>
      <c r="BI161" s="759"/>
      <c r="BJ161" s="759"/>
      <c r="BK161" s="759"/>
      <c r="BL161" s="759"/>
      <c r="BM161" s="759"/>
      <c r="BN161" s="759"/>
      <c r="BO161" s="759"/>
      <c r="BP161" s="759"/>
      <c r="BQ161" s="759"/>
      <c r="BR161" s="759"/>
      <c r="BS161" s="759"/>
      <c r="BT161" s="759"/>
      <c r="BU161" s="759"/>
      <c r="BV161" s="759"/>
      <c r="BW161" s="759"/>
      <c r="BX161" s="759"/>
      <c r="BY161" s="759"/>
      <c r="BZ161" s="759"/>
      <c r="CA161" s="759"/>
      <c r="CB161" s="759"/>
      <c r="CC161" s="759"/>
      <c r="CD161" s="759"/>
      <c r="CE161" s="759"/>
      <c r="CF161" s="759"/>
      <c r="CG161" s="759"/>
      <c r="CH161" s="759"/>
      <c r="CI161" s="759"/>
      <c r="CJ161" s="759"/>
      <c r="CK161" s="759"/>
      <c r="CL161" s="759"/>
      <c r="CM161" s="759"/>
      <c r="CN161" s="759"/>
      <c r="CO161" s="759"/>
      <c r="CP161" s="759"/>
      <c r="CQ161" s="759"/>
      <c r="CR161" s="759"/>
      <c r="CS161" s="759"/>
      <c r="CT161" s="759"/>
      <c r="CU161" s="759"/>
      <c r="CV161" s="759"/>
      <c r="CW161" s="759"/>
      <c r="CX161" s="759"/>
      <c r="CY161" s="759"/>
      <c r="CZ161" s="759"/>
      <c r="DA161" s="759"/>
      <c r="DB161" s="759"/>
      <c r="DC161" s="759"/>
      <c r="DD161" s="759"/>
      <c r="DE161" s="759"/>
      <c r="DF161" s="759"/>
      <c r="DG161" s="759"/>
      <c r="DH161" s="759"/>
      <c r="DI161" s="759"/>
      <c r="DJ161" s="759"/>
      <c r="DK161" s="759"/>
      <c r="DL161" s="759"/>
      <c r="DM161" s="759"/>
      <c r="DN161" s="759"/>
      <c r="DO161" s="759"/>
      <c r="DP161" s="759"/>
      <c r="DQ161" s="759"/>
      <c r="DR161" s="759"/>
      <c r="DS161" s="759"/>
      <c r="DT161" s="759"/>
      <c r="DU161" s="759"/>
      <c r="DV161" s="759"/>
      <c r="DW161" s="759"/>
      <c r="DX161" s="759"/>
      <c r="DY161" s="759"/>
      <c r="DZ161" s="759"/>
      <c r="EA161" s="759"/>
      <c r="EB161" s="759"/>
      <c r="EC161" s="759"/>
      <c r="ED161" s="759"/>
      <c r="EE161" s="759"/>
      <c r="EF161" s="759"/>
      <c r="EG161" s="759"/>
      <c r="EH161" s="759"/>
      <c r="EI161" s="759"/>
      <c r="EJ161" s="759"/>
      <c r="EK161" s="759"/>
      <c r="EL161" s="759"/>
      <c r="EM161" s="759"/>
      <c r="EN161" s="759"/>
      <c r="EO161" s="759"/>
      <c r="EP161" s="759"/>
      <c r="EQ161" s="759"/>
      <c r="ER161" s="759"/>
      <c r="ES161" s="759"/>
      <c r="ET161" s="759"/>
      <c r="EU161" s="759"/>
      <c r="EV161" s="759"/>
      <c r="EW161" s="759"/>
      <c r="EX161" s="759"/>
      <c r="EY161" s="759"/>
      <c r="EZ161" s="759"/>
      <c r="FA161" s="759"/>
      <c r="FB161" s="759"/>
      <c r="FC161" s="759"/>
      <c r="FD161" s="759"/>
      <c r="FE161" s="759"/>
      <c r="FF161" s="759"/>
      <c r="FG161" s="759"/>
      <c r="FH161" s="759"/>
      <c r="FI161" s="759"/>
      <c r="FJ161" s="759"/>
      <c r="FK161" s="759"/>
      <c r="FL161" s="759"/>
      <c r="FM161" s="759"/>
      <c r="FN161" s="759"/>
      <c r="FO161" s="759"/>
      <c r="FP161" s="759"/>
      <c r="FQ161" s="759"/>
      <c r="FR161" s="759"/>
      <c r="FS161" s="759"/>
      <c r="FT161" s="759"/>
      <c r="FU161" s="759"/>
      <c r="FV161" s="759"/>
      <c r="FW161" s="759"/>
      <c r="FX161" s="759"/>
      <c r="FY161" s="759"/>
      <c r="FZ161" s="759"/>
      <c r="GA161" s="759"/>
      <c r="GB161" s="759"/>
      <c r="GC161" s="759"/>
      <c r="GD161" s="759"/>
      <c r="GE161" s="759"/>
      <c r="GF161" s="759"/>
      <c r="GG161" s="759"/>
      <c r="GH161" s="759"/>
      <c r="GI161" s="759"/>
      <c r="GJ161" s="759"/>
      <c r="GK161" s="759"/>
      <c r="GL161" s="759"/>
      <c r="GM161" s="759"/>
      <c r="GN161" s="759"/>
      <c r="GO161" s="759"/>
      <c r="GP161" s="759"/>
      <c r="GQ161" s="759"/>
      <c r="GR161" s="759"/>
      <c r="GS161" s="759"/>
      <c r="GT161" s="759"/>
      <c r="GU161" s="759"/>
      <c r="GV161" s="759"/>
      <c r="GW161" s="759"/>
      <c r="GX161" s="759"/>
      <c r="GY161" s="759"/>
      <c r="GZ161" s="759"/>
      <c r="HA161" s="759"/>
      <c r="HB161" s="759"/>
      <c r="HC161" s="759"/>
      <c r="HD161" s="759"/>
      <c r="HE161" s="759"/>
      <c r="HF161" s="759"/>
      <c r="HG161" s="759"/>
      <c r="HH161" s="759"/>
      <c r="HI161" s="759"/>
      <c r="HJ161" s="759"/>
      <c r="HK161" s="759"/>
      <c r="HL161" s="759"/>
      <c r="HM161" s="759"/>
      <c r="HN161" s="759"/>
    </row>
    <row r="162" spans="1:222" s="763" customFormat="1" ht="12" customHeight="1">
      <c r="A162" s="741">
        <v>121</v>
      </c>
      <c r="B162" s="768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9">
        <v>36</v>
      </c>
      <c r="H162" s="739"/>
      <c r="I162" s="730"/>
      <c r="J162" s="730"/>
      <c r="K162" s="730"/>
      <c r="L162" s="730"/>
      <c r="M162" s="730"/>
      <c r="N162" s="730"/>
      <c r="O162" s="730"/>
      <c r="P162" s="913"/>
      <c r="Q162" s="718"/>
      <c r="R162" s="765"/>
      <c r="S162" s="765"/>
      <c r="T162" s="766"/>
      <c r="U162" s="766"/>
      <c r="V162" s="765"/>
      <c r="W162" s="765"/>
      <c r="X162" s="732">
        <v>36</v>
      </c>
      <c r="Y162" s="728"/>
      <c r="Z162" s="728"/>
      <c r="AA162" s="900"/>
      <c r="AB162" s="900"/>
      <c r="AC162" s="728"/>
      <c r="AD162" s="728"/>
      <c r="AE162" s="728"/>
      <c r="AF162" s="900"/>
      <c r="AG162" s="728"/>
      <c r="AH162" s="728"/>
      <c r="AI162" s="728"/>
      <c r="AJ162" s="728"/>
      <c r="AK162" s="728"/>
      <c r="AL162" s="728"/>
      <c r="AM162" s="728"/>
      <c r="AN162" s="728"/>
      <c r="AO162" s="764"/>
      <c r="AP162" s="764"/>
      <c r="AQ162" s="764"/>
      <c r="AR162" s="764"/>
      <c r="AS162" s="764"/>
      <c r="AT162" s="764"/>
      <c r="AU162" s="764"/>
      <c r="AV162" s="730"/>
      <c r="AW162" s="729">
        <v>0</v>
      </c>
      <c r="AX162" s="733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4">
        <v>36</v>
      </c>
      <c r="BD162" s="758"/>
      <c r="BE162" s="706" t="s">
        <v>109</v>
      </c>
      <c r="BF162" s="759"/>
      <c r="BG162" s="759"/>
      <c r="BH162" s="759"/>
      <c r="BI162" s="759"/>
      <c r="BJ162" s="759"/>
      <c r="BK162" s="759"/>
      <c r="BL162" s="759"/>
      <c r="BM162" s="759"/>
      <c r="BN162" s="759"/>
      <c r="BO162" s="759"/>
      <c r="BP162" s="759"/>
      <c r="BQ162" s="759"/>
      <c r="BR162" s="759"/>
      <c r="BS162" s="759"/>
      <c r="BT162" s="759"/>
      <c r="BU162" s="759"/>
      <c r="BV162" s="759"/>
      <c r="BW162" s="759"/>
      <c r="BX162" s="759"/>
      <c r="BY162" s="759"/>
      <c r="BZ162" s="759"/>
      <c r="CA162" s="759"/>
      <c r="CB162" s="759"/>
      <c r="CC162" s="759"/>
      <c r="CD162" s="759"/>
      <c r="CE162" s="759"/>
      <c r="CF162" s="759"/>
      <c r="CG162" s="759"/>
      <c r="CH162" s="759"/>
      <c r="CI162" s="759"/>
      <c r="CJ162" s="759"/>
      <c r="CK162" s="759"/>
      <c r="CL162" s="759"/>
      <c r="CM162" s="759"/>
      <c r="CN162" s="759"/>
      <c r="CO162" s="759"/>
      <c r="CP162" s="759"/>
      <c r="CQ162" s="759"/>
      <c r="CR162" s="759"/>
      <c r="CS162" s="759"/>
      <c r="CT162" s="759"/>
      <c r="CU162" s="759"/>
      <c r="CV162" s="759"/>
      <c r="CW162" s="759"/>
      <c r="CX162" s="759"/>
      <c r="CY162" s="759"/>
      <c r="CZ162" s="759"/>
      <c r="DA162" s="759"/>
      <c r="DB162" s="759"/>
      <c r="DC162" s="759"/>
      <c r="DD162" s="759"/>
      <c r="DE162" s="759"/>
      <c r="DF162" s="759"/>
      <c r="DG162" s="759"/>
      <c r="DH162" s="759"/>
      <c r="DI162" s="759"/>
      <c r="DJ162" s="759"/>
      <c r="DK162" s="759"/>
      <c r="DL162" s="759"/>
      <c r="DM162" s="759"/>
      <c r="DN162" s="759"/>
      <c r="DO162" s="759"/>
      <c r="DP162" s="759"/>
      <c r="DQ162" s="759"/>
      <c r="DR162" s="759"/>
      <c r="DS162" s="759"/>
      <c r="DT162" s="759"/>
      <c r="DU162" s="759"/>
      <c r="DV162" s="759"/>
      <c r="DW162" s="759"/>
      <c r="DX162" s="759"/>
      <c r="DY162" s="759"/>
      <c r="DZ162" s="759"/>
      <c r="EA162" s="759"/>
      <c r="EB162" s="759"/>
      <c r="EC162" s="759"/>
      <c r="ED162" s="759"/>
      <c r="EE162" s="759"/>
      <c r="EF162" s="759"/>
      <c r="EG162" s="759"/>
      <c r="EH162" s="759"/>
      <c r="EI162" s="759"/>
      <c r="EJ162" s="759"/>
      <c r="EK162" s="759"/>
      <c r="EL162" s="759"/>
      <c r="EM162" s="759"/>
      <c r="EN162" s="759"/>
      <c r="EO162" s="759"/>
      <c r="EP162" s="759"/>
      <c r="EQ162" s="759"/>
      <c r="ER162" s="759"/>
      <c r="ES162" s="759"/>
      <c r="ET162" s="759"/>
      <c r="EU162" s="759"/>
      <c r="EV162" s="759"/>
      <c r="EW162" s="759"/>
      <c r="EX162" s="759"/>
      <c r="EY162" s="759"/>
      <c r="EZ162" s="759"/>
      <c r="FA162" s="759"/>
      <c r="FB162" s="759"/>
      <c r="FC162" s="759"/>
      <c r="FD162" s="759"/>
      <c r="FE162" s="759"/>
      <c r="FF162" s="759"/>
      <c r="FG162" s="759"/>
      <c r="FH162" s="759"/>
      <c r="FI162" s="759"/>
      <c r="FJ162" s="759"/>
      <c r="FK162" s="759"/>
      <c r="FL162" s="759"/>
      <c r="FM162" s="759"/>
      <c r="FN162" s="759"/>
      <c r="FO162" s="759"/>
      <c r="FP162" s="759"/>
      <c r="FQ162" s="759"/>
      <c r="FR162" s="759"/>
      <c r="FS162" s="759"/>
      <c r="FT162" s="759"/>
      <c r="FU162" s="759"/>
      <c r="FV162" s="759"/>
      <c r="FW162" s="759"/>
      <c r="FX162" s="759"/>
      <c r="FY162" s="759"/>
      <c r="FZ162" s="759"/>
      <c r="GA162" s="759"/>
      <c r="GB162" s="759"/>
      <c r="GC162" s="759"/>
      <c r="GD162" s="759"/>
      <c r="GE162" s="759"/>
      <c r="GF162" s="759"/>
      <c r="GG162" s="759"/>
      <c r="GH162" s="759"/>
      <c r="GI162" s="759"/>
      <c r="GJ162" s="759"/>
      <c r="GK162" s="759"/>
      <c r="GL162" s="759"/>
      <c r="GM162" s="759"/>
      <c r="GN162" s="759"/>
      <c r="GO162" s="759"/>
      <c r="GP162" s="759"/>
      <c r="GQ162" s="759"/>
      <c r="GR162" s="759"/>
      <c r="GS162" s="759"/>
      <c r="GT162" s="759"/>
      <c r="GU162" s="759"/>
      <c r="GV162" s="759"/>
      <c r="GW162" s="759"/>
      <c r="GX162" s="759"/>
      <c r="GY162" s="759"/>
      <c r="GZ162" s="759"/>
      <c r="HA162" s="759"/>
      <c r="HB162" s="759"/>
      <c r="HC162" s="759"/>
      <c r="HD162" s="759"/>
      <c r="HE162" s="759"/>
      <c r="HF162" s="759"/>
      <c r="HG162" s="759"/>
      <c r="HH162" s="759"/>
      <c r="HI162" s="759"/>
      <c r="HJ162" s="759"/>
      <c r="HK162" s="759"/>
      <c r="HL162" s="759"/>
      <c r="HM162" s="759"/>
      <c r="HN162" s="759"/>
    </row>
    <row r="163" spans="1:222" s="763" customFormat="1" ht="12" customHeight="1">
      <c r="A163" s="741">
        <v>122</v>
      </c>
      <c r="B163" s="768" t="s">
        <v>229</v>
      </c>
      <c r="C163" s="546">
        <v>0</v>
      </c>
      <c r="D163" s="546">
        <v>9</v>
      </c>
      <c r="E163" s="546">
        <v>0</v>
      </c>
      <c r="F163" s="546">
        <v>26</v>
      </c>
      <c r="G163" s="729">
        <v>35</v>
      </c>
      <c r="H163" s="739"/>
      <c r="I163" s="730"/>
      <c r="J163" s="730"/>
      <c r="K163" s="730"/>
      <c r="L163" s="730"/>
      <c r="M163" s="730"/>
      <c r="N163" s="730"/>
      <c r="O163" s="730"/>
      <c r="P163" s="913"/>
      <c r="Q163" s="718"/>
      <c r="R163" s="765"/>
      <c r="S163" s="765"/>
      <c r="T163" s="766"/>
      <c r="U163" s="766"/>
      <c r="V163" s="765"/>
      <c r="W163" s="765"/>
      <c r="X163" s="732">
        <v>35</v>
      </c>
      <c r="Y163" s="728"/>
      <c r="Z163" s="728"/>
      <c r="AA163" s="900"/>
      <c r="AB163" s="900"/>
      <c r="AC163" s="728"/>
      <c r="AD163" s="728"/>
      <c r="AE163" s="728"/>
      <c r="AF163" s="900"/>
      <c r="AG163" s="728"/>
      <c r="AH163" s="728"/>
      <c r="AI163" s="728"/>
      <c r="AJ163" s="728"/>
      <c r="AK163" s="728"/>
      <c r="AL163" s="728"/>
      <c r="AM163" s="728"/>
      <c r="AN163" s="728"/>
      <c r="AO163" s="764"/>
      <c r="AP163" s="764"/>
      <c r="AQ163" s="764"/>
      <c r="AR163" s="764"/>
      <c r="AS163" s="764"/>
      <c r="AT163" s="764"/>
      <c r="AU163" s="764"/>
      <c r="AV163" s="730"/>
      <c r="AW163" s="729">
        <v>0</v>
      </c>
      <c r="AX163" s="733">
        <v>0</v>
      </c>
      <c r="AY163" s="546">
        <v>0</v>
      </c>
      <c r="AZ163" s="546">
        <v>9</v>
      </c>
      <c r="BA163" s="546">
        <v>0</v>
      </c>
      <c r="BB163" s="546">
        <v>26</v>
      </c>
      <c r="BC163" s="734">
        <v>35</v>
      </c>
      <c r="BD163" s="758"/>
      <c r="BE163" s="706" t="s">
        <v>111</v>
      </c>
      <c r="BF163" s="759"/>
      <c r="BG163" s="759"/>
      <c r="BH163" s="759"/>
      <c r="BI163" s="759"/>
      <c r="BJ163" s="759"/>
      <c r="BK163" s="759"/>
      <c r="BL163" s="759"/>
      <c r="BM163" s="759"/>
      <c r="BN163" s="759"/>
      <c r="BO163" s="759"/>
      <c r="BP163" s="759"/>
      <c r="BQ163" s="759"/>
      <c r="BR163" s="759"/>
      <c r="BS163" s="759"/>
      <c r="BT163" s="759"/>
      <c r="BU163" s="759"/>
      <c r="BV163" s="759"/>
      <c r="BW163" s="759"/>
      <c r="BX163" s="759"/>
      <c r="BY163" s="759"/>
      <c r="BZ163" s="759"/>
      <c r="CA163" s="759"/>
      <c r="CB163" s="759"/>
      <c r="CC163" s="759"/>
      <c r="CD163" s="759"/>
      <c r="CE163" s="759"/>
      <c r="CF163" s="759"/>
      <c r="CG163" s="759"/>
      <c r="CH163" s="759"/>
      <c r="CI163" s="759"/>
      <c r="CJ163" s="759"/>
      <c r="CK163" s="759"/>
      <c r="CL163" s="759"/>
      <c r="CM163" s="759"/>
      <c r="CN163" s="759"/>
      <c r="CO163" s="759"/>
      <c r="CP163" s="759"/>
      <c r="CQ163" s="759"/>
      <c r="CR163" s="759"/>
      <c r="CS163" s="759"/>
      <c r="CT163" s="759"/>
      <c r="CU163" s="759"/>
      <c r="CV163" s="759"/>
      <c r="CW163" s="759"/>
      <c r="CX163" s="759"/>
      <c r="CY163" s="759"/>
      <c r="CZ163" s="759"/>
      <c r="DA163" s="759"/>
      <c r="DB163" s="759"/>
      <c r="DC163" s="759"/>
      <c r="DD163" s="759"/>
      <c r="DE163" s="759"/>
      <c r="DF163" s="759"/>
      <c r="DG163" s="759"/>
      <c r="DH163" s="759"/>
      <c r="DI163" s="759"/>
      <c r="DJ163" s="759"/>
      <c r="DK163" s="759"/>
      <c r="DL163" s="759"/>
      <c r="DM163" s="759"/>
      <c r="DN163" s="759"/>
      <c r="DO163" s="759"/>
      <c r="DP163" s="759"/>
      <c r="DQ163" s="759"/>
      <c r="DR163" s="759"/>
      <c r="DS163" s="759"/>
      <c r="DT163" s="759"/>
      <c r="DU163" s="759"/>
      <c r="DV163" s="759"/>
      <c r="DW163" s="759"/>
      <c r="DX163" s="759"/>
      <c r="DY163" s="759"/>
      <c r="DZ163" s="759"/>
      <c r="EA163" s="759"/>
      <c r="EB163" s="759"/>
      <c r="EC163" s="759"/>
      <c r="ED163" s="759"/>
      <c r="EE163" s="759"/>
      <c r="EF163" s="759"/>
      <c r="EG163" s="759"/>
      <c r="EH163" s="759"/>
      <c r="EI163" s="759"/>
      <c r="EJ163" s="759"/>
      <c r="EK163" s="759"/>
      <c r="EL163" s="759"/>
      <c r="EM163" s="759"/>
      <c r="EN163" s="759"/>
      <c r="EO163" s="759"/>
      <c r="EP163" s="759"/>
      <c r="EQ163" s="759"/>
      <c r="ER163" s="759"/>
      <c r="ES163" s="759"/>
      <c r="ET163" s="759"/>
      <c r="EU163" s="759"/>
      <c r="EV163" s="759"/>
      <c r="EW163" s="759"/>
      <c r="EX163" s="759"/>
      <c r="EY163" s="759"/>
      <c r="EZ163" s="759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59"/>
      <c r="FK163" s="759"/>
      <c r="FL163" s="759"/>
      <c r="FM163" s="759"/>
      <c r="FN163" s="759"/>
      <c r="FO163" s="759"/>
      <c r="FP163" s="759"/>
      <c r="FQ163" s="759"/>
      <c r="FR163" s="759"/>
      <c r="FS163" s="759"/>
      <c r="FT163" s="759"/>
      <c r="FU163" s="759"/>
      <c r="FV163" s="759"/>
      <c r="FW163" s="759"/>
      <c r="FX163" s="759"/>
      <c r="FY163" s="759"/>
      <c r="FZ163" s="759"/>
      <c r="GA163" s="759"/>
      <c r="GB163" s="759"/>
      <c r="GC163" s="759"/>
      <c r="GD163" s="759"/>
      <c r="GE163" s="759"/>
      <c r="GF163" s="759"/>
      <c r="GG163" s="759"/>
      <c r="GH163" s="759"/>
      <c r="GI163" s="759"/>
      <c r="GJ163" s="759"/>
      <c r="GK163" s="759"/>
      <c r="GL163" s="759"/>
      <c r="GM163" s="759"/>
      <c r="GN163" s="759"/>
      <c r="GO163" s="759"/>
      <c r="GP163" s="759"/>
      <c r="GQ163" s="759"/>
      <c r="GR163" s="759"/>
      <c r="GS163" s="759"/>
      <c r="GT163" s="759"/>
      <c r="GU163" s="759"/>
      <c r="GV163" s="759"/>
      <c r="GW163" s="759"/>
      <c r="GX163" s="759"/>
      <c r="GY163" s="759"/>
      <c r="GZ163" s="759"/>
      <c r="HA163" s="759"/>
      <c r="HB163" s="759"/>
      <c r="HC163" s="759"/>
      <c r="HD163" s="759"/>
      <c r="HE163" s="759"/>
      <c r="HF163" s="759"/>
      <c r="HG163" s="759"/>
      <c r="HH163" s="759"/>
      <c r="HI163" s="759"/>
      <c r="HJ163" s="759"/>
      <c r="HK163" s="759"/>
      <c r="HL163" s="759"/>
      <c r="HM163" s="759"/>
      <c r="HN163" s="759"/>
    </row>
    <row r="164" spans="1:222" s="763" customFormat="1" ht="12.75">
      <c r="A164" s="741">
        <v>123</v>
      </c>
      <c r="B164" s="768" t="s">
        <v>231</v>
      </c>
      <c r="C164" s="546">
        <v>0</v>
      </c>
      <c r="D164" s="546">
        <v>4</v>
      </c>
      <c r="E164" s="546">
        <v>9</v>
      </c>
      <c r="F164" s="546">
        <v>21</v>
      </c>
      <c r="G164" s="729">
        <v>34</v>
      </c>
      <c r="H164" s="739"/>
      <c r="I164" s="730"/>
      <c r="J164" s="730"/>
      <c r="K164" s="730"/>
      <c r="L164" s="730"/>
      <c r="M164" s="730"/>
      <c r="N164" s="730"/>
      <c r="O164" s="730"/>
      <c r="P164" s="913"/>
      <c r="Q164" s="718"/>
      <c r="R164" s="765"/>
      <c r="S164" s="765"/>
      <c r="T164" s="766"/>
      <c r="U164" s="766"/>
      <c r="V164" s="765"/>
      <c r="W164" s="765"/>
      <c r="X164" s="732">
        <v>34</v>
      </c>
      <c r="Y164" s="728"/>
      <c r="Z164" s="728"/>
      <c r="AA164" s="900"/>
      <c r="AB164" s="900"/>
      <c r="AC164" s="728"/>
      <c r="AD164" s="728"/>
      <c r="AE164" s="728"/>
      <c r="AF164" s="900"/>
      <c r="AG164" s="728"/>
      <c r="AH164" s="728"/>
      <c r="AI164" s="728"/>
      <c r="AJ164" s="728"/>
      <c r="AK164" s="728"/>
      <c r="AL164" s="728"/>
      <c r="AM164" s="728"/>
      <c r="AN164" s="728"/>
      <c r="AO164" s="764"/>
      <c r="AP164" s="764"/>
      <c r="AQ164" s="764"/>
      <c r="AR164" s="764"/>
      <c r="AS164" s="764"/>
      <c r="AT164" s="764"/>
      <c r="AU164" s="764"/>
      <c r="AV164" s="730"/>
      <c r="AW164" s="729">
        <v>0</v>
      </c>
      <c r="AX164" s="733">
        <v>0</v>
      </c>
      <c r="AY164" s="546">
        <v>0</v>
      </c>
      <c r="AZ164" s="546">
        <v>4</v>
      </c>
      <c r="BA164" s="546">
        <v>9</v>
      </c>
      <c r="BB164" s="546">
        <v>21</v>
      </c>
      <c r="BC164" s="734">
        <v>34</v>
      </c>
      <c r="BD164" s="758"/>
      <c r="BE164" s="706" t="s">
        <v>114</v>
      </c>
      <c r="BF164" s="759"/>
      <c r="BG164" s="759"/>
      <c r="BH164" s="759"/>
      <c r="BI164" s="759"/>
      <c r="BJ164" s="759"/>
      <c r="BK164" s="759"/>
      <c r="BL164" s="759"/>
      <c r="BM164" s="759"/>
      <c r="BN164" s="759"/>
      <c r="BO164" s="759"/>
      <c r="BP164" s="759"/>
      <c r="BQ164" s="759"/>
      <c r="BR164" s="759"/>
      <c r="BS164" s="759"/>
      <c r="BT164" s="759"/>
      <c r="BU164" s="759"/>
      <c r="BV164" s="759"/>
      <c r="BW164" s="759"/>
      <c r="BX164" s="759"/>
      <c r="BY164" s="759"/>
      <c r="BZ164" s="759"/>
      <c r="CA164" s="759"/>
      <c r="CB164" s="759"/>
      <c r="CC164" s="759"/>
      <c r="CD164" s="759"/>
      <c r="CE164" s="759"/>
      <c r="CF164" s="759"/>
      <c r="CG164" s="759"/>
      <c r="CH164" s="759"/>
      <c r="CI164" s="759"/>
      <c r="CJ164" s="759"/>
      <c r="CK164" s="759"/>
      <c r="CL164" s="759"/>
      <c r="CM164" s="759"/>
      <c r="CN164" s="759"/>
      <c r="CO164" s="759"/>
      <c r="CP164" s="759"/>
      <c r="CQ164" s="759"/>
      <c r="CR164" s="759"/>
      <c r="CS164" s="759"/>
      <c r="CT164" s="759"/>
      <c r="CU164" s="759"/>
      <c r="CV164" s="759"/>
      <c r="CW164" s="759"/>
      <c r="CX164" s="759"/>
      <c r="CY164" s="759"/>
      <c r="CZ164" s="759"/>
      <c r="DA164" s="759"/>
      <c r="DB164" s="759"/>
      <c r="DC164" s="759"/>
      <c r="DD164" s="759"/>
      <c r="DE164" s="759"/>
      <c r="DF164" s="759"/>
      <c r="DG164" s="759"/>
      <c r="DH164" s="759"/>
      <c r="DI164" s="759"/>
      <c r="DJ164" s="759"/>
      <c r="DK164" s="759"/>
      <c r="DL164" s="759"/>
      <c r="DM164" s="759"/>
      <c r="DN164" s="759"/>
      <c r="DO164" s="759"/>
      <c r="DP164" s="759"/>
      <c r="DQ164" s="759"/>
      <c r="DR164" s="759"/>
      <c r="DS164" s="759"/>
      <c r="DT164" s="759"/>
      <c r="DU164" s="759"/>
      <c r="DV164" s="759"/>
      <c r="DW164" s="759"/>
      <c r="DX164" s="759"/>
      <c r="DY164" s="759"/>
      <c r="DZ164" s="759"/>
      <c r="EA164" s="759"/>
      <c r="EB164" s="759"/>
      <c r="EC164" s="759"/>
      <c r="ED164" s="759"/>
      <c r="EE164" s="759"/>
      <c r="EF164" s="759"/>
      <c r="EG164" s="759"/>
      <c r="EH164" s="759"/>
      <c r="EI164" s="759"/>
      <c r="EJ164" s="759"/>
      <c r="EK164" s="759"/>
      <c r="EL164" s="759"/>
      <c r="EM164" s="759"/>
      <c r="EN164" s="759"/>
      <c r="EO164" s="759"/>
      <c r="EP164" s="759"/>
      <c r="EQ164" s="759"/>
      <c r="ER164" s="759"/>
      <c r="ES164" s="759"/>
      <c r="ET164" s="759"/>
      <c r="EU164" s="759"/>
      <c r="EV164" s="759"/>
      <c r="EW164" s="759"/>
      <c r="EX164" s="759"/>
      <c r="EY164" s="759"/>
      <c r="EZ164" s="759"/>
      <c r="FA164" s="759"/>
      <c r="FB164" s="759"/>
      <c r="FC164" s="759"/>
      <c r="FD164" s="759"/>
      <c r="FE164" s="759"/>
      <c r="FF164" s="759"/>
      <c r="FG164" s="759"/>
      <c r="FH164" s="759"/>
      <c r="FI164" s="759"/>
      <c r="FJ164" s="759"/>
      <c r="FK164" s="759"/>
      <c r="FL164" s="759"/>
      <c r="FM164" s="759"/>
      <c r="FN164" s="759"/>
      <c r="FO164" s="759"/>
      <c r="FP164" s="759"/>
      <c r="FQ164" s="759"/>
      <c r="FR164" s="759"/>
      <c r="FS164" s="759"/>
      <c r="FT164" s="759"/>
      <c r="FU164" s="759"/>
      <c r="FV164" s="759"/>
      <c r="FW164" s="759"/>
      <c r="FX164" s="759"/>
      <c r="FY164" s="759"/>
      <c r="FZ164" s="759"/>
      <c r="GA164" s="759"/>
      <c r="GB164" s="759"/>
      <c r="GC164" s="759"/>
      <c r="GD164" s="759"/>
      <c r="GE164" s="759"/>
      <c r="GF164" s="759"/>
      <c r="GG164" s="759"/>
      <c r="GH164" s="759"/>
      <c r="GI164" s="759"/>
      <c r="GJ164" s="759"/>
      <c r="GK164" s="759"/>
      <c r="GL164" s="759"/>
      <c r="GM164" s="759"/>
      <c r="GN164" s="759"/>
      <c r="GO164" s="759"/>
      <c r="GP164" s="759"/>
      <c r="GQ164" s="759"/>
      <c r="GR164" s="759"/>
      <c r="GS164" s="759"/>
      <c r="GT164" s="759"/>
      <c r="GU164" s="759"/>
      <c r="GV164" s="759"/>
      <c r="GW164" s="759"/>
      <c r="GX164" s="759"/>
      <c r="GY164" s="759"/>
      <c r="GZ164" s="759"/>
      <c r="HA164" s="759"/>
      <c r="HB164" s="759"/>
      <c r="HC164" s="759"/>
      <c r="HD164" s="759"/>
      <c r="HE164" s="759"/>
      <c r="HF164" s="759"/>
      <c r="HG164" s="759"/>
      <c r="HH164" s="759"/>
      <c r="HI164" s="759"/>
      <c r="HJ164" s="759"/>
      <c r="HK164" s="759"/>
      <c r="HL164" s="759"/>
      <c r="HM164" s="759"/>
      <c r="HN164" s="759"/>
    </row>
    <row r="165" spans="1:222" s="763" customFormat="1" ht="12" customHeight="1">
      <c r="A165" s="741">
        <v>124</v>
      </c>
      <c r="B165" s="768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9">
        <v>35</v>
      </c>
      <c r="H165" s="739"/>
      <c r="I165" s="730"/>
      <c r="J165" s="730"/>
      <c r="K165" s="730"/>
      <c r="L165" s="730"/>
      <c r="M165" s="730"/>
      <c r="N165" s="730"/>
      <c r="O165" s="730"/>
      <c r="P165" s="913"/>
      <c r="Q165" s="718"/>
      <c r="R165" s="765"/>
      <c r="S165" s="765"/>
      <c r="T165" s="766"/>
      <c r="U165" s="766"/>
      <c r="V165" s="765"/>
      <c r="W165" s="765"/>
      <c r="X165" s="732">
        <v>35</v>
      </c>
      <c r="Y165" s="728"/>
      <c r="Z165" s="728"/>
      <c r="AA165" s="900"/>
      <c r="AB165" s="900"/>
      <c r="AC165" s="728"/>
      <c r="AD165" s="728"/>
      <c r="AE165" s="728"/>
      <c r="AF165" s="900"/>
      <c r="AG165" s="728"/>
      <c r="AH165" s="728"/>
      <c r="AI165" s="728"/>
      <c r="AJ165" s="728"/>
      <c r="AK165" s="728"/>
      <c r="AL165" s="728"/>
      <c r="AM165" s="728"/>
      <c r="AN165" s="728"/>
      <c r="AO165" s="764"/>
      <c r="AP165" s="764"/>
      <c r="AQ165" s="764"/>
      <c r="AR165" s="764"/>
      <c r="AS165" s="764"/>
      <c r="AT165" s="764"/>
      <c r="AU165" s="764"/>
      <c r="AV165" s="730"/>
      <c r="AW165" s="729">
        <v>0</v>
      </c>
      <c r="AX165" s="733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4">
        <v>35</v>
      </c>
      <c r="BD165" s="758"/>
      <c r="BE165" s="706" t="s">
        <v>116</v>
      </c>
      <c r="BF165" s="759"/>
      <c r="BG165" s="759"/>
      <c r="BH165" s="759"/>
      <c r="BI165" s="759"/>
      <c r="BJ165" s="759"/>
      <c r="BK165" s="759"/>
      <c r="BL165" s="759"/>
      <c r="BM165" s="759"/>
      <c r="BN165" s="759"/>
      <c r="BO165" s="759"/>
      <c r="BP165" s="759"/>
      <c r="BQ165" s="759"/>
      <c r="BR165" s="759"/>
      <c r="BS165" s="759"/>
      <c r="BT165" s="759"/>
      <c r="BU165" s="759"/>
      <c r="BV165" s="759"/>
      <c r="BW165" s="759"/>
      <c r="BX165" s="759"/>
      <c r="BY165" s="759"/>
      <c r="BZ165" s="759"/>
      <c r="CA165" s="759"/>
      <c r="CB165" s="759"/>
      <c r="CC165" s="759"/>
      <c r="CD165" s="759"/>
      <c r="CE165" s="759"/>
      <c r="CF165" s="759"/>
      <c r="CG165" s="759"/>
      <c r="CH165" s="759"/>
      <c r="CI165" s="759"/>
      <c r="CJ165" s="759"/>
      <c r="CK165" s="759"/>
      <c r="CL165" s="759"/>
      <c r="CM165" s="759"/>
      <c r="CN165" s="759"/>
      <c r="CO165" s="759"/>
      <c r="CP165" s="759"/>
      <c r="CQ165" s="759"/>
      <c r="CR165" s="759"/>
      <c r="CS165" s="759"/>
      <c r="CT165" s="759"/>
      <c r="CU165" s="759"/>
      <c r="CV165" s="759"/>
      <c r="CW165" s="759"/>
      <c r="CX165" s="759"/>
      <c r="CY165" s="759"/>
      <c r="CZ165" s="759"/>
      <c r="DA165" s="759"/>
      <c r="DB165" s="759"/>
      <c r="DC165" s="759"/>
      <c r="DD165" s="759"/>
      <c r="DE165" s="759"/>
      <c r="DF165" s="759"/>
      <c r="DG165" s="759"/>
      <c r="DH165" s="759"/>
      <c r="DI165" s="759"/>
      <c r="DJ165" s="759"/>
      <c r="DK165" s="759"/>
      <c r="DL165" s="759"/>
      <c r="DM165" s="759"/>
      <c r="DN165" s="759"/>
      <c r="DO165" s="759"/>
      <c r="DP165" s="759"/>
      <c r="DQ165" s="759"/>
      <c r="DR165" s="759"/>
      <c r="DS165" s="759"/>
      <c r="DT165" s="759"/>
      <c r="DU165" s="759"/>
      <c r="DV165" s="759"/>
      <c r="DW165" s="759"/>
      <c r="DX165" s="759"/>
      <c r="DY165" s="759"/>
      <c r="DZ165" s="759"/>
      <c r="EA165" s="759"/>
      <c r="EB165" s="759"/>
      <c r="EC165" s="759"/>
      <c r="ED165" s="759"/>
      <c r="EE165" s="759"/>
      <c r="EF165" s="759"/>
      <c r="EG165" s="759"/>
      <c r="EH165" s="759"/>
      <c r="EI165" s="759"/>
      <c r="EJ165" s="759"/>
      <c r="EK165" s="759"/>
      <c r="EL165" s="759"/>
      <c r="EM165" s="759"/>
      <c r="EN165" s="759"/>
      <c r="EO165" s="759"/>
      <c r="EP165" s="759"/>
      <c r="EQ165" s="759"/>
      <c r="ER165" s="759"/>
      <c r="ES165" s="759"/>
      <c r="ET165" s="759"/>
      <c r="EU165" s="759"/>
      <c r="EV165" s="759"/>
      <c r="EW165" s="759"/>
      <c r="EX165" s="759"/>
      <c r="EY165" s="759"/>
      <c r="EZ165" s="759"/>
      <c r="FA165" s="759"/>
      <c r="FB165" s="759"/>
      <c r="FC165" s="759"/>
      <c r="FD165" s="759"/>
      <c r="FE165" s="759"/>
      <c r="FF165" s="759"/>
      <c r="FG165" s="759"/>
      <c r="FH165" s="759"/>
      <c r="FI165" s="759"/>
      <c r="FJ165" s="759"/>
      <c r="FK165" s="759"/>
      <c r="FL165" s="759"/>
      <c r="FM165" s="759"/>
      <c r="FN165" s="759"/>
      <c r="FO165" s="759"/>
      <c r="FP165" s="759"/>
      <c r="FQ165" s="759"/>
      <c r="FR165" s="759"/>
      <c r="FS165" s="759"/>
      <c r="FT165" s="759"/>
      <c r="FU165" s="759"/>
      <c r="FV165" s="759"/>
      <c r="FW165" s="759"/>
      <c r="FX165" s="759"/>
      <c r="FY165" s="759"/>
      <c r="FZ165" s="759"/>
      <c r="GA165" s="759"/>
      <c r="GB165" s="759"/>
      <c r="GC165" s="759"/>
      <c r="GD165" s="759"/>
      <c r="GE165" s="759"/>
      <c r="GF165" s="759"/>
      <c r="GG165" s="759"/>
      <c r="GH165" s="759"/>
      <c r="GI165" s="759"/>
      <c r="GJ165" s="759"/>
      <c r="GK165" s="759"/>
      <c r="GL165" s="759"/>
      <c r="GM165" s="759"/>
      <c r="GN165" s="759"/>
      <c r="GO165" s="759"/>
      <c r="GP165" s="759"/>
      <c r="GQ165" s="759"/>
      <c r="GR165" s="759"/>
      <c r="GS165" s="759"/>
      <c r="GT165" s="759"/>
      <c r="GU165" s="759"/>
      <c r="GV165" s="759"/>
      <c r="GW165" s="759"/>
      <c r="GX165" s="759"/>
      <c r="GY165" s="759"/>
      <c r="GZ165" s="759"/>
      <c r="HA165" s="759"/>
      <c r="HB165" s="759"/>
      <c r="HC165" s="759"/>
      <c r="HD165" s="759"/>
      <c r="HE165" s="759"/>
      <c r="HF165" s="759"/>
      <c r="HG165" s="759"/>
      <c r="HH165" s="759"/>
      <c r="HI165" s="759"/>
      <c r="HJ165" s="759"/>
      <c r="HK165" s="759"/>
      <c r="HL165" s="759"/>
      <c r="HM165" s="759"/>
      <c r="HN165" s="759"/>
    </row>
    <row r="166" spans="1:222" s="763" customFormat="1" ht="12" customHeight="1">
      <c r="A166" s="741">
        <v>125</v>
      </c>
      <c r="B166" s="768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9">
        <v>35</v>
      </c>
      <c r="H166" s="739"/>
      <c r="I166" s="730"/>
      <c r="J166" s="730"/>
      <c r="K166" s="730"/>
      <c r="L166" s="730"/>
      <c r="M166" s="730"/>
      <c r="N166" s="730"/>
      <c r="O166" s="730"/>
      <c r="P166" s="913"/>
      <c r="Q166" s="718"/>
      <c r="R166" s="765"/>
      <c r="S166" s="737"/>
      <c r="T166" s="766"/>
      <c r="U166" s="766"/>
      <c r="V166" s="765"/>
      <c r="W166" s="765"/>
      <c r="X166" s="732">
        <v>35</v>
      </c>
      <c r="Y166" s="728"/>
      <c r="Z166" s="728"/>
      <c r="AA166" s="900"/>
      <c r="AB166" s="900"/>
      <c r="AC166" s="728"/>
      <c r="AD166" s="728"/>
      <c r="AE166" s="728"/>
      <c r="AF166" s="900"/>
      <c r="AG166" s="728"/>
      <c r="AH166" s="728"/>
      <c r="AI166" s="728"/>
      <c r="AJ166" s="728"/>
      <c r="AK166" s="728"/>
      <c r="AL166" s="728"/>
      <c r="AM166" s="728"/>
      <c r="AN166" s="728"/>
      <c r="AO166" s="764"/>
      <c r="AP166" s="764"/>
      <c r="AQ166" s="764"/>
      <c r="AR166" s="764"/>
      <c r="AS166" s="764"/>
      <c r="AT166" s="764"/>
      <c r="AU166" s="764"/>
      <c r="AV166" s="730"/>
      <c r="AW166" s="729">
        <v>0</v>
      </c>
      <c r="AX166" s="733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4">
        <v>35</v>
      </c>
      <c r="BD166" s="758"/>
      <c r="BE166" s="706" t="s">
        <v>118</v>
      </c>
      <c r="BF166" s="759"/>
      <c r="BG166" s="759"/>
      <c r="BH166" s="759"/>
      <c r="BI166" s="759"/>
      <c r="BJ166" s="759"/>
      <c r="BK166" s="759"/>
      <c r="BL166" s="759"/>
      <c r="BM166" s="759"/>
      <c r="BN166" s="759"/>
      <c r="BO166" s="759"/>
      <c r="BP166" s="759"/>
      <c r="BQ166" s="759"/>
      <c r="BR166" s="759"/>
      <c r="BS166" s="759"/>
      <c r="BT166" s="759"/>
      <c r="BU166" s="759"/>
      <c r="BV166" s="759"/>
      <c r="BW166" s="759"/>
      <c r="BX166" s="759"/>
      <c r="BY166" s="759"/>
      <c r="BZ166" s="759"/>
      <c r="CA166" s="759"/>
      <c r="CB166" s="759"/>
      <c r="CC166" s="759"/>
      <c r="CD166" s="759"/>
      <c r="CE166" s="759"/>
      <c r="CF166" s="759"/>
      <c r="CG166" s="759"/>
      <c r="CH166" s="759"/>
      <c r="CI166" s="759"/>
      <c r="CJ166" s="759"/>
      <c r="CK166" s="759"/>
      <c r="CL166" s="759"/>
      <c r="CM166" s="759"/>
      <c r="CN166" s="759"/>
      <c r="CO166" s="759"/>
      <c r="CP166" s="759"/>
      <c r="CQ166" s="759"/>
      <c r="CR166" s="759"/>
      <c r="CS166" s="759"/>
      <c r="CT166" s="759"/>
      <c r="CU166" s="759"/>
      <c r="CV166" s="759"/>
      <c r="CW166" s="759"/>
      <c r="CX166" s="759"/>
      <c r="CY166" s="759"/>
      <c r="CZ166" s="759"/>
      <c r="DA166" s="759"/>
      <c r="DB166" s="759"/>
      <c r="DC166" s="759"/>
      <c r="DD166" s="759"/>
      <c r="DE166" s="759"/>
      <c r="DF166" s="759"/>
      <c r="DG166" s="759"/>
      <c r="DH166" s="759"/>
      <c r="DI166" s="759"/>
      <c r="DJ166" s="759"/>
      <c r="DK166" s="759"/>
      <c r="DL166" s="759"/>
      <c r="DM166" s="759"/>
      <c r="DN166" s="759"/>
      <c r="DO166" s="759"/>
      <c r="DP166" s="759"/>
      <c r="DQ166" s="759"/>
      <c r="DR166" s="759"/>
      <c r="DS166" s="759"/>
      <c r="DT166" s="759"/>
      <c r="DU166" s="759"/>
      <c r="DV166" s="759"/>
      <c r="DW166" s="759"/>
      <c r="DX166" s="759"/>
      <c r="DY166" s="759"/>
      <c r="DZ166" s="759"/>
      <c r="EA166" s="759"/>
      <c r="EB166" s="759"/>
      <c r="EC166" s="759"/>
      <c r="ED166" s="759"/>
      <c r="EE166" s="759"/>
      <c r="EF166" s="759"/>
      <c r="EG166" s="759"/>
      <c r="EH166" s="759"/>
      <c r="EI166" s="759"/>
      <c r="EJ166" s="759"/>
      <c r="EK166" s="759"/>
      <c r="EL166" s="759"/>
      <c r="EM166" s="759"/>
      <c r="EN166" s="759"/>
      <c r="EO166" s="759"/>
      <c r="EP166" s="759"/>
      <c r="EQ166" s="759"/>
      <c r="ER166" s="759"/>
      <c r="ES166" s="759"/>
      <c r="ET166" s="759"/>
      <c r="EU166" s="759"/>
      <c r="EV166" s="759"/>
      <c r="EW166" s="759"/>
      <c r="EX166" s="759"/>
      <c r="EY166" s="759"/>
      <c r="EZ166" s="759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59"/>
      <c r="FK166" s="759"/>
      <c r="FL166" s="759"/>
      <c r="FM166" s="759"/>
      <c r="FN166" s="759"/>
      <c r="FO166" s="759"/>
      <c r="FP166" s="759"/>
      <c r="FQ166" s="759"/>
      <c r="FR166" s="759"/>
      <c r="FS166" s="759"/>
      <c r="FT166" s="759"/>
      <c r="FU166" s="759"/>
      <c r="FV166" s="759"/>
      <c r="FW166" s="759"/>
      <c r="FX166" s="759"/>
      <c r="FY166" s="759"/>
      <c r="FZ166" s="759"/>
      <c r="GA166" s="759"/>
      <c r="GB166" s="759"/>
      <c r="GC166" s="759"/>
      <c r="GD166" s="759"/>
      <c r="GE166" s="759"/>
      <c r="GF166" s="759"/>
      <c r="GG166" s="759"/>
      <c r="GH166" s="759"/>
      <c r="GI166" s="759"/>
      <c r="GJ166" s="759"/>
      <c r="GK166" s="759"/>
      <c r="GL166" s="759"/>
      <c r="GM166" s="759"/>
      <c r="GN166" s="759"/>
      <c r="GO166" s="759"/>
      <c r="GP166" s="759"/>
      <c r="GQ166" s="759"/>
      <c r="GR166" s="759"/>
      <c r="GS166" s="759"/>
      <c r="GT166" s="759"/>
      <c r="GU166" s="759"/>
      <c r="GV166" s="759"/>
      <c r="GW166" s="759"/>
      <c r="GX166" s="759"/>
      <c r="GY166" s="759"/>
      <c r="GZ166" s="759"/>
      <c r="HA166" s="759"/>
      <c r="HB166" s="759"/>
      <c r="HC166" s="759"/>
      <c r="HD166" s="759"/>
      <c r="HE166" s="759"/>
      <c r="HF166" s="759"/>
      <c r="HG166" s="759"/>
      <c r="HH166" s="759"/>
      <c r="HI166" s="759"/>
      <c r="HJ166" s="759"/>
      <c r="HK166" s="759"/>
      <c r="HL166" s="759"/>
      <c r="HM166" s="759"/>
      <c r="HN166" s="759"/>
    </row>
    <row r="167" spans="1:222" s="763" customFormat="1" ht="12.75">
      <c r="A167" s="741">
        <v>126</v>
      </c>
      <c r="B167" s="768" t="s">
        <v>234</v>
      </c>
      <c r="C167" s="546">
        <v>0</v>
      </c>
      <c r="D167" s="546">
        <v>7</v>
      </c>
      <c r="E167" s="546">
        <v>13</v>
      </c>
      <c r="F167" s="546">
        <v>15</v>
      </c>
      <c r="G167" s="729">
        <v>35</v>
      </c>
      <c r="H167" s="739"/>
      <c r="I167" s="730"/>
      <c r="J167" s="730"/>
      <c r="K167" s="730"/>
      <c r="L167" s="730"/>
      <c r="M167" s="730"/>
      <c r="N167" s="730"/>
      <c r="O167" s="730">
        <v>1</v>
      </c>
      <c r="P167" s="913"/>
      <c r="Q167" s="718"/>
      <c r="R167" s="765"/>
      <c r="S167" s="765"/>
      <c r="T167" s="766"/>
      <c r="U167" s="766"/>
      <c r="V167" s="765"/>
      <c r="W167" s="765"/>
      <c r="X167" s="732">
        <v>34</v>
      </c>
      <c r="Y167" s="728"/>
      <c r="Z167" s="728"/>
      <c r="AA167" s="900"/>
      <c r="AB167" s="900">
        <v>6</v>
      </c>
      <c r="AC167" s="728"/>
      <c r="AD167" s="728"/>
      <c r="AE167" s="728"/>
      <c r="AF167" s="900"/>
      <c r="AG167" s="728"/>
      <c r="AH167" s="728"/>
      <c r="AI167" s="728"/>
      <c r="AJ167" s="728"/>
      <c r="AK167" s="728"/>
      <c r="AL167" s="728"/>
      <c r="AM167" s="728"/>
      <c r="AN167" s="728"/>
      <c r="AO167" s="764"/>
      <c r="AP167" s="764"/>
      <c r="AQ167" s="764"/>
      <c r="AR167" s="764"/>
      <c r="AS167" s="764"/>
      <c r="AT167" s="764"/>
      <c r="AU167" s="764"/>
      <c r="AV167" s="730">
        <v>1</v>
      </c>
      <c r="AW167" s="729">
        <v>0</v>
      </c>
      <c r="AX167" s="733">
        <v>7</v>
      </c>
      <c r="AY167" s="546">
        <v>0</v>
      </c>
      <c r="AZ167" s="546">
        <v>7</v>
      </c>
      <c r="BA167" s="546">
        <v>13</v>
      </c>
      <c r="BB167" s="546">
        <v>7</v>
      </c>
      <c r="BC167" s="734">
        <v>27</v>
      </c>
      <c r="BD167" s="758" t="s">
        <v>1658</v>
      </c>
      <c r="BE167" s="706" t="s">
        <v>120</v>
      </c>
      <c r="BF167" s="759"/>
      <c r="BG167" s="759"/>
      <c r="BH167" s="759"/>
      <c r="BI167" s="759"/>
      <c r="BJ167" s="759"/>
      <c r="BK167" s="759"/>
      <c r="BL167" s="759"/>
      <c r="BM167" s="759"/>
      <c r="BN167" s="759"/>
      <c r="BO167" s="759"/>
      <c r="BP167" s="759"/>
      <c r="BQ167" s="759"/>
      <c r="BR167" s="759"/>
      <c r="BS167" s="759"/>
      <c r="BT167" s="759"/>
      <c r="BU167" s="759"/>
      <c r="BV167" s="759"/>
      <c r="BW167" s="759"/>
      <c r="BX167" s="759"/>
      <c r="BY167" s="759"/>
      <c r="BZ167" s="759"/>
      <c r="CA167" s="759"/>
      <c r="CB167" s="759"/>
      <c r="CC167" s="759"/>
      <c r="CD167" s="759"/>
      <c r="CE167" s="759"/>
      <c r="CF167" s="759"/>
      <c r="CG167" s="759"/>
      <c r="CH167" s="759"/>
      <c r="CI167" s="759"/>
      <c r="CJ167" s="759"/>
      <c r="CK167" s="759"/>
      <c r="CL167" s="759"/>
      <c r="CM167" s="759"/>
      <c r="CN167" s="759"/>
      <c r="CO167" s="759"/>
      <c r="CP167" s="759"/>
      <c r="CQ167" s="759"/>
      <c r="CR167" s="759"/>
      <c r="CS167" s="759"/>
      <c r="CT167" s="759"/>
      <c r="CU167" s="759"/>
      <c r="CV167" s="759"/>
      <c r="CW167" s="759"/>
      <c r="CX167" s="759"/>
      <c r="CY167" s="759"/>
      <c r="CZ167" s="759"/>
      <c r="DA167" s="759"/>
      <c r="DB167" s="759"/>
      <c r="DC167" s="759"/>
      <c r="DD167" s="759"/>
      <c r="DE167" s="759"/>
      <c r="DF167" s="759"/>
      <c r="DG167" s="759"/>
      <c r="DH167" s="759"/>
      <c r="DI167" s="759"/>
      <c r="DJ167" s="759"/>
      <c r="DK167" s="759"/>
      <c r="DL167" s="759"/>
      <c r="DM167" s="759"/>
      <c r="DN167" s="759"/>
      <c r="DO167" s="759"/>
      <c r="DP167" s="759"/>
      <c r="DQ167" s="759"/>
      <c r="DR167" s="759"/>
      <c r="DS167" s="759"/>
      <c r="DT167" s="759"/>
      <c r="DU167" s="759"/>
      <c r="DV167" s="759"/>
      <c r="DW167" s="759"/>
      <c r="DX167" s="759"/>
      <c r="DY167" s="759"/>
      <c r="DZ167" s="759"/>
      <c r="EA167" s="759"/>
      <c r="EB167" s="759"/>
      <c r="EC167" s="759"/>
      <c r="ED167" s="759"/>
      <c r="EE167" s="759"/>
      <c r="EF167" s="759"/>
      <c r="EG167" s="759"/>
      <c r="EH167" s="759"/>
      <c r="EI167" s="759"/>
      <c r="EJ167" s="759"/>
      <c r="EK167" s="759"/>
      <c r="EL167" s="759"/>
      <c r="EM167" s="759"/>
      <c r="EN167" s="759"/>
      <c r="EO167" s="759"/>
      <c r="EP167" s="759"/>
      <c r="EQ167" s="759"/>
      <c r="ER167" s="759"/>
      <c r="ES167" s="759"/>
      <c r="ET167" s="759"/>
      <c r="EU167" s="759"/>
      <c r="EV167" s="759"/>
      <c r="EW167" s="759"/>
      <c r="EX167" s="759"/>
      <c r="EY167" s="759"/>
      <c r="EZ167" s="759"/>
      <c r="FA167" s="759"/>
      <c r="FB167" s="759"/>
      <c r="FC167" s="759"/>
      <c r="FD167" s="759"/>
      <c r="FE167" s="759"/>
      <c r="FF167" s="759"/>
      <c r="FG167" s="759"/>
      <c r="FH167" s="759"/>
      <c r="FI167" s="759"/>
      <c r="FJ167" s="759"/>
      <c r="FK167" s="759"/>
      <c r="FL167" s="759"/>
      <c r="FM167" s="759"/>
      <c r="FN167" s="759"/>
      <c r="FO167" s="759"/>
      <c r="FP167" s="759"/>
      <c r="FQ167" s="759"/>
      <c r="FR167" s="759"/>
      <c r="FS167" s="759"/>
      <c r="FT167" s="759"/>
      <c r="FU167" s="759"/>
      <c r="FV167" s="759"/>
      <c r="FW167" s="759"/>
      <c r="FX167" s="759"/>
      <c r="FY167" s="759"/>
      <c r="FZ167" s="759"/>
      <c r="GA167" s="759"/>
      <c r="GB167" s="759"/>
      <c r="GC167" s="759"/>
      <c r="GD167" s="759"/>
      <c r="GE167" s="759"/>
      <c r="GF167" s="759"/>
      <c r="GG167" s="759"/>
      <c r="GH167" s="759"/>
      <c r="GI167" s="759"/>
      <c r="GJ167" s="759"/>
      <c r="GK167" s="759"/>
      <c r="GL167" s="759"/>
      <c r="GM167" s="759"/>
      <c r="GN167" s="759"/>
      <c r="GO167" s="759"/>
      <c r="GP167" s="759"/>
      <c r="GQ167" s="759"/>
      <c r="GR167" s="759"/>
      <c r="GS167" s="759"/>
      <c r="GT167" s="759"/>
      <c r="GU167" s="759"/>
      <c r="GV167" s="759"/>
      <c r="GW167" s="759"/>
      <c r="GX167" s="759"/>
      <c r="GY167" s="759"/>
      <c r="GZ167" s="759"/>
      <c r="HA167" s="759"/>
      <c r="HB167" s="759"/>
      <c r="HC167" s="759"/>
      <c r="HD167" s="759"/>
      <c r="HE167" s="759"/>
      <c r="HF167" s="759"/>
      <c r="HG167" s="759"/>
      <c r="HH167" s="759"/>
      <c r="HI167" s="759"/>
      <c r="HJ167" s="759"/>
      <c r="HK167" s="759"/>
      <c r="HL167" s="759"/>
      <c r="HM167" s="759"/>
      <c r="HN167" s="759"/>
    </row>
    <row r="168" spans="1:222" s="763" customFormat="1" ht="12" customHeight="1">
      <c r="A168" s="741">
        <v>127</v>
      </c>
      <c r="B168" s="768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9">
        <v>35</v>
      </c>
      <c r="H168" s="739"/>
      <c r="I168" s="730"/>
      <c r="J168" s="730"/>
      <c r="K168" s="730"/>
      <c r="L168" s="730"/>
      <c r="M168" s="730"/>
      <c r="N168" s="730"/>
      <c r="O168" s="730"/>
      <c r="P168" s="913"/>
      <c r="Q168" s="718"/>
      <c r="R168" s="765"/>
      <c r="S168" s="737"/>
      <c r="T168" s="766"/>
      <c r="U168" s="766"/>
      <c r="V168" s="765"/>
      <c r="W168" s="765"/>
      <c r="X168" s="732">
        <v>35</v>
      </c>
      <c r="Y168" s="728"/>
      <c r="Z168" s="728"/>
      <c r="AA168" s="900"/>
      <c r="AB168" s="900">
        <v>1</v>
      </c>
      <c r="AC168" s="728"/>
      <c r="AD168" s="728"/>
      <c r="AE168" s="728"/>
      <c r="AF168" s="900"/>
      <c r="AG168" s="728"/>
      <c r="AH168" s="728"/>
      <c r="AI168" s="728"/>
      <c r="AJ168" s="728"/>
      <c r="AK168" s="728"/>
      <c r="AL168" s="728"/>
      <c r="AM168" s="728"/>
      <c r="AN168" s="728"/>
      <c r="AO168" s="764"/>
      <c r="AP168" s="764"/>
      <c r="AQ168" s="764"/>
      <c r="AR168" s="764"/>
      <c r="AS168" s="764"/>
      <c r="AT168" s="764"/>
      <c r="AU168" s="764"/>
      <c r="AV168" s="730"/>
      <c r="AW168" s="729">
        <v>0</v>
      </c>
      <c r="AX168" s="733">
        <v>1</v>
      </c>
      <c r="AY168" s="546">
        <v>0</v>
      </c>
      <c r="AZ168" s="546">
        <v>7</v>
      </c>
      <c r="BA168" s="546">
        <v>11</v>
      </c>
      <c r="BB168" s="546">
        <v>16</v>
      </c>
      <c r="BC168" s="734">
        <v>34</v>
      </c>
      <c r="BD168" s="758" t="s">
        <v>1599</v>
      </c>
      <c r="BE168" s="706" t="s">
        <v>183</v>
      </c>
      <c r="BF168" s="759"/>
      <c r="BG168" s="759"/>
      <c r="BH168" s="759"/>
      <c r="BI168" s="759"/>
      <c r="BJ168" s="759"/>
      <c r="BK168" s="759"/>
      <c r="BL168" s="759"/>
      <c r="BM168" s="759"/>
      <c r="BN168" s="759"/>
      <c r="BO168" s="759"/>
      <c r="BP168" s="759"/>
      <c r="BQ168" s="759"/>
      <c r="BR168" s="759"/>
      <c r="BS168" s="759"/>
      <c r="BT168" s="759"/>
      <c r="BU168" s="759"/>
      <c r="BV168" s="759"/>
      <c r="BW168" s="759"/>
      <c r="BX168" s="759"/>
      <c r="BY168" s="759"/>
      <c r="BZ168" s="759"/>
      <c r="CA168" s="759"/>
      <c r="CB168" s="759"/>
      <c r="CC168" s="759"/>
      <c r="CD168" s="759"/>
      <c r="CE168" s="759"/>
      <c r="CF168" s="759"/>
      <c r="CG168" s="759"/>
      <c r="CH168" s="759"/>
      <c r="CI168" s="759"/>
      <c r="CJ168" s="759"/>
      <c r="CK168" s="759"/>
      <c r="CL168" s="759"/>
      <c r="CM168" s="759"/>
      <c r="CN168" s="759"/>
      <c r="CO168" s="759"/>
      <c r="CP168" s="759"/>
      <c r="CQ168" s="759"/>
      <c r="CR168" s="759"/>
      <c r="CS168" s="759"/>
      <c r="CT168" s="759"/>
      <c r="CU168" s="759"/>
      <c r="CV168" s="759"/>
      <c r="CW168" s="759"/>
      <c r="CX168" s="759"/>
      <c r="CY168" s="759"/>
      <c r="CZ168" s="759"/>
      <c r="DA168" s="759"/>
      <c r="DB168" s="759"/>
      <c r="DC168" s="759"/>
      <c r="DD168" s="759"/>
      <c r="DE168" s="759"/>
      <c r="DF168" s="759"/>
      <c r="DG168" s="759"/>
      <c r="DH168" s="759"/>
      <c r="DI168" s="759"/>
      <c r="DJ168" s="759"/>
      <c r="DK168" s="759"/>
      <c r="DL168" s="759"/>
      <c r="DM168" s="759"/>
      <c r="DN168" s="759"/>
      <c r="DO168" s="759"/>
      <c r="DP168" s="759"/>
      <c r="DQ168" s="759"/>
      <c r="DR168" s="759"/>
      <c r="DS168" s="759"/>
      <c r="DT168" s="759"/>
      <c r="DU168" s="759"/>
      <c r="DV168" s="759"/>
      <c r="DW168" s="759"/>
      <c r="DX168" s="759"/>
      <c r="DY168" s="759"/>
      <c r="DZ168" s="759"/>
      <c r="EA168" s="759"/>
      <c r="EB168" s="759"/>
      <c r="EC168" s="759"/>
      <c r="ED168" s="759"/>
      <c r="EE168" s="759"/>
      <c r="EF168" s="759"/>
      <c r="EG168" s="759"/>
      <c r="EH168" s="759"/>
      <c r="EI168" s="759"/>
      <c r="EJ168" s="759"/>
      <c r="EK168" s="759"/>
      <c r="EL168" s="759"/>
      <c r="EM168" s="759"/>
      <c r="EN168" s="759"/>
      <c r="EO168" s="759"/>
      <c r="EP168" s="759"/>
      <c r="EQ168" s="759"/>
      <c r="ER168" s="759"/>
      <c r="ES168" s="759"/>
      <c r="ET168" s="759"/>
      <c r="EU168" s="759"/>
      <c r="EV168" s="759"/>
      <c r="EW168" s="759"/>
      <c r="EX168" s="759"/>
      <c r="EY168" s="759"/>
      <c r="EZ168" s="759"/>
      <c r="FA168" s="759"/>
      <c r="FB168" s="759"/>
      <c r="FC168" s="759"/>
      <c r="FD168" s="759"/>
      <c r="FE168" s="759"/>
      <c r="FF168" s="759"/>
      <c r="FG168" s="759"/>
      <c r="FH168" s="759"/>
      <c r="FI168" s="759"/>
      <c r="FJ168" s="759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9"/>
      <c r="GA168" s="759"/>
      <c r="GB168" s="759"/>
      <c r="GC168" s="759"/>
      <c r="GD168" s="759"/>
      <c r="GE168" s="759"/>
      <c r="GF168" s="759"/>
      <c r="GG168" s="759"/>
      <c r="GH168" s="759"/>
      <c r="GI168" s="759"/>
      <c r="GJ168" s="759"/>
      <c r="GK168" s="759"/>
      <c r="GL168" s="759"/>
      <c r="GM168" s="759"/>
      <c r="GN168" s="759"/>
      <c r="GO168" s="759"/>
      <c r="GP168" s="759"/>
      <c r="GQ168" s="759"/>
      <c r="GR168" s="759"/>
      <c r="GS168" s="759"/>
      <c r="GT168" s="759"/>
      <c r="GU168" s="759"/>
      <c r="GV168" s="759"/>
      <c r="GW168" s="759"/>
      <c r="GX168" s="759"/>
      <c r="GY168" s="759"/>
      <c r="GZ168" s="759"/>
      <c r="HA168" s="759"/>
      <c r="HB168" s="759"/>
      <c r="HC168" s="759"/>
      <c r="HD168" s="759"/>
      <c r="HE168" s="759"/>
      <c r="HF168" s="759"/>
      <c r="HG168" s="759"/>
      <c r="HH168" s="759"/>
      <c r="HI168" s="759"/>
      <c r="HJ168" s="759"/>
      <c r="HK168" s="759"/>
      <c r="HL168" s="759"/>
      <c r="HM168" s="759"/>
      <c r="HN168" s="759"/>
    </row>
    <row r="169" spans="1:222" s="763" customFormat="1" ht="12" customHeight="1">
      <c r="A169" s="741">
        <v>128</v>
      </c>
      <c r="B169" s="768" t="s">
        <v>236</v>
      </c>
      <c r="C169" s="546">
        <v>0</v>
      </c>
      <c r="D169" s="546">
        <v>2</v>
      </c>
      <c r="E169" s="546">
        <v>5</v>
      </c>
      <c r="F169" s="546">
        <v>33</v>
      </c>
      <c r="G169" s="729">
        <v>40</v>
      </c>
      <c r="H169" s="739"/>
      <c r="I169" s="730"/>
      <c r="J169" s="730"/>
      <c r="K169" s="730"/>
      <c r="L169" s="730"/>
      <c r="M169" s="730"/>
      <c r="N169" s="730"/>
      <c r="O169" s="730"/>
      <c r="P169" s="913"/>
      <c r="Q169" s="718"/>
      <c r="R169" s="765"/>
      <c r="S169" s="765"/>
      <c r="T169" s="766"/>
      <c r="U169" s="766"/>
      <c r="V169" s="765"/>
      <c r="W169" s="765"/>
      <c r="X169" s="732">
        <v>40</v>
      </c>
      <c r="Y169" s="728"/>
      <c r="Z169" s="728"/>
      <c r="AA169" s="900"/>
      <c r="AB169" s="900"/>
      <c r="AC169" s="728"/>
      <c r="AD169" s="728"/>
      <c r="AE169" s="728"/>
      <c r="AF169" s="900"/>
      <c r="AG169" s="728"/>
      <c r="AH169" s="728"/>
      <c r="AI169" s="728"/>
      <c r="AJ169" s="728"/>
      <c r="AK169" s="728"/>
      <c r="AL169" s="728"/>
      <c r="AM169" s="728"/>
      <c r="AN169" s="728"/>
      <c r="AO169" s="764"/>
      <c r="AP169" s="764"/>
      <c r="AQ169" s="764"/>
      <c r="AR169" s="764"/>
      <c r="AS169" s="764"/>
      <c r="AT169" s="764"/>
      <c r="AU169" s="764"/>
      <c r="AV169" s="730"/>
      <c r="AW169" s="729">
        <v>0</v>
      </c>
      <c r="AX169" s="733">
        <v>0</v>
      </c>
      <c r="AY169" s="546">
        <v>0</v>
      </c>
      <c r="AZ169" s="546">
        <v>2</v>
      </c>
      <c r="BA169" s="546">
        <v>5</v>
      </c>
      <c r="BB169" s="546">
        <v>33</v>
      </c>
      <c r="BC169" s="734">
        <v>40</v>
      </c>
      <c r="BD169" s="758"/>
      <c r="BE169" s="706" t="s">
        <v>123</v>
      </c>
      <c r="BF169" s="759"/>
      <c r="BG169" s="759"/>
      <c r="BH169" s="759"/>
      <c r="BI169" s="759"/>
      <c r="BJ169" s="759"/>
      <c r="BK169" s="759"/>
      <c r="BL169" s="759"/>
      <c r="BM169" s="759"/>
      <c r="BN169" s="759"/>
      <c r="BO169" s="759"/>
      <c r="BP169" s="759"/>
      <c r="BQ169" s="759"/>
      <c r="BR169" s="759"/>
      <c r="BS169" s="759"/>
      <c r="BT169" s="759"/>
      <c r="BU169" s="759"/>
      <c r="BV169" s="759"/>
      <c r="BW169" s="759"/>
      <c r="BX169" s="759"/>
      <c r="BY169" s="759"/>
      <c r="BZ169" s="759"/>
      <c r="CA169" s="759"/>
      <c r="CB169" s="759"/>
      <c r="CC169" s="759"/>
      <c r="CD169" s="759"/>
      <c r="CE169" s="759"/>
      <c r="CF169" s="759"/>
      <c r="CG169" s="759"/>
      <c r="CH169" s="759"/>
      <c r="CI169" s="759"/>
      <c r="CJ169" s="759"/>
      <c r="CK169" s="759"/>
      <c r="CL169" s="759"/>
      <c r="CM169" s="759"/>
      <c r="CN169" s="759"/>
      <c r="CO169" s="759"/>
      <c r="CP169" s="759"/>
      <c r="CQ169" s="759"/>
      <c r="CR169" s="759"/>
      <c r="CS169" s="759"/>
      <c r="CT169" s="759"/>
      <c r="CU169" s="759"/>
      <c r="CV169" s="759"/>
      <c r="CW169" s="759"/>
      <c r="CX169" s="759"/>
      <c r="CY169" s="759"/>
      <c r="CZ169" s="759"/>
      <c r="DA169" s="759"/>
      <c r="DB169" s="759"/>
      <c r="DC169" s="759"/>
      <c r="DD169" s="759"/>
      <c r="DE169" s="759"/>
      <c r="DF169" s="759"/>
      <c r="DG169" s="759"/>
      <c r="DH169" s="759"/>
      <c r="DI169" s="759"/>
      <c r="DJ169" s="759"/>
      <c r="DK169" s="759"/>
      <c r="DL169" s="759"/>
      <c r="DM169" s="759"/>
      <c r="DN169" s="759"/>
      <c r="DO169" s="759"/>
      <c r="DP169" s="759"/>
      <c r="DQ169" s="759"/>
      <c r="DR169" s="759"/>
      <c r="DS169" s="759"/>
      <c r="DT169" s="759"/>
      <c r="DU169" s="759"/>
      <c r="DV169" s="759"/>
      <c r="DW169" s="759"/>
      <c r="DX169" s="759"/>
      <c r="DY169" s="759"/>
      <c r="DZ169" s="759"/>
      <c r="EA169" s="759"/>
      <c r="EB169" s="759"/>
      <c r="EC169" s="759"/>
      <c r="ED169" s="759"/>
      <c r="EE169" s="759"/>
      <c r="EF169" s="759"/>
      <c r="EG169" s="759"/>
      <c r="EH169" s="759"/>
      <c r="EI169" s="759"/>
      <c r="EJ169" s="759"/>
      <c r="EK169" s="759"/>
      <c r="EL169" s="759"/>
      <c r="EM169" s="759"/>
      <c r="EN169" s="759"/>
      <c r="EO169" s="759"/>
      <c r="EP169" s="759"/>
      <c r="EQ169" s="759"/>
      <c r="ER169" s="759"/>
      <c r="ES169" s="759"/>
      <c r="ET169" s="759"/>
      <c r="EU169" s="759"/>
      <c r="EV169" s="759"/>
      <c r="EW169" s="759"/>
      <c r="EX169" s="759"/>
      <c r="EY169" s="759"/>
      <c r="EZ169" s="759"/>
      <c r="FA169" s="759"/>
      <c r="FB169" s="759"/>
      <c r="FC169" s="759"/>
      <c r="FD169" s="759"/>
      <c r="FE169" s="759"/>
      <c r="FF169" s="759"/>
      <c r="FG169" s="759"/>
      <c r="FH169" s="759"/>
      <c r="FI169" s="759"/>
      <c r="FJ169" s="759"/>
      <c r="FK169" s="759"/>
      <c r="FL169" s="759"/>
      <c r="FM169" s="759"/>
      <c r="FN169" s="759"/>
      <c r="FO169" s="759"/>
      <c r="FP169" s="759"/>
      <c r="FQ169" s="759"/>
      <c r="FR169" s="759"/>
      <c r="FS169" s="759"/>
      <c r="FT169" s="759"/>
      <c r="FU169" s="759"/>
      <c r="FV169" s="759"/>
      <c r="FW169" s="759"/>
      <c r="FX169" s="759"/>
      <c r="FY169" s="759"/>
      <c r="FZ169" s="759"/>
      <c r="GA169" s="759"/>
      <c r="GB169" s="759"/>
      <c r="GC169" s="759"/>
      <c r="GD169" s="759"/>
      <c r="GE169" s="759"/>
      <c r="GF169" s="759"/>
      <c r="GG169" s="759"/>
      <c r="GH169" s="759"/>
      <c r="GI169" s="759"/>
      <c r="GJ169" s="759"/>
      <c r="GK169" s="759"/>
      <c r="GL169" s="759"/>
      <c r="GM169" s="759"/>
      <c r="GN169" s="759"/>
      <c r="GO169" s="759"/>
      <c r="GP169" s="759"/>
      <c r="GQ169" s="759"/>
      <c r="GR169" s="759"/>
      <c r="GS169" s="759"/>
      <c r="GT169" s="759"/>
      <c r="GU169" s="759"/>
      <c r="GV169" s="759"/>
      <c r="GW169" s="759"/>
      <c r="GX169" s="759"/>
      <c r="GY169" s="759"/>
      <c r="GZ169" s="759"/>
      <c r="HA169" s="759"/>
      <c r="HB169" s="759"/>
      <c r="HC169" s="759"/>
      <c r="HD169" s="759"/>
      <c r="HE169" s="759"/>
      <c r="HF169" s="759"/>
      <c r="HG169" s="759"/>
      <c r="HH169" s="759"/>
      <c r="HI169" s="759"/>
      <c r="HJ169" s="759"/>
      <c r="HK169" s="759"/>
      <c r="HL169" s="759"/>
      <c r="HM169" s="759"/>
      <c r="HN169" s="759"/>
    </row>
    <row r="170" spans="1:222" s="763" customFormat="1" ht="11.25" customHeight="1">
      <c r="A170" s="741">
        <v>129</v>
      </c>
      <c r="B170" s="768" t="s">
        <v>237</v>
      </c>
      <c r="C170" s="546">
        <v>2</v>
      </c>
      <c r="D170" s="546">
        <v>5</v>
      </c>
      <c r="E170" s="546">
        <v>3</v>
      </c>
      <c r="F170" s="546">
        <v>28</v>
      </c>
      <c r="G170" s="729">
        <v>38</v>
      </c>
      <c r="H170" s="739"/>
      <c r="I170" s="730"/>
      <c r="J170" s="730"/>
      <c r="K170" s="730"/>
      <c r="L170" s="730"/>
      <c r="M170" s="730"/>
      <c r="N170" s="730"/>
      <c r="O170" s="730"/>
      <c r="P170" s="913"/>
      <c r="Q170" s="718"/>
      <c r="R170" s="737"/>
      <c r="S170" s="765"/>
      <c r="T170" s="766"/>
      <c r="U170" s="766"/>
      <c r="V170" s="765"/>
      <c r="W170" s="765"/>
      <c r="X170" s="732">
        <v>38</v>
      </c>
      <c r="Y170" s="728"/>
      <c r="Z170" s="728"/>
      <c r="AA170" s="900"/>
      <c r="AB170" s="900"/>
      <c r="AC170" s="728"/>
      <c r="AD170" s="728"/>
      <c r="AE170" s="728"/>
      <c r="AF170" s="900"/>
      <c r="AG170" s="728"/>
      <c r="AH170" s="728"/>
      <c r="AI170" s="728"/>
      <c r="AJ170" s="728"/>
      <c r="AK170" s="728"/>
      <c r="AL170" s="728"/>
      <c r="AM170" s="728"/>
      <c r="AN170" s="728"/>
      <c r="AO170" s="728"/>
      <c r="AP170" s="728"/>
      <c r="AQ170" s="728"/>
      <c r="AR170" s="728"/>
      <c r="AS170" s="764"/>
      <c r="AT170" s="764"/>
      <c r="AU170" s="764"/>
      <c r="AV170" s="730">
        <v>1</v>
      </c>
      <c r="AW170" s="729">
        <v>0</v>
      </c>
      <c r="AX170" s="733">
        <v>1</v>
      </c>
      <c r="AY170" s="546">
        <v>2</v>
      </c>
      <c r="AZ170" s="546">
        <v>5</v>
      </c>
      <c r="BA170" s="546">
        <v>3</v>
      </c>
      <c r="BB170" s="546">
        <v>27</v>
      </c>
      <c r="BC170" s="734">
        <v>37</v>
      </c>
      <c r="BD170" s="758" t="s">
        <v>1596</v>
      </c>
      <c r="BE170" s="706" t="s">
        <v>125</v>
      </c>
      <c r="BF170" s="759"/>
      <c r="BG170" s="759"/>
      <c r="BH170" s="759"/>
      <c r="BI170" s="759"/>
      <c r="BJ170" s="759"/>
      <c r="BK170" s="759"/>
      <c r="BL170" s="759"/>
      <c r="BM170" s="759"/>
      <c r="BN170" s="759"/>
      <c r="BO170" s="759"/>
      <c r="BP170" s="759"/>
      <c r="BQ170" s="759"/>
      <c r="BR170" s="759"/>
      <c r="BS170" s="759"/>
      <c r="BT170" s="759"/>
      <c r="BU170" s="759"/>
      <c r="BV170" s="759"/>
      <c r="BW170" s="759"/>
      <c r="BX170" s="759"/>
      <c r="BY170" s="759"/>
      <c r="BZ170" s="759"/>
      <c r="CA170" s="759"/>
      <c r="CB170" s="759"/>
      <c r="CC170" s="759"/>
      <c r="CD170" s="759"/>
      <c r="CE170" s="759"/>
      <c r="CF170" s="759"/>
      <c r="CG170" s="759"/>
      <c r="CH170" s="759"/>
      <c r="CI170" s="759"/>
      <c r="CJ170" s="759"/>
      <c r="CK170" s="759"/>
      <c r="CL170" s="759"/>
      <c r="CM170" s="759"/>
      <c r="CN170" s="759"/>
      <c r="CO170" s="759"/>
      <c r="CP170" s="759"/>
      <c r="CQ170" s="759"/>
      <c r="CR170" s="759"/>
      <c r="CS170" s="759"/>
      <c r="CT170" s="759"/>
      <c r="CU170" s="759"/>
      <c r="CV170" s="759"/>
      <c r="CW170" s="759"/>
      <c r="CX170" s="759"/>
      <c r="CY170" s="759"/>
      <c r="CZ170" s="759"/>
      <c r="DA170" s="759"/>
      <c r="DB170" s="759"/>
      <c r="DC170" s="759"/>
      <c r="DD170" s="759"/>
      <c r="DE170" s="759"/>
      <c r="DF170" s="759"/>
      <c r="DG170" s="759"/>
      <c r="DH170" s="759"/>
      <c r="DI170" s="759"/>
      <c r="DJ170" s="759"/>
      <c r="DK170" s="759"/>
      <c r="DL170" s="759"/>
      <c r="DM170" s="759"/>
      <c r="DN170" s="759"/>
      <c r="DO170" s="759"/>
      <c r="DP170" s="759"/>
      <c r="DQ170" s="759"/>
      <c r="DR170" s="759"/>
      <c r="DS170" s="759"/>
      <c r="DT170" s="759"/>
      <c r="DU170" s="759"/>
      <c r="DV170" s="759"/>
      <c r="DW170" s="759"/>
      <c r="DX170" s="759"/>
      <c r="DY170" s="759"/>
      <c r="DZ170" s="759"/>
      <c r="EA170" s="759"/>
      <c r="EB170" s="759"/>
      <c r="EC170" s="759"/>
      <c r="ED170" s="759"/>
      <c r="EE170" s="759"/>
      <c r="EF170" s="759"/>
      <c r="EG170" s="759"/>
      <c r="EH170" s="759"/>
      <c r="EI170" s="759"/>
      <c r="EJ170" s="759"/>
      <c r="EK170" s="759"/>
      <c r="EL170" s="759"/>
      <c r="EM170" s="759"/>
      <c r="EN170" s="759"/>
      <c r="EO170" s="759"/>
      <c r="EP170" s="759"/>
      <c r="EQ170" s="759"/>
      <c r="ER170" s="759"/>
      <c r="ES170" s="759"/>
      <c r="ET170" s="759"/>
      <c r="EU170" s="759"/>
      <c r="EV170" s="759"/>
      <c r="EW170" s="759"/>
      <c r="EX170" s="759"/>
      <c r="EY170" s="759"/>
      <c r="EZ170" s="759"/>
      <c r="FA170" s="759"/>
      <c r="FB170" s="759"/>
      <c r="FC170" s="759"/>
      <c r="FD170" s="759"/>
      <c r="FE170" s="759"/>
      <c r="FF170" s="759"/>
      <c r="FG170" s="759"/>
      <c r="FH170" s="759"/>
      <c r="FI170" s="759"/>
      <c r="FJ170" s="759"/>
      <c r="FK170" s="759"/>
      <c r="FL170" s="759"/>
      <c r="FM170" s="759"/>
      <c r="FN170" s="759"/>
      <c r="FO170" s="759"/>
      <c r="FP170" s="759"/>
      <c r="FQ170" s="759"/>
      <c r="FR170" s="759"/>
      <c r="FS170" s="759"/>
      <c r="FT170" s="759"/>
      <c r="FU170" s="759"/>
      <c r="FV170" s="759"/>
      <c r="FW170" s="759"/>
      <c r="FX170" s="759"/>
      <c r="FY170" s="759"/>
      <c r="FZ170" s="759"/>
      <c r="GA170" s="759"/>
      <c r="GB170" s="759"/>
      <c r="GC170" s="759"/>
      <c r="GD170" s="759"/>
      <c r="GE170" s="759"/>
      <c r="GF170" s="759"/>
      <c r="GG170" s="759"/>
      <c r="GH170" s="759"/>
      <c r="GI170" s="759"/>
      <c r="GJ170" s="759"/>
      <c r="GK170" s="759"/>
      <c r="GL170" s="759"/>
      <c r="GM170" s="759"/>
      <c r="GN170" s="759"/>
      <c r="GO170" s="759"/>
      <c r="GP170" s="759"/>
      <c r="GQ170" s="759"/>
      <c r="GR170" s="759"/>
      <c r="GS170" s="759"/>
      <c r="GT170" s="759"/>
      <c r="GU170" s="759"/>
      <c r="GV170" s="759"/>
      <c r="GW170" s="759"/>
      <c r="GX170" s="759"/>
      <c r="GY170" s="759"/>
      <c r="GZ170" s="759"/>
      <c r="HA170" s="759"/>
      <c r="HB170" s="759"/>
      <c r="HC170" s="759"/>
      <c r="HD170" s="759"/>
      <c r="HE170" s="759"/>
      <c r="HF170" s="759"/>
      <c r="HG170" s="759"/>
      <c r="HH170" s="759"/>
      <c r="HI170" s="759"/>
      <c r="HJ170" s="759"/>
      <c r="HK170" s="759"/>
      <c r="HL170" s="759"/>
      <c r="HM170" s="759"/>
      <c r="HN170" s="759"/>
    </row>
    <row r="171" spans="1:222" s="763" customFormat="1" ht="12" customHeight="1">
      <c r="A171" s="741">
        <v>130</v>
      </c>
      <c r="B171" s="844" t="s">
        <v>239</v>
      </c>
      <c r="C171" s="546">
        <v>1</v>
      </c>
      <c r="D171" s="546">
        <v>8</v>
      </c>
      <c r="E171" s="546">
        <v>13</v>
      </c>
      <c r="F171" s="546">
        <v>15</v>
      </c>
      <c r="G171" s="729">
        <v>37</v>
      </c>
      <c r="H171" s="739"/>
      <c r="I171" s="730"/>
      <c r="J171" s="730"/>
      <c r="K171" s="730"/>
      <c r="L171" s="730"/>
      <c r="M171" s="730"/>
      <c r="N171" s="730"/>
      <c r="O171" s="730"/>
      <c r="P171" s="846"/>
      <c r="Q171" s="767"/>
      <c r="R171" s="767"/>
      <c r="S171" s="737"/>
      <c r="T171" s="767"/>
      <c r="U171" s="767"/>
      <c r="V171" s="767"/>
      <c r="W171" s="767"/>
      <c r="X171" s="732">
        <v>37</v>
      </c>
      <c r="Y171" s="728"/>
      <c r="Z171" s="728"/>
      <c r="AA171" s="900"/>
      <c r="AB171" s="900"/>
      <c r="AC171" s="728"/>
      <c r="AD171" s="728"/>
      <c r="AE171" s="728"/>
      <c r="AF171" s="900"/>
      <c r="AG171" s="728"/>
      <c r="AH171" s="728"/>
      <c r="AI171" s="728"/>
      <c r="AJ171" s="728"/>
      <c r="AK171" s="728"/>
      <c r="AL171" s="728"/>
      <c r="AM171" s="728"/>
      <c r="AN171" s="728"/>
      <c r="AO171" s="764"/>
      <c r="AP171" s="764"/>
      <c r="AQ171" s="764"/>
      <c r="AR171" s="764"/>
      <c r="AS171" s="764"/>
      <c r="AT171" s="764"/>
      <c r="AU171" s="764"/>
      <c r="AV171" s="730"/>
      <c r="AW171" s="729">
        <v>0</v>
      </c>
      <c r="AX171" s="733">
        <v>0</v>
      </c>
      <c r="AY171" s="546">
        <v>1</v>
      </c>
      <c r="AZ171" s="546">
        <v>8</v>
      </c>
      <c r="BA171" s="546">
        <v>13</v>
      </c>
      <c r="BB171" s="546">
        <v>15</v>
      </c>
      <c r="BC171" s="734">
        <v>37</v>
      </c>
      <c r="BD171" s="758"/>
      <c r="BE171" s="706" t="s">
        <v>95</v>
      </c>
      <c r="BF171" s="759"/>
      <c r="BG171" s="759"/>
      <c r="BH171" s="759"/>
      <c r="BI171" s="759"/>
      <c r="BJ171" s="759"/>
      <c r="BK171" s="759"/>
      <c r="BL171" s="759"/>
      <c r="BM171" s="759"/>
      <c r="BN171" s="759"/>
      <c r="BO171" s="759"/>
      <c r="BP171" s="759"/>
      <c r="BQ171" s="759"/>
      <c r="BR171" s="759"/>
      <c r="BS171" s="759"/>
      <c r="BT171" s="759"/>
      <c r="BU171" s="759"/>
      <c r="BV171" s="759"/>
      <c r="BW171" s="759"/>
      <c r="BX171" s="759"/>
      <c r="BY171" s="759"/>
      <c r="BZ171" s="759"/>
      <c r="CA171" s="759"/>
      <c r="CB171" s="759"/>
      <c r="CC171" s="759"/>
      <c r="CD171" s="759"/>
      <c r="CE171" s="759"/>
      <c r="CF171" s="759"/>
      <c r="CG171" s="759"/>
      <c r="CH171" s="759"/>
      <c r="CI171" s="759"/>
      <c r="CJ171" s="759"/>
      <c r="CK171" s="759"/>
      <c r="CL171" s="759"/>
      <c r="CM171" s="759"/>
      <c r="CN171" s="759"/>
      <c r="CO171" s="759"/>
      <c r="CP171" s="759"/>
      <c r="CQ171" s="759"/>
      <c r="CR171" s="759"/>
      <c r="CS171" s="759"/>
      <c r="CT171" s="759"/>
      <c r="CU171" s="759"/>
      <c r="CV171" s="759"/>
      <c r="CW171" s="759"/>
      <c r="CX171" s="759"/>
      <c r="CY171" s="759"/>
      <c r="CZ171" s="759"/>
      <c r="DA171" s="759"/>
      <c r="DB171" s="759"/>
      <c r="DC171" s="759"/>
      <c r="DD171" s="759"/>
      <c r="DE171" s="759"/>
      <c r="DF171" s="759"/>
      <c r="DG171" s="759"/>
      <c r="DH171" s="759"/>
      <c r="DI171" s="759"/>
      <c r="DJ171" s="759"/>
      <c r="DK171" s="759"/>
      <c r="DL171" s="759"/>
      <c r="DM171" s="759"/>
      <c r="DN171" s="759"/>
      <c r="DO171" s="759"/>
      <c r="DP171" s="759"/>
      <c r="DQ171" s="759"/>
      <c r="DR171" s="759"/>
      <c r="DS171" s="759"/>
      <c r="DT171" s="759"/>
      <c r="DU171" s="759"/>
      <c r="DV171" s="759"/>
      <c r="DW171" s="759"/>
      <c r="DX171" s="759"/>
      <c r="DY171" s="759"/>
      <c r="DZ171" s="759"/>
      <c r="EA171" s="759"/>
      <c r="EB171" s="759"/>
      <c r="EC171" s="759"/>
      <c r="ED171" s="759"/>
      <c r="EE171" s="759"/>
      <c r="EF171" s="759"/>
      <c r="EG171" s="759"/>
      <c r="EH171" s="759"/>
      <c r="EI171" s="759"/>
      <c r="EJ171" s="759"/>
      <c r="EK171" s="759"/>
      <c r="EL171" s="759"/>
      <c r="EM171" s="759"/>
      <c r="EN171" s="759"/>
      <c r="EO171" s="759"/>
      <c r="EP171" s="759"/>
      <c r="EQ171" s="759"/>
      <c r="ER171" s="759"/>
      <c r="ES171" s="759"/>
      <c r="ET171" s="759"/>
      <c r="EU171" s="759"/>
      <c r="EV171" s="759"/>
      <c r="EW171" s="759"/>
      <c r="EX171" s="759"/>
      <c r="EY171" s="759"/>
      <c r="EZ171" s="759"/>
      <c r="FA171" s="759"/>
      <c r="FB171" s="759"/>
      <c r="FC171" s="759"/>
      <c r="FD171" s="759"/>
      <c r="FE171" s="759"/>
      <c r="FF171" s="759"/>
      <c r="FG171" s="759"/>
      <c r="FH171" s="759"/>
      <c r="FI171" s="759"/>
      <c r="FJ171" s="759"/>
      <c r="FK171" s="759"/>
      <c r="FL171" s="759"/>
      <c r="FM171" s="759"/>
      <c r="FN171" s="759"/>
      <c r="FO171" s="759"/>
      <c r="FP171" s="759"/>
      <c r="FQ171" s="759"/>
      <c r="FR171" s="759"/>
      <c r="FS171" s="759"/>
      <c r="FT171" s="759"/>
      <c r="FU171" s="759"/>
      <c r="FV171" s="759"/>
      <c r="FW171" s="759"/>
      <c r="FX171" s="759"/>
      <c r="FY171" s="759"/>
      <c r="FZ171" s="759"/>
      <c r="GA171" s="759"/>
      <c r="GB171" s="759"/>
      <c r="GC171" s="759"/>
      <c r="GD171" s="759"/>
      <c r="GE171" s="759"/>
      <c r="GF171" s="759"/>
      <c r="GG171" s="759"/>
      <c r="GH171" s="759"/>
      <c r="GI171" s="759"/>
      <c r="GJ171" s="759"/>
      <c r="GK171" s="759"/>
      <c r="GL171" s="759"/>
      <c r="GM171" s="759"/>
      <c r="GN171" s="759"/>
      <c r="GO171" s="759"/>
      <c r="GP171" s="759"/>
      <c r="GQ171" s="759"/>
      <c r="GR171" s="759"/>
      <c r="GS171" s="759"/>
      <c r="GT171" s="759"/>
      <c r="GU171" s="759"/>
      <c r="GV171" s="759"/>
      <c r="GW171" s="759"/>
      <c r="GX171" s="759"/>
      <c r="GY171" s="759"/>
      <c r="GZ171" s="759"/>
      <c r="HA171" s="759"/>
      <c r="HB171" s="759"/>
      <c r="HC171" s="759"/>
      <c r="HD171" s="759"/>
      <c r="HE171" s="759"/>
      <c r="HF171" s="759"/>
      <c r="HG171" s="759"/>
      <c r="HH171" s="759"/>
      <c r="HI171" s="759"/>
      <c r="HJ171" s="759"/>
      <c r="HK171" s="759"/>
      <c r="HL171" s="759"/>
      <c r="HM171" s="759"/>
      <c r="HN171" s="759"/>
    </row>
    <row r="172" spans="1:222" s="763" customFormat="1" ht="12" customHeight="1">
      <c r="A172" s="741">
        <v>131</v>
      </c>
      <c r="B172" s="844" t="s">
        <v>240</v>
      </c>
      <c r="C172" s="546">
        <v>1</v>
      </c>
      <c r="D172" s="546">
        <v>8</v>
      </c>
      <c r="E172" s="546">
        <v>7</v>
      </c>
      <c r="F172" s="546">
        <v>22</v>
      </c>
      <c r="G172" s="729">
        <v>38</v>
      </c>
      <c r="H172" s="739"/>
      <c r="I172" s="730"/>
      <c r="J172" s="730"/>
      <c r="K172" s="730"/>
      <c r="L172" s="730"/>
      <c r="M172" s="730"/>
      <c r="N172" s="730"/>
      <c r="O172" s="730"/>
      <c r="P172" s="846"/>
      <c r="Q172" s="767"/>
      <c r="R172" s="767"/>
      <c r="S172" s="737"/>
      <c r="T172" s="767"/>
      <c r="U172" s="767"/>
      <c r="V172" s="767"/>
      <c r="W172" s="767"/>
      <c r="X172" s="732">
        <v>38</v>
      </c>
      <c r="Y172" s="728"/>
      <c r="Z172" s="728"/>
      <c r="AA172" s="900"/>
      <c r="AB172" s="900">
        <v>2</v>
      </c>
      <c r="AC172" s="728"/>
      <c r="AD172" s="728"/>
      <c r="AE172" s="728"/>
      <c r="AF172" s="900"/>
      <c r="AG172" s="728"/>
      <c r="AH172" s="728"/>
      <c r="AI172" s="728"/>
      <c r="AJ172" s="728"/>
      <c r="AK172" s="728"/>
      <c r="AL172" s="728"/>
      <c r="AM172" s="728"/>
      <c r="AN172" s="728"/>
      <c r="AO172" s="764"/>
      <c r="AP172" s="764"/>
      <c r="AQ172" s="764"/>
      <c r="AR172" s="764"/>
      <c r="AS172" s="764"/>
      <c r="AT172" s="764"/>
      <c r="AU172" s="764"/>
      <c r="AV172" s="730"/>
      <c r="AW172" s="729">
        <v>0</v>
      </c>
      <c r="AX172" s="733">
        <v>2</v>
      </c>
      <c r="AY172" s="546">
        <v>1</v>
      </c>
      <c r="AZ172" s="546">
        <v>8</v>
      </c>
      <c r="BA172" s="546">
        <v>7</v>
      </c>
      <c r="BB172" s="546">
        <v>20</v>
      </c>
      <c r="BC172" s="734">
        <v>36</v>
      </c>
      <c r="BD172" s="758" t="s">
        <v>1659</v>
      </c>
      <c r="BE172" s="706" t="s">
        <v>97</v>
      </c>
      <c r="BF172" s="759"/>
      <c r="BG172" s="759"/>
      <c r="BH172" s="759"/>
      <c r="BI172" s="759"/>
      <c r="BJ172" s="759"/>
      <c r="BK172" s="759"/>
      <c r="BL172" s="759"/>
      <c r="BM172" s="759"/>
      <c r="BN172" s="759"/>
      <c r="BO172" s="759"/>
      <c r="BP172" s="759"/>
      <c r="BQ172" s="759"/>
      <c r="BR172" s="759"/>
      <c r="BS172" s="759"/>
      <c r="BT172" s="759"/>
      <c r="BU172" s="759"/>
      <c r="BV172" s="759"/>
      <c r="BW172" s="759"/>
      <c r="BX172" s="759"/>
      <c r="BY172" s="759"/>
      <c r="BZ172" s="759"/>
      <c r="CA172" s="759"/>
      <c r="CB172" s="759"/>
      <c r="CC172" s="759"/>
      <c r="CD172" s="759"/>
      <c r="CE172" s="759"/>
      <c r="CF172" s="759"/>
      <c r="CG172" s="759"/>
      <c r="CH172" s="759"/>
      <c r="CI172" s="759"/>
      <c r="CJ172" s="759"/>
      <c r="CK172" s="759"/>
      <c r="CL172" s="759"/>
      <c r="CM172" s="759"/>
      <c r="CN172" s="759"/>
      <c r="CO172" s="759"/>
      <c r="CP172" s="759"/>
      <c r="CQ172" s="759"/>
      <c r="CR172" s="759"/>
      <c r="CS172" s="759"/>
      <c r="CT172" s="759"/>
      <c r="CU172" s="759"/>
      <c r="CV172" s="759"/>
      <c r="CW172" s="759"/>
      <c r="CX172" s="759"/>
      <c r="CY172" s="759"/>
      <c r="CZ172" s="759"/>
      <c r="DA172" s="759"/>
      <c r="DB172" s="759"/>
      <c r="DC172" s="759"/>
      <c r="DD172" s="759"/>
      <c r="DE172" s="759"/>
      <c r="DF172" s="759"/>
      <c r="DG172" s="759"/>
      <c r="DH172" s="759"/>
      <c r="DI172" s="759"/>
      <c r="DJ172" s="759"/>
      <c r="DK172" s="759"/>
      <c r="DL172" s="759"/>
      <c r="DM172" s="759"/>
      <c r="DN172" s="759"/>
      <c r="DO172" s="759"/>
      <c r="DP172" s="759"/>
      <c r="DQ172" s="759"/>
      <c r="DR172" s="759"/>
      <c r="DS172" s="759"/>
      <c r="DT172" s="759"/>
      <c r="DU172" s="759"/>
      <c r="DV172" s="759"/>
      <c r="DW172" s="759"/>
      <c r="DX172" s="759"/>
      <c r="DY172" s="759"/>
      <c r="DZ172" s="759"/>
      <c r="EA172" s="759"/>
      <c r="EB172" s="759"/>
      <c r="EC172" s="759"/>
      <c r="ED172" s="759"/>
      <c r="EE172" s="759"/>
      <c r="EF172" s="759"/>
      <c r="EG172" s="759"/>
      <c r="EH172" s="759"/>
      <c r="EI172" s="759"/>
      <c r="EJ172" s="759"/>
      <c r="EK172" s="759"/>
      <c r="EL172" s="759"/>
      <c r="EM172" s="759"/>
      <c r="EN172" s="759"/>
      <c r="EO172" s="759"/>
      <c r="EP172" s="759"/>
      <c r="EQ172" s="759"/>
      <c r="ER172" s="759"/>
      <c r="ES172" s="759"/>
      <c r="ET172" s="759"/>
      <c r="EU172" s="759"/>
      <c r="EV172" s="759"/>
      <c r="EW172" s="759"/>
      <c r="EX172" s="759"/>
      <c r="EY172" s="759"/>
      <c r="EZ172" s="759"/>
      <c r="FA172" s="759"/>
      <c r="FB172" s="759"/>
      <c r="FC172" s="759"/>
      <c r="FD172" s="759"/>
      <c r="FE172" s="759"/>
      <c r="FF172" s="759"/>
      <c r="FG172" s="759"/>
      <c r="FH172" s="759"/>
      <c r="FI172" s="759"/>
      <c r="FJ172" s="759"/>
      <c r="FK172" s="759"/>
      <c r="FL172" s="759"/>
      <c r="FM172" s="759"/>
      <c r="FN172" s="759"/>
      <c r="FO172" s="759"/>
      <c r="FP172" s="759"/>
      <c r="FQ172" s="759"/>
      <c r="FR172" s="759"/>
      <c r="FS172" s="759"/>
      <c r="FT172" s="759"/>
      <c r="FU172" s="759"/>
      <c r="FV172" s="759"/>
      <c r="FW172" s="759"/>
      <c r="FX172" s="759"/>
      <c r="FY172" s="759"/>
      <c r="FZ172" s="759"/>
      <c r="GA172" s="759"/>
      <c r="GB172" s="759"/>
      <c r="GC172" s="759"/>
      <c r="GD172" s="759"/>
      <c r="GE172" s="759"/>
      <c r="GF172" s="759"/>
      <c r="GG172" s="759"/>
      <c r="GH172" s="759"/>
      <c r="GI172" s="759"/>
      <c r="GJ172" s="759"/>
      <c r="GK172" s="759"/>
      <c r="GL172" s="759"/>
      <c r="GM172" s="759"/>
      <c r="GN172" s="759"/>
      <c r="GO172" s="759"/>
      <c r="GP172" s="759"/>
      <c r="GQ172" s="759"/>
      <c r="GR172" s="759"/>
      <c r="GS172" s="759"/>
      <c r="GT172" s="759"/>
      <c r="GU172" s="759"/>
      <c r="GV172" s="759"/>
      <c r="GW172" s="759"/>
      <c r="GX172" s="759"/>
      <c r="GY172" s="759"/>
      <c r="GZ172" s="759"/>
      <c r="HA172" s="759"/>
      <c r="HB172" s="759"/>
      <c r="HC172" s="759"/>
      <c r="HD172" s="759"/>
      <c r="HE172" s="759"/>
      <c r="HF172" s="759"/>
      <c r="HG172" s="759"/>
      <c r="HH172" s="759"/>
      <c r="HI172" s="759"/>
      <c r="HJ172" s="759"/>
      <c r="HK172" s="759"/>
      <c r="HL172" s="759"/>
      <c r="HM172" s="759"/>
      <c r="HN172" s="759"/>
    </row>
    <row r="173" spans="1:222" s="763" customFormat="1" ht="12" customHeight="1">
      <c r="A173" s="741">
        <v>132</v>
      </c>
      <c r="B173" s="844" t="s">
        <v>241</v>
      </c>
      <c r="C173" s="546">
        <v>6</v>
      </c>
      <c r="D173" s="546">
        <v>6</v>
      </c>
      <c r="E173" s="546">
        <v>3</v>
      </c>
      <c r="F173" s="546">
        <v>23</v>
      </c>
      <c r="G173" s="729">
        <v>38</v>
      </c>
      <c r="H173" s="739"/>
      <c r="I173" s="730"/>
      <c r="J173" s="730"/>
      <c r="K173" s="730"/>
      <c r="L173" s="730"/>
      <c r="M173" s="730"/>
      <c r="N173" s="730"/>
      <c r="O173" s="730"/>
      <c r="P173" s="846"/>
      <c r="Q173" s="767"/>
      <c r="R173" s="767"/>
      <c r="S173" s="767"/>
      <c r="T173" s="767"/>
      <c r="U173" s="767"/>
      <c r="V173" s="767"/>
      <c r="W173" s="767"/>
      <c r="X173" s="732">
        <v>38</v>
      </c>
      <c r="Y173" s="728"/>
      <c r="Z173" s="728"/>
      <c r="AA173" s="900"/>
      <c r="AB173" s="900">
        <v>1</v>
      </c>
      <c r="AC173" s="728"/>
      <c r="AD173" s="728"/>
      <c r="AE173" s="728"/>
      <c r="AF173" s="900"/>
      <c r="AG173" s="728"/>
      <c r="AH173" s="728"/>
      <c r="AI173" s="728"/>
      <c r="AJ173" s="728"/>
      <c r="AK173" s="728"/>
      <c r="AL173" s="728"/>
      <c r="AM173" s="728"/>
      <c r="AN173" s="728"/>
      <c r="AO173" s="764"/>
      <c r="AP173" s="764"/>
      <c r="AQ173" s="764"/>
      <c r="AR173" s="764"/>
      <c r="AS173" s="764"/>
      <c r="AT173" s="764"/>
      <c r="AU173" s="764"/>
      <c r="AV173" s="730"/>
      <c r="AW173" s="729">
        <v>0</v>
      </c>
      <c r="AX173" s="733">
        <v>1</v>
      </c>
      <c r="AY173" s="546">
        <v>6</v>
      </c>
      <c r="AZ173" s="546">
        <v>6</v>
      </c>
      <c r="BA173" s="546">
        <v>3</v>
      </c>
      <c r="BB173" s="546">
        <v>22</v>
      </c>
      <c r="BC173" s="734">
        <v>37</v>
      </c>
      <c r="BD173" s="758" t="s">
        <v>1660</v>
      </c>
      <c r="BE173" s="706" t="s">
        <v>99</v>
      </c>
      <c r="BF173" s="759"/>
      <c r="BG173" s="759"/>
      <c r="BH173" s="759"/>
      <c r="BI173" s="759"/>
      <c r="BJ173" s="759"/>
      <c r="BK173" s="759"/>
      <c r="BL173" s="759"/>
      <c r="BM173" s="759"/>
      <c r="BN173" s="759"/>
      <c r="BO173" s="759"/>
      <c r="BP173" s="759"/>
      <c r="BQ173" s="759"/>
      <c r="BR173" s="759"/>
      <c r="BS173" s="759"/>
      <c r="BT173" s="759"/>
      <c r="BU173" s="759"/>
      <c r="BV173" s="759"/>
      <c r="BW173" s="759"/>
      <c r="BX173" s="759"/>
      <c r="BY173" s="759"/>
      <c r="BZ173" s="759"/>
      <c r="CA173" s="759"/>
      <c r="CB173" s="759"/>
      <c r="CC173" s="759"/>
      <c r="CD173" s="759"/>
      <c r="CE173" s="759"/>
      <c r="CF173" s="759"/>
      <c r="CG173" s="759"/>
      <c r="CH173" s="759"/>
      <c r="CI173" s="759"/>
      <c r="CJ173" s="759"/>
      <c r="CK173" s="759"/>
      <c r="CL173" s="759"/>
      <c r="CM173" s="759"/>
      <c r="CN173" s="759"/>
      <c r="CO173" s="759"/>
      <c r="CP173" s="759"/>
      <c r="CQ173" s="759"/>
      <c r="CR173" s="759"/>
      <c r="CS173" s="759"/>
      <c r="CT173" s="759"/>
      <c r="CU173" s="759"/>
      <c r="CV173" s="759"/>
      <c r="CW173" s="759"/>
      <c r="CX173" s="759"/>
      <c r="CY173" s="759"/>
      <c r="CZ173" s="759"/>
      <c r="DA173" s="759"/>
      <c r="DB173" s="759"/>
      <c r="DC173" s="759"/>
      <c r="DD173" s="759"/>
      <c r="DE173" s="759"/>
      <c r="DF173" s="759"/>
      <c r="DG173" s="759"/>
      <c r="DH173" s="759"/>
      <c r="DI173" s="759"/>
      <c r="DJ173" s="759"/>
      <c r="DK173" s="759"/>
      <c r="DL173" s="759"/>
      <c r="DM173" s="759"/>
      <c r="DN173" s="759"/>
      <c r="DO173" s="759"/>
      <c r="DP173" s="759"/>
      <c r="DQ173" s="759"/>
      <c r="DR173" s="759"/>
      <c r="DS173" s="759"/>
      <c r="DT173" s="759"/>
      <c r="DU173" s="759"/>
      <c r="DV173" s="759"/>
      <c r="DW173" s="759"/>
      <c r="DX173" s="759"/>
      <c r="DY173" s="759"/>
      <c r="DZ173" s="759"/>
      <c r="EA173" s="759"/>
      <c r="EB173" s="759"/>
      <c r="EC173" s="759"/>
      <c r="ED173" s="759"/>
      <c r="EE173" s="759"/>
      <c r="EF173" s="759"/>
      <c r="EG173" s="759"/>
      <c r="EH173" s="759"/>
      <c r="EI173" s="759"/>
      <c r="EJ173" s="759"/>
      <c r="EK173" s="759"/>
      <c r="EL173" s="759"/>
      <c r="EM173" s="759"/>
      <c r="EN173" s="759"/>
      <c r="EO173" s="759"/>
      <c r="EP173" s="759"/>
      <c r="EQ173" s="759"/>
      <c r="ER173" s="759"/>
      <c r="ES173" s="759"/>
      <c r="ET173" s="759"/>
      <c r="EU173" s="759"/>
      <c r="EV173" s="759"/>
      <c r="EW173" s="759"/>
      <c r="EX173" s="759"/>
      <c r="EY173" s="759"/>
      <c r="EZ173" s="759"/>
      <c r="FA173" s="759"/>
      <c r="FB173" s="759"/>
      <c r="FC173" s="759"/>
      <c r="FD173" s="759"/>
      <c r="FE173" s="759"/>
      <c r="FF173" s="759"/>
      <c r="FG173" s="759"/>
      <c r="FH173" s="759"/>
      <c r="FI173" s="759"/>
      <c r="FJ173" s="759"/>
      <c r="FK173" s="759"/>
      <c r="FL173" s="759"/>
      <c r="FM173" s="759"/>
      <c r="FN173" s="759"/>
      <c r="FO173" s="759"/>
      <c r="FP173" s="759"/>
      <c r="FQ173" s="759"/>
      <c r="FR173" s="759"/>
      <c r="FS173" s="759"/>
      <c r="FT173" s="759"/>
      <c r="FU173" s="759"/>
      <c r="FV173" s="759"/>
      <c r="FW173" s="759"/>
      <c r="FX173" s="759"/>
      <c r="FY173" s="759"/>
      <c r="FZ173" s="759"/>
      <c r="GA173" s="759"/>
      <c r="GB173" s="759"/>
      <c r="GC173" s="759"/>
      <c r="GD173" s="759"/>
      <c r="GE173" s="759"/>
      <c r="GF173" s="759"/>
      <c r="GG173" s="759"/>
      <c r="GH173" s="759"/>
      <c r="GI173" s="759"/>
      <c r="GJ173" s="759"/>
      <c r="GK173" s="759"/>
      <c r="GL173" s="759"/>
      <c r="GM173" s="759"/>
      <c r="GN173" s="759"/>
      <c r="GO173" s="759"/>
      <c r="GP173" s="759"/>
      <c r="GQ173" s="759"/>
      <c r="GR173" s="759"/>
      <c r="GS173" s="759"/>
      <c r="GT173" s="759"/>
      <c r="GU173" s="759"/>
      <c r="GV173" s="759"/>
      <c r="GW173" s="759"/>
      <c r="GX173" s="759"/>
      <c r="GY173" s="759"/>
      <c r="GZ173" s="759"/>
      <c r="HA173" s="759"/>
      <c r="HB173" s="759"/>
      <c r="HC173" s="759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</row>
    <row r="174" spans="1:222" s="763" customFormat="1" ht="11.25" customHeight="1">
      <c r="A174" s="741">
        <v>133</v>
      </c>
      <c r="B174" s="844" t="s">
        <v>242</v>
      </c>
      <c r="C174" s="546">
        <v>6</v>
      </c>
      <c r="D174" s="546">
        <v>6</v>
      </c>
      <c r="E174" s="546">
        <v>5</v>
      </c>
      <c r="F174" s="546">
        <v>20</v>
      </c>
      <c r="G174" s="729">
        <v>37</v>
      </c>
      <c r="H174" s="739"/>
      <c r="I174" s="730"/>
      <c r="J174" s="730"/>
      <c r="K174" s="730"/>
      <c r="L174" s="730"/>
      <c r="M174" s="730"/>
      <c r="N174" s="730"/>
      <c r="O174" s="730"/>
      <c r="P174" s="846"/>
      <c r="Q174" s="767"/>
      <c r="R174" s="737"/>
      <c r="S174" s="767"/>
      <c r="T174" s="767"/>
      <c r="U174" s="767"/>
      <c r="V174" s="767"/>
      <c r="W174" s="767"/>
      <c r="X174" s="732">
        <v>37</v>
      </c>
      <c r="Y174" s="728"/>
      <c r="Z174" s="728"/>
      <c r="AA174" s="900"/>
      <c r="AB174" s="900">
        <v>1</v>
      </c>
      <c r="AC174" s="728"/>
      <c r="AD174" s="728"/>
      <c r="AE174" s="728"/>
      <c r="AF174" s="900"/>
      <c r="AG174" s="728"/>
      <c r="AH174" s="728"/>
      <c r="AI174" s="728"/>
      <c r="AJ174" s="728"/>
      <c r="AK174" s="728"/>
      <c r="AL174" s="728"/>
      <c r="AM174" s="728"/>
      <c r="AN174" s="728"/>
      <c r="AO174" s="764"/>
      <c r="AP174" s="764"/>
      <c r="AQ174" s="764"/>
      <c r="AR174" s="764"/>
      <c r="AS174" s="764"/>
      <c r="AT174" s="764"/>
      <c r="AU174" s="764"/>
      <c r="AV174" s="730"/>
      <c r="AW174" s="729">
        <v>0</v>
      </c>
      <c r="AX174" s="733">
        <v>1</v>
      </c>
      <c r="AY174" s="546">
        <v>6</v>
      </c>
      <c r="AZ174" s="546">
        <v>6</v>
      </c>
      <c r="BA174" s="546">
        <v>5</v>
      </c>
      <c r="BB174" s="546">
        <v>19</v>
      </c>
      <c r="BC174" s="734">
        <v>36</v>
      </c>
      <c r="BD174" s="758" t="s">
        <v>1597</v>
      </c>
      <c r="BE174" s="706" t="s">
        <v>101</v>
      </c>
      <c r="BF174" s="759"/>
      <c r="BG174" s="759"/>
      <c r="BH174" s="759"/>
      <c r="BI174" s="759"/>
      <c r="BJ174" s="759"/>
      <c r="BK174" s="759"/>
      <c r="BL174" s="759"/>
      <c r="BM174" s="759"/>
      <c r="BN174" s="759"/>
      <c r="BO174" s="759"/>
      <c r="BP174" s="759"/>
      <c r="BQ174" s="759"/>
      <c r="BR174" s="759"/>
      <c r="BS174" s="759"/>
      <c r="BT174" s="759"/>
      <c r="BU174" s="759"/>
      <c r="BV174" s="759"/>
      <c r="BW174" s="759"/>
      <c r="BX174" s="759"/>
      <c r="BY174" s="759"/>
      <c r="BZ174" s="759"/>
      <c r="CA174" s="759"/>
      <c r="CB174" s="759"/>
      <c r="CC174" s="759"/>
      <c r="CD174" s="759"/>
      <c r="CE174" s="759"/>
      <c r="CF174" s="759"/>
      <c r="CG174" s="759"/>
      <c r="CH174" s="759"/>
      <c r="CI174" s="759"/>
      <c r="CJ174" s="759"/>
      <c r="CK174" s="759"/>
      <c r="CL174" s="759"/>
      <c r="CM174" s="759"/>
      <c r="CN174" s="759"/>
      <c r="CO174" s="759"/>
      <c r="CP174" s="759"/>
      <c r="CQ174" s="759"/>
      <c r="CR174" s="759"/>
      <c r="CS174" s="759"/>
      <c r="CT174" s="759"/>
      <c r="CU174" s="759"/>
      <c r="CV174" s="759"/>
      <c r="CW174" s="759"/>
      <c r="CX174" s="759"/>
      <c r="CY174" s="759"/>
      <c r="CZ174" s="759"/>
      <c r="DA174" s="759"/>
      <c r="DB174" s="759"/>
      <c r="DC174" s="759"/>
      <c r="DD174" s="759"/>
      <c r="DE174" s="759"/>
      <c r="DF174" s="759"/>
      <c r="DG174" s="759"/>
      <c r="DH174" s="759"/>
      <c r="DI174" s="759"/>
      <c r="DJ174" s="759"/>
      <c r="DK174" s="759"/>
      <c r="DL174" s="759"/>
      <c r="DM174" s="759"/>
      <c r="DN174" s="759"/>
      <c r="DO174" s="759"/>
      <c r="DP174" s="759"/>
      <c r="DQ174" s="759"/>
      <c r="DR174" s="759"/>
      <c r="DS174" s="759"/>
      <c r="DT174" s="759"/>
      <c r="DU174" s="759"/>
      <c r="DV174" s="759"/>
      <c r="DW174" s="759"/>
      <c r="DX174" s="759"/>
      <c r="DY174" s="759"/>
      <c r="DZ174" s="759"/>
      <c r="EA174" s="759"/>
      <c r="EB174" s="759"/>
      <c r="EC174" s="759"/>
      <c r="ED174" s="759"/>
      <c r="EE174" s="759"/>
      <c r="EF174" s="759"/>
      <c r="EG174" s="759"/>
      <c r="EH174" s="759"/>
      <c r="EI174" s="759"/>
      <c r="EJ174" s="759"/>
      <c r="EK174" s="759"/>
      <c r="EL174" s="759"/>
      <c r="EM174" s="759"/>
      <c r="EN174" s="759"/>
      <c r="EO174" s="759"/>
      <c r="EP174" s="759"/>
      <c r="EQ174" s="759"/>
      <c r="ER174" s="759"/>
      <c r="ES174" s="759"/>
      <c r="ET174" s="759"/>
      <c r="EU174" s="759"/>
      <c r="EV174" s="759"/>
      <c r="EW174" s="759"/>
      <c r="EX174" s="759"/>
      <c r="EY174" s="759"/>
      <c r="EZ174" s="759"/>
      <c r="FA174" s="759"/>
      <c r="FB174" s="759"/>
      <c r="FC174" s="759"/>
      <c r="FD174" s="759"/>
      <c r="FE174" s="759"/>
      <c r="FF174" s="759"/>
      <c r="FG174" s="759"/>
      <c r="FH174" s="759"/>
      <c r="FI174" s="759"/>
      <c r="FJ174" s="759"/>
      <c r="FK174" s="759"/>
      <c r="FL174" s="759"/>
      <c r="FM174" s="759"/>
      <c r="FN174" s="759"/>
      <c r="FO174" s="759"/>
      <c r="FP174" s="759"/>
      <c r="FQ174" s="759"/>
      <c r="FR174" s="759"/>
      <c r="FS174" s="759"/>
      <c r="FT174" s="759"/>
      <c r="FU174" s="759"/>
      <c r="FV174" s="759"/>
      <c r="FW174" s="759"/>
      <c r="FX174" s="759"/>
      <c r="FY174" s="759"/>
      <c r="FZ174" s="759"/>
      <c r="GA174" s="759"/>
      <c r="GB174" s="759"/>
      <c r="GC174" s="759"/>
      <c r="GD174" s="759"/>
      <c r="GE174" s="759"/>
      <c r="GF174" s="759"/>
      <c r="GG174" s="759"/>
      <c r="GH174" s="759"/>
      <c r="GI174" s="759"/>
      <c r="GJ174" s="759"/>
      <c r="GK174" s="759"/>
      <c r="GL174" s="759"/>
      <c r="GM174" s="759"/>
      <c r="GN174" s="759"/>
      <c r="GO174" s="759"/>
      <c r="GP174" s="759"/>
      <c r="GQ174" s="759"/>
      <c r="GR174" s="759"/>
      <c r="GS174" s="759"/>
      <c r="GT174" s="759"/>
      <c r="GU174" s="759"/>
      <c r="GV174" s="759"/>
      <c r="GW174" s="759"/>
      <c r="GX174" s="759"/>
      <c r="GY174" s="759"/>
      <c r="GZ174" s="759"/>
      <c r="HA174" s="759"/>
      <c r="HB174" s="759"/>
      <c r="HC174" s="759"/>
      <c r="HD174" s="759"/>
      <c r="HE174" s="759"/>
      <c r="HF174" s="759"/>
      <c r="HG174" s="759"/>
      <c r="HH174" s="759"/>
      <c r="HI174" s="759"/>
      <c r="HJ174" s="759"/>
      <c r="HK174" s="759"/>
      <c r="HL174" s="759"/>
      <c r="HM174" s="759"/>
      <c r="HN174" s="759"/>
    </row>
    <row r="175" spans="1:222" s="763" customFormat="1" ht="11.25" customHeight="1">
      <c r="A175" s="741">
        <v>134</v>
      </c>
      <c r="B175" s="844" t="s">
        <v>243</v>
      </c>
      <c r="C175" s="546">
        <v>2</v>
      </c>
      <c r="D175" s="546">
        <v>7</v>
      </c>
      <c r="E175" s="546">
        <v>4</v>
      </c>
      <c r="F175" s="546">
        <v>26</v>
      </c>
      <c r="G175" s="729">
        <v>39</v>
      </c>
      <c r="H175" s="739"/>
      <c r="I175" s="730"/>
      <c r="J175" s="730"/>
      <c r="K175" s="730">
        <v>1</v>
      </c>
      <c r="L175" s="730"/>
      <c r="M175" s="730"/>
      <c r="N175" s="730"/>
      <c r="O175" s="730"/>
      <c r="P175" s="846"/>
      <c r="Q175" s="767"/>
      <c r="R175" s="737"/>
      <c r="S175" s="737"/>
      <c r="T175" s="767"/>
      <c r="U175" s="767"/>
      <c r="V175" s="767"/>
      <c r="W175" s="767"/>
      <c r="X175" s="732">
        <v>40</v>
      </c>
      <c r="Y175" s="728"/>
      <c r="Z175" s="728"/>
      <c r="AA175" s="900"/>
      <c r="AB175" s="900"/>
      <c r="AC175" s="728"/>
      <c r="AD175" s="728"/>
      <c r="AE175" s="728"/>
      <c r="AF175" s="900"/>
      <c r="AG175" s="728"/>
      <c r="AH175" s="728"/>
      <c r="AI175" s="728"/>
      <c r="AJ175" s="728"/>
      <c r="AK175" s="728"/>
      <c r="AL175" s="728"/>
      <c r="AM175" s="728"/>
      <c r="AN175" s="728"/>
      <c r="AO175" s="764"/>
      <c r="AP175" s="764"/>
      <c r="AQ175" s="764"/>
      <c r="AR175" s="764"/>
      <c r="AS175" s="764"/>
      <c r="AT175" s="764"/>
      <c r="AU175" s="764"/>
      <c r="AV175" s="730"/>
      <c r="AW175" s="729">
        <v>0</v>
      </c>
      <c r="AX175" s="733">
        <v>0</v>
      </c>
      <c r="AY175" s="546">
        <v>2</v>
      </c>
      <c r="AZ175" s="546">
        <v>7</v>
      </c>
      <c r="BA175" s="546">
        <v>4</v>
      </c>
      <c r="BB175" s="546">
        <v>27</v>
      </c>
      <c r="BC175" s="734">
        <v>40</v>
      </c>
      <c r="BD175" s="758"/>
      <c r="BE175" s="706" t="s">
        <v>103</v>
      </c>
      <c r="BF175" s="759"/>
      <c r="BG175" s="759"/>
      <c r="BH175" s="759"/>
      <c r="BI175" s="759"/>
      <c r="BJ175" s="759"/>
      <c r="BK175" s="759"/>
      <c r="BL175" s="759"/>
      <c r="BM175" s="759"/>
      <c r="BN175" s="759"/>
      <c r="BO175" s="759"/>
      <c r="BP175" s="759"/>
      <c r="BQ175" s="759"/>
      <c r="BR175" s="759"/>
      <c r="BS175" s="759"/>
      <c r="BT175" s="759"/>
      <c r="BU175" s="759"/>
      <c r="BV175" s="759"/>
      <c r="BW175" s="759"/>
      <c r="BX175" s="759"/>
      <c r="BY175" s="759"/>
      <c r="BZ175" s="759"/>
      <c r="CA175" s="759"/>
      <c r="CB175" s="759"/>
      <c r="CC175" s="759"/>
      <c r="CD175" s="759"/>
      <c r="CE175" s="759"/>
      <c r="CF175" s="759"/>
      <c r="CG175" s="759"/>
      <c r="CH175" s="759"/>
      <c r="CI175" s="759"/>
      <c r="CJ175" s="759"/>
      <c r="CK175" s="759"/>
      <c r="CL175" s="759"/>
      <c r="CM175" s="759"/>
      <c r="CN175" s="759"/>
      <c r="CO175" s="759"/>
      <c r="CP175" s="759"/>
      <c r="CQ175" s="759"/>
      <c r="CR175" s="759"/>
      <c r="CS175" s="759"/>
      <c r="CT175" s="759"/>
      <c r="CU175" s="759"/>
      <c r="CV175" s="759"/>
      <c r="CW175" s="759"/>
      <c r="CX175" s="759"/>
      <c r="CY175" s="759"/>
      <c r="CZ175" s="759"/>
      <c r="DA175" s="759"/>
      <c r="DB175" s="759"/>
      <c r="DC175" s="759"/>
      <c r="DD175" s="759"/>
      <c r="DE175" s="759"/>
      <c r="DF175" s="759"/>
      <c r="DG175" s="759"/>
      <c r="DH175" s="759"/>
      <c r="DI175" s="759"/>
      <c r="DJ175" s="759"/>
      <c r="DK175" s="759"/>
      <c r="DL175" s="759"/>
      <c r="DM175" s="759"/>
      <c r="DN175" s="759"/>
      <c r="DO175" s="759"/>
      <c r="DP175" s="759"/>
      <c r="DQ175" s="759"/>
      <c r="DR175" s="759"/>
      <c r="DS175" s="759"/>
      <c r="DT175" s="759"/>
      <c r="DU175" s="759"/>
      <c r="DV175" s="759"/>
      <c r="DW175" s="759"/>
      <c r="DX175" s="759"/>
      <c r="DY175" s="759"/>
      <c r="DZ175" s="759"/>
      <c r="EA175" s="759"/>
      <c r="EB175" s="759"/>
      <c r="EC175" s="759"/>
      <c r="ED175" s="759"/>
      <c r="EE175" s="759"/>
      <c r="EF175" s="759"/>
      <c r="EG175" s="759"/>
      <c r="EH175" s="759"/>
      <c r="EI175" s="759"/>
      <c r="EJ175" s="759"/>
      <c r="EK175" s="759"/>
      <c r="EL175" s="759"/>
      <c r="EM175" s="759"/>
      <c r="EN175" s="759"/>
      <c r="EO175" s="759"/>
      <c r="EP175" s="759"/>
      <c r="EQ175" s="759"/>
      <c r="ER175" s="759"/>
      <c r="ES175" s="759"/>
      <c r="ET175" s="759"/>
      <c r="EU175" s="759"/>
      <c r="EV175" s="759"/>
      <c r="EW175" s="759"/>
      <c r="EX175" s="759"/>
      <c r="EY175" s="759"/>
      <c r="EZ175" s="759"/>
      <c r="FA175" s="759"/>
      <c r="FB175" s="759"/>
      <c r="FC175" s="759"/>
      <c r="FD175" s="759"/>
      <c r="FE175" s="759"/>
      <c r="FF175" s="759"/>
      <c r="FG175" s="759"/>
      <c r="FH175" s="759"/>
      <c r="FI175" s="759"/>
      <c r="FJ175" s="759"/>
      <c r="FK175" s="759"/>
      <c r="FL175" s="759"/>
      <c r="FM175" s="759"/>
      <c r="FN175" s="759"/>
      <c r="FO175" s="759"/>
      <c r="FP175" s="759"/>
      <c r="FQ175" s="759"/>
      <c r="FR175" s="759"/>
      <c r="FS175" s="759"/>
      <c r="FT175" s="759"/>
      <c r="FU175" s="759"/>
      <c r="FV175" s="759"/>
      <c r="FW175" s="759"/>
      <c r="FX175" s="759"/>
      <c r="FY175" s="759"/>
      <c r="FZ175" s="759"/>
      <c r="GA175" s="759"/>
      <c r="GB175" s="759"/>
      <c r="GC175" s="759"/>
      <c r="GD175" s="759"/>
      <c r="GE175" s="759"/>
      <c r="GF175" s="759"/>
      <c r="GG175" s="759"/>
      <c r="GH175" s="759"/>
      <c r="GI175" s="759"/>
      <c r="GJ175" s="759"/>
      <c r="GK175" s="759"/>
      <c r="GL175" s="759"/>
      <c r="GM175" s="759"/>
      <c r="GN175" s="759"/>
      <c r="GO175" s="759"/>
      <c r="GP175" s="759"/>
      <c r="GQ175" s="759"/>
      <c r="GR175" s="759"/>
      <c r="GS175" s="759"/>
      <c r="GT175" s="759"/>
      <c r="GU175" s="759"/>
      <c r="GV175" s="759"/>
      <c r="GW175" s="759"/>
      <c r="GX175" s="759"/>
      <c r="GY175" s="759"/>
      <c r="GZ175" s="759"/>
      <c r="HA175" s="759"/>
      <c r="HB175" s="759"/>
      <c r="HC175" s="759"/>
      <c r="HD175" s="759"/>
      <c r="HE175" s="759"/>
      <c r="HF175" s="759"/>
      <c r="HG175" s="759"/>
      <c r="HH175" s="759"/>
      <c r="HI175" s="759"/>
      <c r="HJ175" s="759"/>
      <c r="HK175" s="759"/>
      <c r="HL175" s="759"/>
      <c r="HM175" s="759"/>
      <c r="HN175" s="759"/>
    </row>
    <row r="176" spans="1:222" s="763" customFormat="1" ht="11.25" customHeight="1">
      <c r="A176" s="741">
        <v>135</v>
      </c>
      <c r="B176" s="844" t="s">
        <v>244</v>
      </c>
      <c r="C176" s="546">
        <v>2</v>
      </c>
      <c r="D176" s="546">
        <v>5</v>
      </c>
      <c r="E176" s="546">
        <v>5</v>
      </c>
      <c r="F176" s="546">
        <v>27</v>
      </c>
      <c r="G176" s="729">
        <v>39</v>
      </c>
      <c r="H176" s="739"/>
      <c r="I176" s="730"/>
      <c r="J176" s="730"/>
      <c r="K176" s="730"/>
      <c r="L176" s="730"/>
      <c r="M176" s="730"/>
      <c r="N176" s="730"/>
      <c r="O176" s="730"/>
      <c r="P176" s="737"/>
      <c r="Q176" s="737"/>
      <c r="R176" s="737"/>
      <c r="S176" s="765"/>
      <c r="T176" s="737"/>
      <c r="U176" s="737"/>
      <c r="V176" s="737"/>
      <c r="W176" s="737"/>
      <c r="X176" s="732">
        <v>39</v>
      </c>
      <c r="Y176" s="728"/>
      <c r="Z176" s="728"/>
      <c r="AA176" s="900"/>
      <c r="AB176" s="900"/>
      <c r="AC176" s="728"/>
      <c r="AD176" s="728"/>
      <c r="AE176" s="728"/>
      <c r="AF176" s="900"/>
      <c r="AG176" s="728"/>
      <c r="AH176" s="728"/>
      <c r="AI176" s="728"/>
      <c r="AJ176" s="728"/>
      <c r="AK176" s="728"/>
      <c r="AL176" s="728"/>
      <c r="AM176" s="728"/>
      <c r="AN176" s="728"/>
      <c r="AO176" s="764"/>
      <c r="AP176" s="764"/>
      <c r="AQ176" s="764"/>
      <c r="AR176" s="764"/>
      <c r="AS176" s="764"/>
      <c r="AT176" s="764"/>
      <c r="AU176" s="764"/>
      <c r="AV176" s="730">
        <v>1</v>
      </c>
      <c r="AW176" s="729">
        <v>0</v>
      </c>
      <c r="AX176" s="733">
        <v>1</v>
      </c>
      <c r="AY176" s="546">
        <v>2</v>
      </c>
      <c r="AZ176" s="546">
        <v>5</v>
      </c>
      <c r="BA176" s="546">
        <v>5</v>
      </c>
      <c r="BB176" s="546">
        <v>26</v>
      </c>
      <c r="BC176" s="734">
        <v>38</v>
      </c>
      <c r="BD176" s="758" t="s">
        <v>1598</v>
      </c>
      <c r="BE176" s="706" t="s">
        <v>105</v>
      </c>
      <c r="BF176" s="759"/>
      <c r="BG176" s="759"/>
      <c r="BH176" s="759"/>
      <c r="BI176" s="759"/>
      <c r="BJ176" s="759"/>
      <c r="BK176" s="759"/>
      <c r="BL176" s="759"/>
      <c r="BM176" s="759"/>
      <c r="BN176" s="759"/>
      <c r="BO176" s="759"/>
      <c r="BP176" s="759"/>
      <c r="BQ176" s="759"/>
      <c r="BR176" s="759"/>
      <c r="BS176" s="759"/>
      <c r="BT176" s="759"/>
      <c r="BU176" s="759"/>
      <c r="BV176" s="759"/>
      <c r="BW176" s="759"/>
      <c r="BX176" s="759"/>
      <c r="BY176" s="759"/>
      <c r="BZ176" s="759"/>
      <c r="CA176" s="759"/>
      <c r="CB176" s="759"/>
      <c r="CC176" s="759"/>
      <c r="CD176" s="759"/>
      <c r="CE176" s="759"/>
      <c r="CF176" s="759"/>
      <c r="CG176" s="759"/>
      <c r="CH176" s="759"/>
      <c r="CI176" s="759"/>
      <c r="CJ176" s="759"/>
      <c r="CK176" s="759"/>
      <c r="CL176" s="759"/>
      <c r="CM176" s="759"/>
      <c r="CN176" s="759"/>
      <c r="CO176" s="759"/>
      <c r="CP176" s="759"/>
      <c r="CQ176" s="759"/>
      <c r="CR176" s="759"/>
      <c r="CS176" s="759"/>
      <c r="CT176" s="759"/>
      <c r="CU176" s="759"/>
      <c r="CV176" s="759"/>
      <c r="CW176" s="759"/>
      <c r="CX176" s="759"/>
      <c r="CY176" s="759"/>
      <c r="CZ176" s="759"/>
      <c r="DA176" s="759"/>
      <c r="DB176" s="759"/>
      <c r="DC176" s="759"/>
      <c r="DD176" s="759"/>
      <c r="DE176" s="759"/>
      <c r="DF176" s="759"/>
      <c r="DG176" s="759"/>
      <c r="DH176" s="759"/>
      <c r="DI176" s="759"/>
      <c r="DJ176" s="759"/>
      <c r="DK176" s="759"/>
      <c r="DL176" s="759"/>
      <c r="DM176" s="759"/>
      <c r="DN176" s="759"/>
      <c r="DO176" s="759"/>
      <c r="DP176" s="759"/>
      <c r="DQ176" s="759"/>
      <c r="DR176" s="759"/>
      <c r="DS176" s="759"/>
      <c r="DT176" s="759"/>
      <c r="DU176" s="759"/>
      <c r="DV176" s="759"/>
      <c r="DW176" s="759"/>
      <c r="DX176" s="759"/>
      <c r="DY176" s="759"/>
      <c r="DZ176" s="759"/>
      <c r="EA176" s="759"/>
      <c r="EB176" s="759"/>
      <c r="EC176" s="759"/>
      <c r="ED176" s="759"/>
      <c r="EE176" s="759"/>
      <c r="EF176" s="759"/>
      <c r="EG176" s="759"/>
      <c r="EH176" s="759"/>
      <c r="EI176" s="759"/>
      <c r="EJ176" s="759"/>
      <c r="EK176" s="759"/>
      <c r="EL176" s="759"/>
      <c r="EM176" s="759"/>
      <c r="EN176" s="759"/>
      <c r="EO176" s="759"/>
      <c r="EP176" s="759"/>
      <c r="EQ176" s="759"/>
      <c r="ER176" s="759"/>
      <c r="ES176" s="759"/>
      <c r="ET176" s="759"/>
      <c r="EU176" s="759"/>
      <c r="EV176" s="759"/>
      <c r="EW176" s="759"/>
      <c r="EX176" s="759"/>
      <c r="EY176" s="759"/>
      <c r="EZ176" s="759"/>
      <c r="FA176" s="759"/>
      <c r="FB176" s="759"/>
      <c r="FC176" s="759"/>
      <c r="FD176" s="759"/>
      <c r="FE176" s="759"/>
      <c r="FF176" s="759"/>
      <c r="FG176" s="759"/>
      <c r="FH176" s="759"/>
      <c r="FI176" s="759"/>
      <c r="FJ176" s="759"/>
      <c r="FK176" s="759"/>
      <c r="FL176" s="759"/>
      <c r="FM176" s="759"/>
      <c r="FN176" s="759"/>
      <c r="FO176" s="759"/>
      <c r="FP176" s="759"/>
      <c r="FQ176" s="759"/>
      <c r="FR176" s="759"/>
      <c r="FS176" s="759"/>
      <c r="FT176" s="759"/>
      <c r="FU176" s="759"/>
      <c r="FV176" s="759"/>
      <c r="FW176" s="759"/>
      <c r="FX176" s="759"/>
      <c r="FY176" s="759"/>
      <c r="FZ176" s="759"/>
      <c r="GA176" s="759"/>
      <c r="GB176" s="759"/>
      <c r="GC176" s="759"/>
      <c r="GD176" s="759"/>
      <c r="GE176" s="759"/>
      <c r="GF176" s="759"/>
      <c r="GG176" s="759"/>
      <c r="GH176" s="759"/>
      <c r="GI176" s="759"/>
      <c r="GJ176" s="759"/>
      <c r="GK176" s="759"/>
      <c r="GL176" s="759"/>
      <c r="GM176" s="759"/>
      <c r="GN176" s="759"/>
      <c r="GO176" s="759"/>
      <c r="GP176" s="759"/>
      <c r="GQ176" s="759"/>
      <c r="GR176" s="759"/>
      <c r="GS176" s="759"/>
      <c r="GT176" s="759"/>
      <c r="GU176" s="759"/>
      <c r="GV176" s="759"/>
      <c r="GW176" s="759"/>
      <c r="GX176" s="759"/>
      <c r="GY176" s="759"/>
      <c r="GZ176" s="759"/>
      <c r="HA176" s="759"/>
      <c r="HB176" s="759"/>
      <c r="HC176" s="759"/>
      <c r="HD176" s="759"/>
      <c r="HE176" s="759"/>
      <c r="HF176" s="759"/>
      <c r="HG176" s="759"/>
      <c r="HH176" s="759"/>
      <c r="HI176" s="759"/>
      <c r="HJ176" s="759"/>
      <c r="HK176" s="759"/>
      <c r="HL176" s="759"/>
      <c r="HM176" s="759"/>
      <c r="HN176" s="759"/>
    </row>
    <row r="177" spans="1:222" s="763" customFormat="1" ht="12" customHeight="1">
      <c r="A177" s="741">
        <v>136</v>
      </c>
      <c r="B177" s="844" t="s">
        <v>245</v>
      </c>
      <c r="C177" s="546">
        <v>6</v>
      </c>
      <c r="D177" s="546">
        <v>10</v>
      </c>
      <c r="E177" s="546">
        <v>0</v>
      </c>
      <c r="F177" s="546">
        <v>22</v>
      </c>
      <c r="G177" s="729">
        <v>38</v>
      </c>
      <c r="H177" s="739"/>
      <c r="I177" s="730"/>
      <c r="J177" s="730"/>
      <c r="K177" s="730"/>
      <c r="L177" s="730"/>
      <c r="M177" s="730"/>
      <c r="N177" s="730"/>
      <c r="O177" s="730"/>
      <c r="P177" s="737"/>
      <c r="Q177" s="737"/>
      <c r="R177" s="737"/>
      <c r="S177" s="737"/>
      <c r="T177" s="737"/>
      <c r="U177" s="737"/>
      <c r="V177" s="737"/>
      <c r="W177" s="737"/>
      <c r="X177" s="732">
        <v>38</v>
      </c>
      <c r="Y177" s="728"/>
      <c r="Z177" s="728"/>
      <c r="AA177" s="900"/>
      <c r="AB177" s="900"/>
      <c r="AC177" s="728"/>
      <c r="AD177" s="728"/>
      <c r="AE177" s="728"/>
      <c r="AF177" s="900"/>
      <c r="AG177" s="728"/>
      <c r="AH177" s="728"/>
      <c r="AI177" s="728"/>
      <c r="AJ177" s="728"/>
      <c r="AK177" s="728"/>
      <c r="AL177" s="728"/>
      <c r="AM177" s="728"/>
      <c r="AN177" s="728"/>
      <c r="AO177" s="764"/>
      <c r="AP177" s="764"/>
      <c r="AQ177" s="764"/>
      <c r="AR177" s="764"/>
      <c r="AS177" s="764"/>
      <c r="AT177" s="764"/>
      <c r="AU177" s="764"/>
      <c r="AV177" s="730"/>
      <c r="AW177" s="729">
        <v>0</v>
      </c>
      <c r="AX177" s="733">
        <v>0</v>
      </c>
      <c r="AY177" s="546">
        <v>6</v>
      </c>
      <c r="AZ177" s="546">
        <v>10</v>
      </c>
      <c r="BA177" s="546">
        <v>0</v>
      </c>
      <c r="BB177" s="546">
        <v>22</v>
      </c>
      <c r="BC177" s="734">
        <v>38</v>
      </c>
      <c r="BD177" s="758"/>
      <c r="BE177" s="706" t="s">
        <v>107</v>
      </c>
      <c r="BF177" s="759"/>
      <c r="BG177" s="759"/>
      <c r="BH177" s="759"/>
      <c r="BI177" s="759"/>
      <c r="BJ177" s="759"/>
      <c r="BK177" s="759"/>
      <c r="BL177" s="759"/>
      <c r="BM177" s="759"/>
      <c r="BN177" s="759"/>
      <c r="BO177" s="759"/>
      <c r="BP177" s="759"/>
      <c r="BQ177" s="759"/>
      <c r="BR177" s="759"/>
      <c r="BS177" s="759"/>
      <c r="BT177" s="759"/>
      <c r="BU177" s="759"/>
      <c r="BV177" s="759"/>
      <c r="BW177" s="759"/>
      <c r="BX177" s="759"/>
      <c r="BY177" s="759"/>
      <c r="BZ177" s="759"/>
      <c r="CA177" s="759"/>
      <c r="CB177" s="759"/>
      <c r="CC177" s="759"/>
      <c r="CD177" s="759"/>
      <c r="CE177" s="759"/>
      <c r="CF177" s="759"/>
      <c r="CG177" s="759"/>
      <c r="CH177" s="759"/>
      <c r="CI177" s="759"/>
      <c r="CJ177" s="759"/>
      <c r="CK177" s="759"/>
      <c r="CL177" s="759"/>
      <c r="CM177" s="759"/>
      <c r="CN177" s="759"/>
      <c r="CO177" s="759"/>
      <c r="CP177" s="759"/>
      <c r="CQ177" s="759"/>
      <c r="CR177" s="759"/>
      <c r="CS177" s="759"/>
      <c r="CT177" s="759"/>
      <c r="CU177" s="759"/>
      <c r="CV177" s="759"/>
      <c r="CW177" s="759"/>
      <c r="CX177" s="759"/>
      <c r="CY177" s="759"/>
      <c r="CZ177" s="759"/>
      <c r="DA177" s="759"/>
      <c r="DB177" s="759"/>
      <c r="DC177" s="759"/>
      <c r="DD177" s="759"/>
      <c r="DE177" s="759"/>
      <c r="DF177" s="759"/>
      <c r="DG177" s="759"/>
      <c r="DH177" s="759"/>
      <c r="DI177" s="759"/>
      <c r="DJ177" s="759"/>
      <c r="DK177" s="759"/>
      <c r="DL177" s="759"/>
      <c r="DM177" s="759"/>
      <c r="DN177" s="759"/>
      <c r="DO177" s="759"/>
      <c r="DP177" s="759"/>
      <c r="DQ177" s="759"/>
      <c r="DR177" s="759"/>
      <c r="DS177" s="759"/>
      <c r="DT177" s="759"/>
      <c r="DU177" s="759"/>
      <c r="DV177" s="759"/>
      <c r="DW177" s="759"/>
      <c r="DX177" s="759"/>
      <c r="DY177" s="759"/>
      <c r="DZ177" s="759"/>
      <c r="EA177" s="759"/>
      <c r="EB177" s="759"/>
      <c r="EC177" s="759"/>
      <c r="ED177" s="759"/>
      <c r="EE177" s="759"/>
      <c r="EF177" s="759"/>
      <c r="EG177" s="759"/>
      <c r="EH177" s="759"/>
      <c r="EI177" s="759"/>
      <c r="EJ177" s="759"/>
      <c r="EK177" s="759"/>
      <c r="EL177" s="759"/>
      <c r="EM177" s="759"/>
      <c r="EN177" s="759"/>
      <c r="EO177" s="759"/>
      <c r="EP177" s="759"/>
      <c r="EQ177" s="759"/>
      <c r="ER177" s="759"/>
      <c r="ES177" s="759"/>
      <c r="ET177" s="759"/>
      <c r="EU177" s="759"/>
      <c r="EV177" s="759"/>
      <c r="EW177" s="759"/>
      <c r="EX177" s="759"/>
      <c r="EY177" s="759"/>
      <c r="EZ177" s="759"/>
      <c r="FA177" s="759"/>
      <c r="FB177" s="759"/>
      <c r="FC177" s="759"/>
      <c r="FD177" s="759"/>
      <c r="FE177" s="759"/>
      <c r="FF177" s="759"/>
      <c r="FG177" s="759"/>
      <c r="FH177" s="759"/>
      <c r="FI177" s="759"/>
      <c r="FJ177" s="759"/>
      <c r="FK177" s="759"/>
      <c r="FL177" s="759"/>
      <c r="FM177" s="759"/>
      <c r="FN177" s="759"/>
      <c r="FO177" s="759"/>
      <c r="FP177" s="759"/>
      <c r="FQ177" s="759"/>
      <c r="FR177" s="759"/>
      <c r="FS177" s="759"/>
      <c r="FT177" s="759"/>
      <c r="FU177" s="759"/>
      <c r="FV177" s="759"/>
      <c r="FW177" s="759"/>
      <c r="FX177" s="759"/>
      <c r="FY177" s="759"/>
      <c r="FZ177" s="759"/>
      <c r="GA177" s="759"/>
      <c r="GB177" s="759"/>
      <c r="GC177" s="759"/>
      <c r="GD177" s="759"/>
      <c r="GE177" s="759"/>
      <c r="GF177" s="759"/>
      <c r="GG177" s="759"/>
      <c r="GH177" s="759"/>
      <c r="GI177" s="759"/>
      <c r="GJ177" s="759"/>
      <c r="GK177" s="759"/>
      <c r="GL177" s="759"/>
      <c r="GM177" s="759"/>
      <c r="GN177" s="759"/>
      <c r="GO177" s="759"/>
      <c r="GP177" s="759"/>
      <c r="GQ177" s="759"/>
      <c r="GR177" s="759"/>
      <c r="GS177" s="759"/>
      <c r="GT177" s="759"/>
      <c r="GU177" s="759"/>
      <c r="GV177" s="759"/>
      <c r="GW177" s="759"/>
      <c r="GX177" s="759"/>
      <c r="GY177" s="759"/>
      <c r="GZ177" s="759"/>
      <c r="HA177" s="759"/>
      <c r="HB177" s="759"/>
      <c r="HC177" s="759"/>
      <c r="HD177" s="759"/>
      <c r="HE177" s="759"/>
      <c r="HF177" s="759"/>
      <c r="HG177" s="759"/>
      <c r="HH177" s="759"/>
      <c r="HI177" s="759"/>
      <c r="HJ177" s="759"/>
      <c r="HK177" s="759"/>
      <c r="HL177" s="759"/>
      <c r="HM177" s="759"/>
      <c r="HN177" s="759"/>
    </row>
    <row r="178" spans="1:222" s="763" customFormat="1" ht="12" customHeight="1">
      <c r="A178" s="741">
        <v>137</v>
      </c>
      <c r="B178" s="844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9">
        <v>38</v>
      </c>
      <c r="H178" s="739"/>
      <c r="I178" s="730"/>
      <c r="J178" s="730"/>
      <c r="K178" s="730"/>
      <c r="L178" s="730"/>
      <c r="M178" s="730"/>
      <c r="N178" s="730"/>
      <c r="O178" s="730"/>
      <c r="P178" s="762"/>
      <c r="Q178" s="737"/>
      <c r="R178" s="737"/>
      <c r="S178" s="767"/>
      <c r="T178" s="737"/>
      <c r="U178" s="737"/>
      <c r="V178" s="737"/>
      <c r="W178" s="737"/>
      <c r="X178" s="732">
        <v>38</v>
      </c>
      <c r="Y178" s="728"/>
      <c r="Z178" s="728"/>
      <c r="AA178" s="900"/>
      <c r="AB178" s="900"/>
      <c r="AC178" s="728"/>
      <c r="AD178" s="728"/>
      <c r="AE178" s="728"/>
      <c r="AF178" s="900"/>
      <c r="AG178" s="728"/>
      <c r="AH178" s="728"/>
      <c r="AI178" s="728"/>
      <c r="AJ178" s="728"/>
      <c r="AK178" s="728"/>
      <c r="AL178" s="728"/>
      <c r="AM178" s="728"/>
      <c r="AN178" s="728"/>
      <c r="AO178" s="764"/>
      <c r="AP178" s="764"/>
      <c r="AQ178" s="764"/>
      <c r="AR178" s="764"/>
      <c r="AS178" s="764"/>
      <c r="AT178" s="764"/>
      <c r="AU178" s="764"/>
      <c r="AV178" s="730"/>
      <c r="AW178" s="729">
        <v>0</v>
      </c>
      <c r="AX178" s="733">
        <v>0</v>
      </c>
      <c r="AY178" s="546">
        <v>4</v>
      </c>
      <c r="AZ178" s="546">
        <v>2</v>
      </c>
      <c r="BA178" s="546">
        <v>3</v>
      </c>
      <c r="BB178" s="546">
        <v>29</v>
      </c>
      <c r="BC178" s="734">
        <v>38</v>
      </c>
      <c r="BD178" s="758"/>
      <c r="BE178" s="706" t="s">
        <v>109</v>
      </c>
      <c r="BF178" s="759"/>
      <c r="BG178" s="759"/>
      <c r="BH178" s="759"/>
      <c r="BI178" s="759"/>
      <c r="BJ178" s="759"/>
      <c r="BK178" s="759"/>
      <c r="BL178" s="759"/>
      <c r="BM178" s="759"/>
      <c r="BN178" s="759"/>
      <c r="BO178" s="759"/>
      <c r="BP178" s="759"/>
      <c r="BQ178" s="759"/>
      <c r="BR178" s="759"/>
      <c r="BS178" s="759"/>
      <c r="BT178" s="759"/>
      <c r="BU178" s="759"/>
      <c r="BV178" s="759"/>
      <c r="BW178" s="759"/>
      <c r="BX178" s="759"/>
      <c r="BY178" s="759"/>
      <c r="BZ178" s="759"/>
      <c r="CA178" s="759"/>
      <c r="CB178" s="759"/>
      <c r="CC178" s="759"/>
      <c r="CD178" s="759"/>
      <c r="CE178" s="759"/>
      <c r="CF178" s="759"/>
      <c r="CG178" s="759"/>
      <c r="CH178" s="759"/>
      <c r="CI178" s="759"/>
      <c r="CJ178" s="759"/>
      <c r="CK178" s="759"/>
      <c r="CL178" s="759"/>
      <c r="CM178" s="759"/>
      <c r="CN178" s="759"/>
      <c r="CO178" s="759"/>
      <c r="CP178" s="759"/>
      <c r="CQ178" s="759"/>
      <c r="CR178" s="759"/>
      <c r="CS178" s="759"/>
      <c r="CT178" s="759"/>
      <c r="CU178" s="759"/>
      <c r="CV178" s="759"/>
      <c r="CW178" s="759"/>
      <c r="CX178" s="759"/>
      <c r="CY178" s="759"/>
      <c r="CZ178" s="759"/>
      <c r="DA178" s="759"/>
      <c r="DB178" s="759"/>
      <c r="DC178" s="759"/>
      <c r="DD178" s="759"/>
      <c r="DE178" s="759"/>
      <c r="DF178" s="759"/>
      <c r="DG178" s="759"/>
      <c r="DH178" s="759"/>
      <c r="DI178" s="759"/>
      <c r="DJ178" s="759"/>
      <c r="DK178" s="759"/>
      <c r="DL178" s="759"/>
      <c r="DM178" s="759"/>
      <c r="DN178" s="759"/>
      <c r="DO178" s="759"/>
      <c r="DP178" s="759"/>
      <c r="DQ178" s="759"/>
      <c r="DR178" s="759"/>
      <c r="DS178" s="759"/>
      <c r="DT178" s="759"/>
      <c r="DU178" s="759"/>
      <c r="DV178" s="759"/>
      <c r="DW178" s="759"/>
      <c r="DX178" s="759"/>
      <c r="DY178" s="759"/>
      <c r="DZ178" s="759"/>
      <c r="EA178" s="759"/>
      <c r="EB178" s="759"/>
      <c r="EC178" s="759"/>
      <c r="ED178" s="759"/>
      <c r="EE178" s="759"/>
      <c r="EF178" s="759"/>
      <c r="EG178" s="759"/>
      <c r="EH178" s="759"/>
      <c r="EI178" s="759"/>
      <c r="EJ178" s="759"/>
      <c r="EK178" s="759"/>
      <c r="EL178" s="759"/>
      <c r="EM178" s="759"/>
      <c r="EN178" s="759"/>
      <c r="EO178" s="759"/>
      <c r="EP178" s="759"/>
      <c r="EQ178" s="759"/>
      <c r="ER178" s="759"/>
      <c r="ES178" s="759"/>
      <c r="ET178" s="759"/>
      <c r="EU178" s="759"/>
      <c r="EV178" s="759"/>
      <c r="EW178" s="759"/>
      <c r="EX178" s="759"/>
      <c r="EY178" s="759"/>
      <c r="EZ178" s="759"/>
      <c r="FA178" s="759"/>
      <c r="FB178" s="759"/>
      <c r="FC178" s="759"/>
      <c r="FD178" s="759"/>
      <c r="FE178" s="759"/>
      <c r="FF178" s="759"/>
      <c r="FG178" s="759"/>
      <c r="FH178" s="759"/>
      <c r="FI178" s="759"/>
      <c r="FJ178" s="759"/>
      <c r="FK178" s="759"/>
      <c r="FL178" s="759"/>
      <c r="FM178" s="759"/>
      <c r="FN178" s="759"/>
      <c r="FO178" s="759"/>
      <c r="FP178" s="759"/>
      <c r="FQ178" s="759"/>
      <c r="FR178" s="759"/>
      <c r="FS178" s="759"/>
      <c r="FT178" s="759"/>
      <c r="FU178" s="759"/>
      <c r="FV178" s="759"/>
      <c r="FW178" s="759"/>
      <c r="FX178" s="759"/>
      <c r="FY178" s="759"/>
      <c r="FZ178" s="759"/>
      <c r="GA178" s="759"/>
      <c r="GB178" s="759"/>
      <c r="GC178" s="759"/>
      <c r="GD178" s="759"/>
      <c r="GE178" s="759"/>
      <c r="GF178" s="759"/>
      <c r="GG178" s="759"/>
      <c r="GH178" s="759"/>
      <c r="GI178" s="759"/>
      <c r="GJ178" s="759"/>
      <c r="GK178" s="759"/>
      <c r="GL178" s="759"/>
      <c r="GM178" s="759"/>
      <c r="GN178" s="759"/>
      <c r="GO178" s="759"/>
      <c r="GP178" s="759"/>
      <c r="GQ178" s="759"/>
      <c r="GR178" s="759"/>
      <c r="GS178" s="759"/>
      <c r="GT178" s="759"/>
      <c r="GU178" s="759"/>
      <c r="GV178" s="759"/>
      <c r="GW178" s="759"/>
      <c r="GX178" s="759"/>
      <c r="GY178" s="759"/>
      <c r="GZ178" s="759"/>
      <c r="HA178" s="759"/>
      <c r="HB178" s="759"/>
      <c r="HC178" s="759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</row>
    <row r="179" spans="1:222" s="763" customFormat="1" ht="12" customHeight="1">
      <c r="A179" s="741">
        <v>138</v>
      </c>
      <c r="B179" s="844" t="s">
        <v>247</v>
      </c>
      <c r="C179" s="546">
        <v>4</v>
      </c>
      <c r="D179" s="546">
        <v>8</v>
      </c>
      <c r="E179" s="546">
        <v>11</v>
      </c>
      <c r="F179" s="546">
        <v>14</v>
      </c>
      <c r="G179" s="729">
        <v>37</v>
      </c>
      <c r="H179" s="739"/>
      <c r="I179" s="730"/>
      <c r="J179" s="730"/>
      <c r="K179" s="730"/>
      <c r="L179" s="730"/>
      <c r="M179" s="730"/>
      <c r="N179" s="730"/>
      <c r="O179" s="730"/>
      <c r="P179" s="762"/>
      <c r="Q179" s="737"/>
      <c r="R179" s="737"/>
      <c r="S179" s="765"/>
      <c r="T179" s="737"/>
      <c r="U179" s="737"/>
      <c r="V179" s="737"/>
      <c r="W179" s="737"/>
      <c r="X179" s="732">
        <v>37</v>
      </c>
      <c r="Y179" s="728"/>
      <c r="Z179" s="728"/>
      <c r="AA179" s="900"/>
      <c r="AB179" s="900"/>
      <c r="AC179" s="728"/>
      <c r="AD179" s="728"/>
      <c r="AE179" s="728"/>
      <c r="AF179" s="900"/>
      <c r="AG179" s="728"/>
      <c r="AH179" s="728"/>
      <c r="AI179" s="728"/>
      <c r="AJ179" s="728"/>
      <c r="AK179" s="728"/>
      <c r="AL179" s="728"/>
      <c r="AM179" s="728"/>
      <c r="AN179" s="728"/>
      <c r="AO179" s="764"/>
      <c r="AP179" s="764"/>
      <c r="AQ179" s="764"/>
      <c r="AR179" s="764"/>
      <c r="AS179" s="764"/>
      <c r="AT179" s="764"/>
      <c r="AU179" s="764"/>
      <c r="AV179" s="730"/>
      <c r="AW179" s="729">
        <v>0</v>
      </c>
      <c r="AX179" s="733">
        <v>0</v>
      </c>
      <c r="AY179" s="546">
        <v>4</v>
      </c>
      <c r="AZ179" s="546">
        <v>8</v>
      </c>
      <c r="BA179" s="546">
        <v>11</v>
      </c>
      <c r="BB179" s="546">
        <v>14</v>
      </c>
      <c r="BC179" s="734">
        <v>37</v>
      </c>
      <c r="BD179" s="758"/>
      <c r="BE179" s="706" t="s">
        <v>111</v>
      </c>
      <c r="BF179" s="759"/>
      <c r="BG179" s="759"/>
      <c r="BH179" s="759"/>
      <c r="BI179" s="759"/>
      <c r="BJ179" s="759"/>
      <c r="BK179" s="759"/>
      <c r="BL179" s="759"/>
      <c r="BM179" s="759"/>
      <c r="BN179" s="759"/>
      <c r="BO179" s="759"/>
      <c r="BP179" s="759"/>
      <c r="BQ179" s="759"/>
      <c r="BR179" s="759"/>
      <c r="BS179" s="759"/>
      <c r="BT179" s="759"/>
      <c r="BU179" s="759"/>
      <c r="BV179" s="759"/>
      <c r="BW179" s="759"/>
      <c r="BX179" s="759"/>
      <c r="BY179" s="759"/>
      <c r="BZ179" s="759"/>
      <c r="CA179" s="759"/>
      <c r="CB179" s="759"/>
      <c r="CC179" s="759"/>
      <c r="CD179" s="759"/>
      <c r="CE179" s="759"/>
      <c r="CF179" s="759"/>
      <c r="CG179" s="759"/>
      <c r="CH179" s="759"/>
      <c r="CI179" s="759"/>
      <c r="CJ179" s="759"/>
      <c r="CK179" s="759"/>
      <c r="CL179" s="759"/>
      <c r="CM179" s="759"/>
      <c r="CN179" s="759"/>
      <c r="CO179" s="759"/>
      <c r="CP179" s="759"/>
      <c r="CQ179" s="759"/>
      <c r="CR179" s="759"/>
      <c r="CS179" s="759"/>
      <c r="CT179" s="759"/>
      <c r="CU179" s="759"/>
      <c r="CV179" s="759"/>
      <c r="CW179" s="759"/>
      <c r="CX179" s="759"/>
      <c r="CY179" s="759"/>
      <c r="CZ179" s="759"/>
      <c r="DA179" s="759"/>
      <c r="DB179" s="759"/>
      <c r="DC179" s="759"/>
      <c r="DD179" s="759"/>
      <c r="DE179" s="759"/>
      <c r="DF179" s="759"/>
      <c r="DG179" s="759"/>
      <c r="DH179" s="759"/>
      <c r="DI179" s="759"/>
      <c r="DJ179" s="759"/>
      <c r="DK179" s="759"/>
      <c r="DL179" s="759"/>
      <c r="DM179" s="759"/>
      <c r="DN179" s="759"/>
      <c r="DO179" s="759"/>
      <c r="DP179" s="759"/>
      <c r="DQ179" s="759"/>
      <c r="DR179" s="759"/>
      <c r="DS179" s="759"/>
      <c r="DT179" s="759"/>
      <c r="DU179" s="759"/>
      <c r="DV179" s="759"/>
      <c r="DW179" s="759"/>
      <c r="DX179" s="759"/>
      <c r="DY179" s="759"/>
      <c r="DZ179" s="759"/>
      <c r="EA179" s="759"/>
      <c r="EB179" s="759"/>
      <c r="EC179" s="759"/>
      <c r="ED179" s="759"/>
      <c r="EE179" s="759"/>
      <c r="EF179" s="759"/>
      <c r="EG179" s="759"/>
      <c r="EH179" s="759"/>
      <c r="EI179" s="759"/>
      <c r="EJ179" s="759"/>
      <c r="EK179" s="759"/>
      <c r="EL179" s="759"/>
      <c r="EM179" s="759"/>
      <c r="EN179" s="759"/>
      <c r="EO179" s="759"/>
      <c r="EP179" s="759"/>
      <c r="EQ179" s="759"/>
      <c r="ER179" s="759"/>
      <c r="ES179" s="759"/>
      <c r="ET179" s="759"/>
      <c r="EU179" s="759"/>
      <c r="EV179" s="759"/>
      <c r="EW179" s="759"/>
      <c r="EX179" s="759"/>
      <c r="EY179" s="759"/>
      <c r="EZ179" s="759"/>
      <c r="FA179" s="759"/>
      <c r="FB179" s="759"/>
      <c r="FC179" s="759"/>
      <c r="FD179" s="759"/>
      <c r="FE179" s="759"/>
      <c r="FF179" s="759"/>
      <c r="FG179" s="759"/>
      <c r="FH179" s="759"/>
      <c r="FI179" s="759"/>
      <c r="FJ179" s="759"/>
      <c r="FK179" s="759"/>
      <c r="FL179" s="759"/>
      <c r="FM179" s="759"/>
      <c r="FN179" s="759"/>
      <c r="FO179" s="759"/>
      <c r="FP179" s="759"/>
      <c r="FQ179" s="759"/>
      <c r="FR179" s="759"/>
      <c r="FS179" s="759"/>
      <c r="FT179" s="759"/>
      <c r="FU179" s="759"/>
      <c r="FV179" s="759"/>
      <c r="FW179" s="759"/>
      <c r="FX179" s="759"/>
      <c r="FY179" s="759"/>
      <c r="FZ179" s="759"/>
      <c r="GA179" s="759"/>
      <c r="GB179" s="759"/>
      <c r="GC179" s="759"/>
      <c r="GD179" s="759"/>
      <c r="GE179" s="759"/>
      <c r="GF179" s="759"/>
      <c r="GG179" s="759"/>
      <c r="GH179" s="759"/>
      <c r="GI179" s="759"/>
      <c r="GJ179" s="759"/>
      <c r="GK179" s="759"/>
      <c r="GL179" s="759"/>
      <c r="GM179" s="759"/>
      <c r="GN179" s="759"/>
      <c r="GO179" s="759"/>
      <c r="GP179" s="759"/>
      <c r="GQ179" s="759"/>
      <c r="GR179" s="759"/>
      <c r="GS179" s="759"/>
      <c r="GT179" s="759"/>
      <c r="GU179" s="759"/>
      <c r="GV179" s="759"/>
      <c r="GW179" s="759"/>
      <c r="GX179" s="759"/>
      <c r="GY179" s="759"/>
      <c r="GZ179" s="759"/>
      <c r="HA179" s="759"/>
      <c r="HB179" s="759"/>
      <c r="HC179" s="759"/>
      <c r="HD179" s="759"/>
      <c r="HE179" s="759"/>
      <c r="HF179" s="759"/>
      <c r="HG179" s="759"/>
      <c r="HH179" s="759"/>
      <c r="HI179" s="759"/>
      <c r="HJ179" s="759"/>
      <c r="HK179" s="759"/>
      <c r="HL179" s="759"/>
      <c r="HM179" s="759"/>
      <c r="HN179" s="759"/>
    </row>
    <row r="180" spans="1:222" s="763" customFormat="1" ht="12" customHeight="1">
      <c r="A180" s="741">
        <v>139</v>
      </c>
      <c r="B180" s="844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9">
        <v>39</v>
      </c>
      <c r="H180" s="739"/>
      <c r="I180" s="730"/>
      <c r="J180" s="730"/>
      <c r="K180" s="730"/>
      <c r="L180" s="730"/>
      <c r="M180" s="730"/>
      <c r="N180" s="730"/>
      <c r="O180" s="730"/>
      <c r="P180" s="737"/>
      <c r="Q180" s="737"/>
      <c r="R180" s="765"/>
      <c r="S180" s="737"/>
      <c r="T180" s="765"/>
      <c r="U180" s="765"/>
      <c r="V180" s="765"/>
      <c r="W180" s="765"/>
      <c r="X180" s="732">
        <v>39</v>
      </c>
      <c r="Y180" s="728">
        <v>1</v>
      </c>
      <c r="Z180" s="728"/>
      <c r="AA180" s="900"/>
      <c r="AB180" s="900"/>
      <c r="AC180" s="728"/>
      <c r="AD180" s="728"/>
      <c r="AE180" s="728"/>
      <c r="AF180" s="900"/>
      <c r="AG180" s="728"/>
      <c r="AH180" s="728"/>
      <c r="AI180" s="728"/>
      <c r="AJ180" s="728"/>
      <c r="AK180" s="728"/>
      <c r="AL180" s="728"/>
      <c r="AM180" s="728"/>
      <c r="AN180" s="728"/>
      <c r="AO180" s="764"/>
      <c r="AP180" s="764"/>
      <c r="AQ180" s="764"/>
      <c r="AR180" s="764"/>
      <c r="AS180" s="764"/>
      <c r="AT180" s="764"/>
      <c r="AU180" s="764"/>
      <c r="AV180" s="730"/>
      <c r="AW180" s="729">
        <v>1</v>
      </c>
      <c r="AX180" s="733">
        <v>0</v>
      </c>
      <c r="AY180" s="546">
        <v>3</v>
      </c>
      <c r="AZ180" s="546">
        <v>12</v>
      </c>
      <c r="BA180" s="546">
        <v>0</v>
      </c>
      <c r="BB180" s="546">
        <v>23</v>
      </c>
      <c r="BC180" s="734">
        <v>38</v>
      </c>
      <c r="BD180" s="758" t="s">
        <v>1661</v>
      </c>
      <c r="BE180" s="706" t="s">
        <v>114</v>
      </c>
      <c r="BF180" s="759"/>
      <c r="BG180" s="759"/>
      <c r="BH180" s="759"/>
      <c r="BI180" s="759"/>
      <c r="BJ180" s="759"/>
      <c r="BK180" s="759"/>
      <c r="BL180" s="759"/>
      <c r="BM180" s="759"/>
      <c r="BN180" s="759"/>
      <c r="BO180" s="759"/>
      <c r="BP180" s="759"/>
      <c r="BQ180" s="759"/>
      <c r="BR180" s="759"/>
      <c r="BS180" s="759"/>
      <c r="BT180" s="759"/>
      <c r="BU180" s="759"/>
      <c r="BV180" s="759"/>
      <c r="BW180" s="759"/>
      <c r="BX180" s="759"/>
      <c r="BY180" s="759"/>
      <c r="BZ180" s="759"/>
      <c r="CA180" s="759"/>
      <c r="CB180" s="759"/>
      <c r="CC180" s="759"/>
      <c r="CD180" s="759"/>
      <c r="CE180" s="759"/>
      <c r="CF180" s="759"/>
      <c r="CG180" s="759"/>
      <c r="CH180" s="759"/>
      <c r="CI180" s="759"/>
      <c r="CJ180" s="759"/>
      <c r="CK180" s="759"/>
      <c r="CL180" s="759"/>
      <c r="CM180" s="759"/>
      <c r="CN180" s="759"/>
      <c r="CO180" s="759"/>
      <c r="CP180" s="759"/>
      <c r="CQ180" s="759"/>
      <c r="CR180" s="759"/>
      <c r="CS180" s="759"/>
      <c r="CT180" s="759"/>
      <c r="CU180" s="759"/>
      <c r="CV180" s="759"/>
      <c r="CW180" s="759"/>
      <c r="CX180" s="759"/>
      <c r="CY180" s="759"/>
      <c r="CZ180" s="759"/>
      <c r="DA180" s="759"/>
      <c r="DB180" s="759"/>
      <c r="DC180" s="759"/>
      <c r="DD180" s="759"/>
      <c r="DE180" s="759"/>
      <c r="DF180" s="759"/>
      <c r="DG180" s="759"/>
      <c r="DH180" s="759"/>
      <c r="DI180" s="759"/>
      <c r="DJ180" s="759"/>
      <c r="DK180" s="759"/>
      <c r="DL180" s="759"/>
      <c r="DM180" s="759"/>
      <c r="DN180" s="759"/>
      <c r="DO180" s="759"/>
      <c r="DP180" s="759"/>
      <c r="DQ180" s="759"/>
      <c r="DR180" s="759"/>
      <c r="DS180" s="759"/>
      <c r="DT180" s="759"/>
      <c r="DU180" s="759"/>
      <c r="DV180" s="759"/>
      <c r="DW180" s="759"/>
      <c r="DX180" s="759"/>
      <c r="DY180" s="759"/>
      <c r="DZ180" s="759"/>
      <c r="EA180" s="759"/>
      <c r="EB180" s="759"/>
      <c r="EC180" s="759"/>
      <c r="ED180" s="759"/>
      <c r="EE180" s="759"/>
      <c r="EF180" s="759"/>
      <c r="EG180" s="759"/>
      <c r="EH180" s="759"/>
      <c r="EI180" s="759"/>
      <c r="EJ180" s="759"/>
      <c r="EK180" s="759"/>
      <c r="EL180" s="759"/>
      <c r="EM180" s="759"/>
      <c r="EN180" s="759"/>
      <c r="EO180" s="759"/>
      <c r="EP180" s="759"/>
      <c r="EQ180" s="759"/>
      <c r="ER180" s="759"/>
      <c r="ES180" s="759"/>
      <c r="ET180" s="759"/>
      <c r="EU180" s="759"/>
      <c r="EV180" s="759"/>
      <c r="EW180" s="759"/>
      <c r="EX180" s="759"/>
      <c r="EY180" s="759"/>
      <c r="EZ180" s="759"/>
      <c r="FA180" s="759"/>
      <c r="FB180" s="759"/>
      <c r="FC180" s="759"/>
      <c r="FD180" s="759"/>
      <c r="FE180" s="759"/>
      <c r="FF180" s="759"/>
      <c r="FG180" s="759"/>
      <c r="FH180" s="759"/>
      <c r="FI180" s="759"/>
      <c r="FJ180" s="759"/>
      <c r="FK180" s="759"/>
      <c r="FL180" s="759"/>
      <c r="FM180" s="759"/>
      <c r="FN180" s="759"/>
      <c r="FO180" s="759"/>
      <c r="FP180" s="759"/>
      <c r="FQ180" s="759"/>
      <c r="FR180" s="759"/>
      <c r="FS180" s="759"/>
      <c r="FT180" s="759"/>
      <c r="FU180" s="759"/>
      <c r="FV180" s="759"/>
      <c r="FW180" s="759"/>
      <c r="FX180" s="759"/>
      <c r="FY180" s="759"/>
      <c r="FZ180" s="759"/>
      <c r="GA180" s="759"/>
      <c r="GB180" s="759"/>
      <c r="GC180" s="759"/>
      <c r="GD180" s="759"/>
      <c r="GE180" s="759"/>
      <c r="GF180" s="759"/>
      <c r="GG180" s="759"/>
      <c r="GH180" s="759"/>
      <c r="GI180" s="759"/>
      <c r="GJ180" s="759"/>
      <c r="GK180" s="759"/>
      <c r="GL180" s="759"/>
      <c r="GM180" s="759"/>
      <c r="GN180" s="759"/>
      <c r="GO180" s="759"/>
      <c r="GP180" s="759"/>
      <c r="GQ180" s="759"/>
      <c r="GR180" s="759"/>
      <c r="GS180" s="759"/>
      <c r="GT180" s="759"/>
      <c r="GU180" s="759"/>
      <c r="GV180" s="759"/>
      <c r="GW180" s="759"/>
      <c r="GX180" s="759"/>
      <c r="GY180" s="759"/>
      <c r="GZ180" s="759"/>
      <c r="HA180" s="759"/>
      <c r="HB180" s="759"/>
      <c r="HC180" s="759"/>
      <c r="HD180" s="759"/>
      <c r="HE180" s="759"/>
      <c r="HF180" s="759"/>
      <c r="HG180" s="759"/>
      <c r="HH180" s="759"/>
      <c r="HI180" s="759"/>
      <c r="HJ180" s="759"/>
      <c r="HK180" s="759"/>
      <c r="HL180" s="759"/>
      <c r="HM180" s="759"/>
      <c r="HN180" s="759"/>
    </row>
    <row r="181" spans="1:222" s="763" customFormat="1" ht="12" customHeight="1">
      <c r="A181" s="741">
        <v>140</v>
      </c>
      <c r="B181" s="844" t="s">
        <v>249</v>
      </c>
      <c r="C181" s="546">
        <v>1</v>
      </c>
      <c r="D181" s="546">
        <v>4</v>
      </c>
      <c r="E181" s="546">
        <v>12</v>
      </c>
      <c r="F181" s="546">
        <v>24</v>
      </c>
      <c r="G181" s="729">
        <v>41</v>
      </c>
      <c r="H181" s="739"/>
      <c r="I181" s="730"/>
      <c r="J181" s="730"/>
      <c r="K181" s="730">
        <v>1</v>
      </c>
      <c r="L181" s="730"/>
      <c r="M181" s="730"/>
      <c r="N181" s="730"/>
      <c r="O181" s="730"/>
      <c r="P181" s="762"/>
      <c r="Q181" s="737"/>
      <c r="R181" s="737"/>
      <c r="S181" s="767"/>
      <c r="T181" s="765"/>
      <c r="U181" s="765"/>
      <c r="V181" s="765"/>
      <c r="W181" s="765"/>
      <c r="X181" s="732">
        <v>42</v>
      </c>
      <c r="Y181" s="728"/>
      <c r="Z181" s="728"/>
      <c r="AA181" s="900"/>
      <c r="AB181" s="900">
        <v>1</v>
      </c>
      <c r="AC181" s="728"/>
      <c r="AD181" s="728"/>
      <c r="AE181" s="728"/>
      <c r="AF181" s="900"/>
      <c r="AG181" s="728"/>
      <c r="AH181" s="728"/>
      <c r="AI181" s="728"/>
      <c r="AJ181" s="728"/>
      <c r="AK181" s="728"/>
      <c r="AL181" s="728"/>
      <c r="AM181" s="728"/>
      <c r="AN181" s="728"/>
      <c r="AO181" s="764"/>
      <c r="AP181" s="764"/>
      <c r="AQ181" s="764"/>
      <c r="AR181" s="764"/>
      <c r="AS181" s="764"/>
      <c r="AT181" s="764"/>
      <c r="AU181" s="764"/>
      <c r="AV181" s="730">
        <v>1</v>
      </c>
      <c r="AW181" s="729">
        <v>0</v>
      </c>
      <c r="AX181" s="733">
        <v>2</v>
      </c>
      <c r="AY181" s="546">
        <v>1</v>
      </c>
      <c r="AZ181" s="546">
        <v>4</v>
      </c>
      <c r="BA181" s="546">
        <v>12</v>
      </c>
      <c r="BB181" s="546">
        <v>23</v>
      </c>
      <c r="BC181" s="734">
        <v>40</v>
      </c>
      <c r="BD181" s="758" t="s">
        <v>1662</v>
      </c>
      <c r="BE181" s="759"/>
      <c r="BF181" s="759"/>
      <c r="BG181" s="759"/>
      <c r="BH181" s="759"/>
      <c r="BI181" s="759"/>
      <c r="BJ181" s="759"/>
      <c r="BK181" s="759"/>
      <c r="BL181" s="759"/>
      <c r="BM181" s="759"/>
      <c r="BN181" s="759"/>
      <c r="BO181" s="759"/>
      <c r="BP181" s="759"/>
      <c r="BQ181" s="759"/>
      <c r="BR181" s="759"/>
      <c r="BS181" s="759"/>
      <c r="BT181" s="759"/>
      <c r="BU181" s="759"/>
      <c r="BV181" s="759"/>
      <c r="BW181" s="759"/>
      <c r="BX181" s="759"/>
      <c r="BY181" s="759"/>
      <c r="BZ181" s="759"/>
      <c r="CA181" s="759"/>
      <c r="CB181" s="759"/>
      <c r="CC181" s="759"/>
      <c r="CD181" s="759"/>
      <c r="CE181" s="759"/>
      <c r="CF181" s="759"/>
      <c r="CG181" s="759"/>
      <c r="CH181" s="759"/>
      <c r="CI181" s="759"/>
      <c r="CJ181" s="759"/>
      <c r="CK181" s="759"/>
      <c r="CL181" s="759"/>
      <c r="CM181" s="759"/>
      <c r="CN181" s="759"/>
      <c r="CO181" s="759"/>
      <c r="CP181" s="759"/>
      <c r="CQ181" s="759"/>
      <c r="CR181" s="759"/>
      <c r="CS181" s="759"/>
      <c r="CT181" s="759"/>
      <c r="CU181" s="759"/>
      <c r="CV181" s="759"/>
      <c r="CW181" s="759"/>
      <c r="CX181" s="759"/>
      <c r="CY181" s="759"/>
      <c r="CZ181" s="759"/>
      <c r="DA181" s="759"/>
      <c r="DB181" s="759"/>
      <c r="DC181" s="759"/>
      <c r="DD181" s="759"/>
      <c r="DE181" s="759"/>
      <c r="DF181" s="759"/>
      <c r="DG181" s="759"/>
      <c r="DH181" s="759"/>
      <c r="DI181" s="759"/>
      <c r="DJ181" s="759"/>
      <c r="DK181" s="759"/>
      <c r="DL181" s="759"/>
      <c r="DM181" s="759"/>
      <c r="DN181" s="759"/>
      <c r="DO181" s="759"/>
      <c r="DP181" s="759"/>
      <c r="DQ181" s="759"/>
      <c r="DR181" s="759"/>
      <c r="DS181" s="759"/>
      <c r="DT181" s="759"/>
      <c r="DU181" s="759"/>
      <c r="DV181" s="759"/>
      <c r="DW181" s="759"/>
      <c r="DX181" s="759"/>
      <c r="DY181" s="759"/>
      <c r="DZ181" s="759"/>
      <c r="EA181" s="759"/>
      <c r="EB181" s="759"/>
      <c r="EC181" s="759"/>
      <c r="ED181" s="759"/>
      <c r="EE181" s="759"/>
      <c r="EF181" s="759"/>
      <c r="EG181" s="759"/>
      <c r="EH181" s="759"/>
      <c r="EI181" s="759"/>
      <c r="EJ181" s="759"/>
      <c r="EK181" s="759"/>
      <c r="EL181" s="759"/>
      <c r="EM181" s="759"/>
      <c r="EN181" s="759"/>
      <c r="EO181" s="759"/>
      <c r="EP181" s="759"/>
      <c r="EQ181" s="759"/>
      <c r="ER181" s="759"/>
      <c r="ES181" s="759"/>
      <c r="ET181" s="759"/>
      <c r="EU181" s="759"/>
      <c r="EV181" s="759"/>
      <c r="EW181" s="759"/>
      <c r="EX181" s="759"/>
      <c r="EY181" s="759"/>
      <c r="EZ181" s="759"/>
      <c r="FA181" s="759"/>
      <c r="FB181" s="759"/>
      <c r="FC181" s="759"/>
      <c r="FD181" s="759"/>
      <c r="FE181" s="759"/>
      <c r="FF181" s="759"/>
      <c r="FG181" s="759"/>
      <c r="FH181" s="759"/>
      <c r="FI181" s="759"/>
      <c r="FJ181" s="759"/>
      <c r="FK181" s="759"/>
      <c r="FL181" s="759"/>
      <c r="FM181" s="759"/>
      <c r="FN181" s="759"/>
      <c r="FO181" s="759"/>
      <c r="FP181" s="759"/>
      <c r="FQ181" s="759"/>
      <c r="FR181" s="759"/>
      <c r="FS181" s="759"/>
      <c r="FT181" s="759"/>
      <c r="FU181" s="759"/>
      <c r="FV181" s="759"/>
      <c r="FW181" s="759"/>
      <c r="FX181" s="759"/>
      <c r="FY181" s="759"/>
      <c r="FZ181" s="759"/>
      <c r="GA181" s="759"/>
      <c r="GB181" s="759"/>
      <c r="GC181" s="759"/>
      <c r="GD181" s="759"/>
      <c r="GE181" s="759"/>
      <c r="GF181" s="759"/>
      <c r="GG181" s="759"/>
      <c r="GH181" s="759"/>
      <c r="GI181" s="759"/>
      <c r="GJ181" s="759"/>
      <c r="GK181" s="759"/>
      <c r="GL181" s="759"/>
      <c r="GM181" s="759"/>
      <c r="GN181" s="759"/>
      <c r="GO181" s="759"/>
      <c r="GP181" s="759"/>
      <c r="GQ181" s="759"/>
      <c r="GR181" s="759"/>
      <c r="GS181" s="759"/>
      <c r="GT181" s="759"/>
      <c r="GU181" s="759"/>
      <c r="GV181" s="759"/>
      <c r="GW181" s="759"/>
      <c r="GX181" s="759"/>
      <c r="GY181" s="759"/>
      <c r="GZ181" s="759"/>
      <c r="HA181" s="759"/>
      <c r="HB181" s="759"/>
      <c r="HC181" s="759"/>
      <c r="HD181" s="759"/>
      <c r="HE181" s="759"/>
      <c r="HF181" s="759"/>
      <c r="HG181" s="759"/>
      <c r="HH181" s="759"/>
      <c r="HI181" s="759"/>
      <c r="HJ181" s="759"/>
      <c r="HK181" s="759"/>
      <c r="HL181" s="759"/>
      <c r="HM181" s="759"/>
      <c r="HN181" s="759"/>
    </row>
    <row r="182" spans="1:222" s="763" customFormat="1" ht="12" customHeight="1">
      <c r="A182" s="741">
        <v>141</v>
      </c>
      <c r="B182" s="844" t="s">
        <v>250</v>
      </c>
      <c r="C182" s="546">
        <v>0</v>
      </c>
      <c r="D182" s="546">
        <v>7</v>
      </c>
      <c r="E182" s="546">
        <v>6</v>
      </c>
      <c r="F182" s="546">
        <v>27</v>
      </c>
      <c r="G182" s="729">
        <v>40</v>
      </c>
      <c r="H182" s="739"/>
      <c r="I182" s="730"/>
      <c r="J182" s="730"/>
      <c r="K182" s="730"/>
      <c r="L182" s="730"/>
      <c r="M182" s="730"/>
      <c r="N182" s="730"/>
      <c r="O182" s="730"/>
      <c r="P182" s="762"/>
      <c r="Q182" s="737"/>
      <c r="R182" s="765"/>
      <c r="S182" s="765"/>
      <c r="T182" s="765"/>
      <c r="U182" s="765"/>
      <c r="V182" s="767"/>
      <c r="W182" s="767"/>
      <c r="X182" s="732">
        <v>40</v>
      </c>
      <c r="Y182" s="728"/>
      <c r="Z182" s="728"/>
      <c r="AA182" s="900"/>
      <c r="AB182" s="900"/>
      <c r="AC182" s="728"/>
      <c r="AD182" s="728"/>
      <c r="AE182" s="728"/>
      <c r="AF182" s="900"/>
      <c r="AG182" s="728"/>
      <c r="AH182" s="728"/>
      <c r="AI182" s="728"/>
      <c r="AJ182" s="728"/>
      <c r="AK182" s="728"/>
      <c r="AL182" s="728"/>
      <c r="AM182" s="728"/>
      <c r="AN182" s="728"/>
      <c r="AO182" s="764"/>
      <c r="AP182" s="764"/>
      <c r="AQ182" s="764"/>
      <c r="AR182" s="764"/>
      <c r="AS182" s="764"/>
      <c r="AT182" s="764"/>
      <c r="AU182" s="764"/>
      <c r="AV182" s="730">
        <v>2</v>
      </c>
      <c r="AW182" s="729">
        <v>0</v>
      </c>
      <c r="AX182" s="733">
        <v>2</v>
      </c>
      <c r="AY182" s="546">
        <v>0</v>
      </c>
      <c r="AZ182" s="546">
        <v>7</v>
      </c>
      <c r="BA182" s="546">
        <v>6</v>
      </c>
      <c r="BB182" s="546">
        <v>25</v>
      </c>
      <c r="BC182" s="734">
        <v>38</v>
      </c>
      <c r="BD182" s="758" t="s">
        <v>1584</v>
      </c>
      <c r="BE182" s="759"/>
      <c r="BF182" s="759"/>
      <c r="BG182" s="759"/>
      <c r="BH182" s="759"/>
      <c r="BI182" s="759"/>
      <c r="BJ182" s="759"/>
      <c r="BK182" s="759"/>
      <c r="BL182" s="759"/>
      <c r="BM182" s="759"/>
      <c r="BN182" s="759"/>
      <c r="BO182" s="759"/>
      <c r="BP182" s="759"/>
      <c r="BQ182" s="759"/>
      <c r="BR182" s="759"/>
      <c r="BS182" s="759"/>
      <c r="BT182" s="759"/>
      <c r="BU182" s="759"/>
      <c r="BV182" s="759"/>
      <c r="BW182" s="759"/>
      <c r="BX182" s="759"/>
      <c r="BY182" s="759"/>
      <c r="BZ182" s="759"/>
      <c r="CA182" s="759"/>
      <c r="CB182" s="759"/>
      <c r="CC182" s="759"/>
      <c r="CD182" s="759"/>
      <c r="CE182" s="759"/>
      <c r="CF182" s="759"/>
      <c r="CG182" s="759"/>
      <c r="CH182" s="759"/>
      <c r="CI182" s="759"/>
      <c r="CJ182" s="759"/>
      <c r="CK182" s="759"/>
      <c r="CL182" s="759"/>
      <c r="CM182" s="759"/>
      <c r="CN182" s="759"/>
      <c r="CO182" s="759"/>
      <c r="CP182" s="759"/>
      <c r="CQ182" s="759"/>
      <c r="CR182" s="759"/>
      <c r="CS182" s="759"/>
      <c r="CT182" s="759"/>
      <c r="CU182" s="759"/>
      <c r="CV182" s="759"/>
      <c r="CW182" s="759"/>
      <c r="CX182" s="759"/>
      <c r="CY182" s="759"/>
      <c r="CZ182" s="759"/>
      <c r="DA182" s="759"/>
      <c r="DB182" s="759"/>
      <c r="DC182" s="759"/>
      <c r="DD182" s="759"/>
      <c r="DE182" s="759"/>
      <c r="DF182" s="759"/>
      <c r="DG182" s="759"/>
      <c r="DH182" s="759"/>
      <c r="DI182" s="759"/>
      <c r="DJ182" s="759"/>
      <c r="DK182" s="759"/>
      <c r="DL182" s="759"/>
      <c r="DM182" s="759"/>
      <c r="DN182" s="759"/>
      <c r="DO182" s="759"/>
      <c r="DP182" s="759"/>
      <c r="DQ182" s="759"/>
      <c r="DR182" s="759"/>
      <c r="DS182" s="759"/>
      <c r="DT182" s="759"/>
      <c r="DU182" s="759"/>
      <c r="DV182" s="759"/>
      <c r="DW182" s="759"/>
      <c r="DX182" s="759"/>
      <c r="DY182" s="759"/>
      <c r="DZ182" s="759"/>
      <c r="EA182" s="759"/>
      <c r="EB182" s="759"/>
      <c r="EC182" s="759"/>
      <c r="ED182" s="759"/>
      <c r="EE182" s="759"/>
      <c r="EF182" s="759"/>
      <c r="EG182" s="759"/>
      <c r="EH182" s="759"/>
      <c r="EI182" s="759"/>
      <c r="EJ182" s="759"/>
      <c r="EK182" s="759"/>
      <c r="EL182" s="759"/>
      <c r="EM182" s="759"/>
      <c r="EN182" s="759"/>
      <c r="EO182" s="759"/>
      <c r="EP182" s="759"/>
      <c r="EQ182" s="759"/>
      <c r="ER182" s="759"/>
      <c r="ES182" s="759"/>
      <c r="ET182" s="759"/>
      <c r="EU182" s="759"/>
      <c r="EV182" s="759"/>
      <c r="EW182" s="759"/>
      <c r="EX182" s="759"/>
      <c r="EY182" s="759"/>
      <c r="EZ182" s="759"/>
      <c r="FA182" s="759"/>
      <c r="FB182" s="759"/>
      <c r="FC182" s="759"/>
      <c r="FD182" s="759"/>
      <c r="FE182" s="759"/>
      <c r="FF182" s="759"/>
      <c r="FG182" s="759"/>
      <c r="FH182" s="759"/>
      <c r="FI182" s="759"/>
      <c r="FJ182" s="759"/>
      <c r="FK182" s="759"/>
      <c r="FL182" s="759"/>
      <c r="FM182" s="759"/>
      <c r="FN182" s="759"/>
      <c r="FO182" s="759"/>
      <c r="FP182" s="759"/>
      <c r="FQ182" s="759"/>
      <c r="FR182" s="759"/>
      <c r="FS182" s="759"/>
      <c r="FT182" s="759"/>
      <c r="FU182" s="759"/>
      <c r="FV182" s="759"/>
      <c r="FW182" s="759"/>
      <c r="FX182" s="759"/>
      <c r="FY182" s="759"/>
      <c r="FZ182" s="759"/>
      <c r="GA182" s="759"/>
      <c r="GB182" s="759"/>
      <c r="GC182" s="759"/>
      <c r="GD182" s="759"/>
      <c r="GE182" s="759"/>
      <c r="GF182" s="759"/>
      <c r="GG182" s="759"/>
      <c r="GH182" s="759"/>
      <c r="GI182" s="759"/>
      <c r="GJ182" s="759"/>
      <c r="GK182" s="759"/>
      <c r="GL182" s="759"/>
      <c r="GM182" s="759"/>
      <c r="GN182" s="759"/>
      <c r="GO182" s="759"/>
      <c r="GP182" s="759"/>
      <c r="GQ182" s="759"/>
      <c r="GR182" s="759"/>
      <c r="GS182" s="759"/>
      <c r="GT182" s="759"/>
      <c r="GU182" s="759"/>
      <c r="GV182" s="759"/>
      <c r="GW182" s="759"/>
      <c r="GX182" s="759"/>
      <c r="GY182" s="759"/>
      <c r="GZ182" s="759"/>
      <c r="HA182" s="759"/>
      <c r="HB182" s="759"/>
      <c r="HC182" s="759"/>
      <c r="HD182" s="759"/>
      <c r="HE182" s="759"/>
      <c r="HF182" s="759"/>
      <c r="HG182" s="759"/>
      <c r="HH182" s="759"/>
      <c r="HI182" s="759"/>
      <c r="HJ182" s="759"/>
      <c r="HK182" s="759"/>
      <c r="HL182" s="759"/>
      <c r="HM182" s="759"/>
      <c r="HN182" s="759"/>
    </row>
    <row r="183" spans="1:222" s="763" customFormat="1" ht="12" customHeight="1">
      <c r="A183" s="741">
        <v>142</v>
      </c>
      <c r="B183" s="844" t="s">
        <v>251</v>
      </c>
      <c r="C183" s="546">
        <v>3</v>
      </c>
      <c r="D183" s="546">
        <v>12</v>
      </c>
      <c r="E183" s="546">
        <v>9</v>
      </c>
      <c r="F183" s="546">
        <v>17</v>
      </c>
      <c r="G183" s="729">
        <v>41</v>
      </c>
      <c r="H183" s="739"/>
      <c r="I183" s="730"/>
      <c r="J183" s="730"/>
      <c r="K183" s="730"/>
      <c r="L183" s="730"/>
      <c r="M183" s="730"/>
      <c r="N183" s="730"/>
      <c r="O183" s="730"/>
      <c r="P183" s="762"/>
      <c r="Q183" s="737"/>
      <c r="R183" s="765"/>
      <c r="S183" s="765"/>
      <c r="T183" s="765"/>
      <c r="U183" s="765"/>
      <c r="V183" s="765"/>
      <c r="W183" s="765"/>
      <c r="X183" s="732">
        <v>41</v>
      </c>
      <c r="Y183" s="728"/>
      <c r="Z183" s="728"/>
      <c r="AA183" s="900"/>
      <c r="AB183" s="900">
        <v>1</v>
      </c>
      <c r="AC183" s="728"/>
      <c r="AD183" s="728"/>
      <c r="AE183" s="728"/>
      <c r="AF183" s="900"/>
      <c r="AG183" s="728"/>
      <c r="AH183" s="728"/>
      <c r="AI183" s="728"/>
      <c r="AJ183" s="728"/>
      <c r="AK183" s="728"/>
      <c r="AL183" s="728"/>
      <c r="AM183" s="728"/>
      <c r="AN183" s="728"/>
      <c r="AO183" s="764"/>
      <c r="AP183" s="764"/>
      <c r="AQ183" s="764"/>
      <c r="AR183" s="764"/>
      <c r="AS183" s="764"/>
      <c r="AT183" s="764"/>
      <c r="AU183" s="764"/>
      <c r="AV183" s="730"/>
      <c r="AW183" s="729">
        <v>0</v>
      </c>
      <c r="AX183" s="733">
        <v>1</v>
      </c>
      <c r="AY183" s="546">
        <v>3</v>
      </c>
      <c r="AZ183" s="546">
        <v>12</v>
      </c>
      <c r="BA183" s="546">
        <v>9</v>
      </c>
      <c r="BB183" s="546">
        <v>16</v>
      </c>
      <c r="BC183" s="734">
        <v>40</v>
      </c>
      <c r="BD183" s="758" t="s">
        <v>1663</v>
      </c>
      <c r="BE183" s="759"/>
      <c r="BF183" s="759"/>
      <c r="BG183" s="759"/>
      <c r="BH183" s="759"/>
      <c r="BI183" s="759"/>
      <c r="BJ183" s="759"/>
      <c r="BK183" s="759"/>
      <c r="BL183" s="759"/>
      <c r="BM183" s="759"/>
      <c r="BN183" s="759"/>
      <c r="BO183" s="759"/>
      <c r="BP183" s="759"/>
      <c r="BQ183" s="759"/>
      <c r="BR183" s="759"/>
      <c r="BS183" s="759"/>
      <c r="BT183" s="759"/>
      <c r="BU183" s="759"/>
      <c r="BV183" s="759"/>
      <c r="BW183" s="759"/>
      <c r="BX183" s="759"/>
      <c r="BY183" s="759"/>
      <c r="BZ183" s="759"/>
      <c r="CA183" s="759"/>
      <c r="CB183" s="759"/>
      <c r="CC183" s="759"/>
      <c r="CD183" s="759"/>
      <c r="CE183" s="759"/>
      <c r="CF183" s="759"/>
      <c r="CG183" s="759"/>
      <c r="CH183" s="759"/>
      <c r="CI183" s="759"/>
      <c r="CJ183" s="759"/>
      <c r="CK183" s="759"/>
      <c r="CL183" s="759"/>
      <c r="CM183" s="759"/>
      <c r="CN183" s="759"/>
      <c r="CO183" s="759"/>
      <c r="CP183" s="759"/>
      <c r="CQ183" s="759"/>
      <c r="CR183" s="759"/>
      <c r="CS183" s="759"/>
      <c r="CT183" s="759"/>
      <c r="CU183" s="759"/>
      <c r="CV183" s="759"/>
      <c r="CW183" s="759"/>
      <c r="CX183" s="759"/>
      <c r="CY183" s="759"/>
      <c r="CZ183" s="759"/>
      <c r="DA183" s="759"/>
      <c r="DB183" s="759"/>
      <c r="DC183" s="759"/>
      <c r="DD183" s="759"/>
      <c r="DE183" s="759"/>
      <c r="DF183" s="759"/>
      <c r="DG183" s="759"/>
      <c r="DH183" s="759"/>
      <c r="DI183" s="759"/>
      <c r="DJ183" s="759"/>
      <c r="DK183" s="759"/>
      <c r="DL183" s="759"/>
      <c r="DM183" s="759"/>
      <c r="DN183" s="759"/>
      <c r="DO183" s="759"/>
      <c r="DP183" s="759"/>
      <c r="DQ183" s="759"/>
      <c r="DR183" s="759"/>
      <c r="DS183" s="759"/>
      <c r="DT183" s="759"/>
      <c r="DU183" s="759"/>
      <c r="DV183" s="759"/>
      <c r="DW183" s="759"/>
      <c r="DX183" s="759"/>
      <c r="DY183" s="759"/>
      <c r="DZ183" s="759"/>
      <c r="EA183" s="759"/>
      <c r="EB183" s="759"/>
      <c r="EC183" s="759"/>
      <c r="ED183" s="759"/>
      <c r="EE183" s="759"/>
      <c r="EF183" s="759"/>
      <c r="EG183" s="759"/>
      <c r="EH183" s="759"/>
      <c r="EI183" s="759"/>
      <c r="EJ183" s="759"/>
      <c r="EK183" s="759"/>
      <c r="EL183" s="759"/>
      <c r="EM183" s="759"/>
      <c r="EN183" s="759"/>
      <c r="EO183" s="759"/>
      <c r="EP183" s="759"/>
      <c r="EQ183" s="759"/>
      <c r="ER183" s="759"/>
      <c r="ES183" s="759"/>
      <c r="ET183" s="759"/>
      <c r="EU183" s="759"/>
      <c r="EV183" s="759"/>
      <c r="EW183" s="759"/>
      <c r="EX183" s="759"/>
      <c r="EY183" s="759"/>
      <c r="EZ183" s="759"/>
      <c r="FA183" s="759"/>
      <c r="FB183" s="759"/>
      <c r="FC183" s="759"/>
      <c r="FD183" s="759"/>
      <c r="FE183" s="759"/>
      <c r="FF183" s="759"/>
      <c r="FG183" s="759"/>
      <c r="FH183" s="759"/>
      <c r="FI183" s="759"/>
      <c r="FJ183" s="759"/>
      <c r="FK183" s="759"/>
      <c r="FL183" s="759"/>
      <c r="FM183" s="759"/>
      <c r="FN183" s="759"/>
      <c r="FO183" s="759"/>
      <c r="FP183" s="759"/>
      <c r="FQ183" s="759"/>
      <c r="FR183" s="759"/>
      <c r="FS183" s="759"/>
      <c r="FT183" s="759"/>
      <c r="FU183" s="759"/>
      <c r="FV183" s="759"/>
      <c r="FW183" s="759"/>
      <c r="FX183" s="759"/>
      <c r="FY183" s="759"/>
      <c r="FZ183" s="759"/>
      <c r="GA183" s="759"/>
      <c r="GB183" s="759"/>
      <c r="GC183" s="759"/>
      <c r="GD183" s="759"/>
      <c r="GE183" s="759"/>
      <c r="GF183" s="759"/>
      <c r="GG183" s="759"/>
      <c r="GH183" s="759"/>
      <c r="GI183" s="759"/>
      <c r="GJ183" s="759"/>
      <c r="GK183" s="759"/>
      <c r="GL183" s="759"/>
      <c r="GM183" s="759"/>
      <c r="GN183" s="759"/>
      <c r="GO183" s="759"/>
      <c r="GP183" s="759"/>
      <c r="GQ183" s="759"/>
      <c r="GR183" s="759"/>
      <c r="GS183" s="759"/>
      <c r="GT183" s="759"/>
      <c r="GU183" s="759"/>
      <c r="GV183" s="759"/>
      <c r="GW183" s="759"/>
      <c r="GX183" s="759"/>
      <c r="GY183" s="759"/>
      <c r="GZ183" s="759"/>
      <c r="HA183" s="759"/>
      <c r="HB183" s="759"/>
      <c r="HC183" s="759"/>
      <c r="HD183" s="759"/>
      <c r="HE183" s="759"/>
      <c r="HF183" s="759"/>
      <c r="HG183" s="759"/>
      <c r="HH183" s="759"/>
      <c r="HI183" s="759"/>
      <c r="HJ183" s="759"/>
      <c r="HK183" s="759"/>
      <c r="HL183" s="759"/>
      <c r="HM183" s="759"/>
      <c r="HN183" s="759"/>
    </row>
    <row r="184" spans="1:222" s="763" customFormat="1" ht="12" customHeight="1">
      <c r="A184" s="741">
        <v>143</v>
      </c>
      <c r="B184" s="844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9">
        <v>38</v>
      </c>
      <c r="H184" s="739"/>
      <c r="I184" s="730"/>
      <c r="J184" s="730"/>
      <c r="K184" s="730"/>
      <c r="L184" s="730"/>
      <c r="M184" s="730"/>
      <c r="N184" s="730"/>
      <c r="O184" s="730"/>
      <c r="P184" s="762"/>
      <c r="Q184" s="737"/>
      <c r="R184" s="765"/>
      <c r="S184" s="765"/>
      <c r="T184" s="765"/>
      <c r="U184" s="765"/>
      <c r="V184" s="765"/>
      <c r="W184" s="765"/>
      <c r="X184" s="732">
        <v>38</v>
      </c>
      <c r="Y184" s="728"/>
      <c r="Z184" s="728"/>
      <c r="AA184" s="900"/>
      <c r="AB184" s="900"/>
      <c r="AC184" s="728"/>
      <c r="AD184" s="728"/>
      <c r="AE184" s="728"/>
      <c r="AF184" s="900"/>
      <c r="AG184" s="728"/>
      <c r="AH184" s="728"/>
      <c r="AI184" s="728"/>
      <c r="AJ184" s="728"/>
      <c r="AK184" s="728"/>
      <c r="AL184" s="728"/>
      <c r="AM184" s="728"/>
      <c r="AN184" s="728"/>
      <c r="AO184" s="764"/>
      <c r="AP184" s="764"/>
      <c r="AQ184" s="764"/>
      <c r="AR184" s="764"/>
      <c r="AS184" s="764"/>
      <c r="AT184" s="764"/>
      <c r="AU184" s="764"/>
      <c r="AV184" s="730"/>
      <c r="AW184" s="729">
        <v>0</v>
      </c>
      <c r="AX184" s="733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4">
        <v>38</v>
      </c>
      <c r="BD184" s="758"/>
      <c r="BE184" s="759"/>
      <c r="BF184" s="759"/>
      <c r="BG184" s="759"/>
      <c r="BH184" s="759"/>
      <c r="BI184" s="759"/>
      <c r="BJ184" s="759"/>
      <c r="BK184" s="759"/>
      <c r="BL184" s="759"/>
      <c r="BM184" s="759"/>
      <c r="BN184" s="759"/>
      <c r="BO184" s="759"/>
      <c r="BP184" s="759"/>
      <c r="BQ184" s="759"/>
      <c r="BR184" s="759"/>
      <c r="BS184" s="759"/>
      <c r="BT184" s="759"/>
      <c r="BU184" s="759"/>
      <c r="BV184" s="759"/>
      <c r="BW184" s="759"/>
      <c r="BX184" s="759"/>
      <c r="BY184" s="759"/>
      <c r="BZ184" s="759"/>
      <c r="CA184" s="759"/>
      <c r="CB184" s="759"/>
      <c r="CC184" s="759"/>
      <c r="CD184" s="759"/>
      <c r="CE184" s="759"/>
      <c r="CF184" s="759"/>
      <c r="CG184" s="759"/>
      <c r="CH184" s="759"/>
      <c r="CI184" s="759"/>
      <c r="CJ184" s="759"/>
      <c r="CK184" s="759"/>
      <c r="CL184" s="759"/>
      <c r="CM184" s="759"/>
      <c r="CN184" s="759"/>
      <c r="CO184" s="759"/>
      <c r="CP184" s="759"/>
      <c r="CQ184" s="759"/>
      <c r="CR184" s="759"/>
      <c r="CS184" s="759"/>
      <c r="CT184" s="759"/>
      <c r="CU184" s="759"/>
      <c r="CV184" s="759"/>
      <c r="CW184" s="759"/>
      <c r="CX184" s="759"/>
      <c r="CY184" s="759"/>
      <c r="CZ184" s="759"/>
      <c r="DA184" s="759"/>
      <c r="DB184" s="759"/>
      <c r="DC184" s="759"/>
      <c r="DD184" s="759"/>
      <c r="DE184" s="759"/>
      <c r="DF184" s="759"/>
      <c r="DG184" s="759"/>
      <c r="DH184" s="759"/>
      <c r="DI184" s="759"/>
      <c r="DJ184" s="759"/>
      <c r="DK184" s="759"/>
      <c r="DL184" s="759"/>
      <c r="DM184" s="759"/>
      <c r="DN184" s="759"/>
      <c r="DO184" s="759"/>
      <c r="DP184" s="759"/>
      <c r="DQ184" s="759"/>
      <c r="DR184" s="759"/>
      <c r="DS184" s="759"/>
      <c r="DT184" s="759"/>
      <c r="DU184" s="759"/>
      <c r="DV184" s="759"/>
      <c r="DW184" s="759"/>
      <c r="DX184" s="759"/>
      <c r="DY184" s="759"/>
      <c r="DZ184" s="759"/>
      <c r="EA184" s="759"/>
      <c r="EB184" s="759"/>
      <c r="EC184" s="759"/>
      <c r="ED184" s="759"/>
      <c r="EE184" s="759"/>
      <c r="EF184" s="759"/>
      <c r="EG184" s="759"/>
      <c r="EH184" s="759"/>
      <c r="EI184" s="759"/>
      <c r="EJ184" s="759"/>
      <c r="EK184" s="759"/>
      <c r="EL184" s="759"/>
      <c r="EM184" s="759"/>
      <c r="EN184" s="759"/>
      <c r="EO184" s="759"/>
      <c r="EP184" s="759"/>
      <c r="EQ184" s="759"/>
      <c r="ER184" s="759"/>
      <c r="ES184" s="759"/>
      <c r="ET184" s="759"/>
      <c r="EU184" s="759"/>
      <c r="EV184" s="759"/>
      <c r="EW184" s="759"/>
      <c r="EX184" s="759"/>
      <c r="EY184" s="759"/>
      <c r="EZ184" s="759"/>
      <c r="FA184" s="759"/>
      <c r="FB184" s="759"/>
      <c r="FC184" s="759"/>
      <c r="FD184" s="759"/>
      <c r="FE184" s="759"/>
      <c r="FF184" s="759"/>
      <c r="FG184" s="759"/>
      <c r="FH184" s="759"/>
      <c r="FI184" s="759"/>
      <c r="FJ184" s="759"/>
      <c r="FK184" s="759"/>
      <c r="FL184" s="759"/>
      <c r="FM184" s="759"/>
      <c r="FN184" s="759"/>
      <c r="FO184" s="759"/>
      <c r="FP184" s="759"/>
      <c r="FQ184" s="759"/>
      <c r="FR184" s="759"/>
      <c r="FS184" s="759"/>
      <c r="FT184" s="759"/>
      <c r="FU184" s="759"/>
      <c r="FV184" s="759"/>
      <c r="FW184" s="759"/>
      <c r="FX184" s="759"/>
      <c r="FY184" s="759"/>
      <c r="FZ184" s="759"/>
      <c r="GA184" s="759"/>
      <c r="GB184" s="759"/>
      <c r="GC184" s="759"/>
      <c r="GD184" s="759"/>
      <c r="GE184" s="759"/>
      <c r="GF184" s="759"/>
      <c r="GG184" s="759"/>
      <c r="GH184" s="759"/>
      <c r="GI184" s="759"/>
      <c r="GJ184" s="759"/>
      <c r="GK184" s="759"/>
      <c r="GL184" s="759"/>
      <c r="GM184" s="759"/>
      <c r="GN184" s="759"/>
      <c r="GO184" s="759"/>
      <c r="GP184" s="759"/>
      <c r="GQ184" s="759"/>
      <c r="GR184" s="759"/>
      <c r="GS184" s="759"/>
      <c r="GT184" s="759"/>
      <c r="GU184" s="759"/>
      <c r="GV184" s="759"/>
      <c r="GW184" s="759"/>
      <c r="GX184" s="759"/>
      <c r="GY184" s="759"/>
      <c r="GZ184" s="759"/>
      <c r="HA184" s="759"/>
      <c r="HB184" s="759"/>
      <c r="HC184" s="759"/>
      <c r="HD184" s="759"/>
      <c r="HE184" s="759"/>
      <c r="HF184" s="759"/>
      <c r="HG184" s="759"/>
      <c r="HH184" s="759"/>
      <c r="HI184" s="759"/>
      <c r="HJ184" s="759"/>
      <c r="HK184" s="759"/>
      <c r="HL184" s="759"/>
      <c r="HM184" s="759"/>
      <c r="HN184" s="759"/>
    </row>
    <row r="185" spans="1:222" s="763" customFormat="1" ht="12" customHeight="1">
      <c r="A185" s="741">
        <v>144</v>
      </c>
      <c r="B185" s="844" t="s">
        <v>253</v>
      </c>
      <c r="C185" s="546">
        <v>1</v>
      </c>
      <c r="D185" s="546">
        <v>8</v>
      </c>
      <c r="E185" s="546">
        <v>1</v>
      </c>
      <c r="F185" s="546">
        <v>30</v>
      </c>
      <c r="G185" s="718">
        <v>40</v>
      </c>
      <c r="H185" s="900"/>
      <c r="I185" s="900"/>
      <c r="J185" s="900"/>
      <c r="K185" s="730"/>
      <c r="L185" s="900"/>
      <c r="M185" s="900"/>
      <c r="N185" s="900"/>
      <c r="O185" s="730"/>
      <c r="P185" s="718"/>
      <c r="Q185" s="718"/>
      <c r="R185" s="765"/>
      <c r="S185" s="765"/>
      <c r="T185" s="765"/>
      <c r="U185" s="766"/>
      <c r="V185" s="765"/>
      <c r="W185" s="765"/>
      <c r="X185" s="866">
        <v>40</v>
      </c>
      <c r="Y185" s="728"/>
      <c r="Z185" s="728"/>
      <c r="AA185" s="900">
        <v>1</v>
      </c>
      <c r="AB185" s="900"/>
      <c r="AC185" s="728"/>
      <c r="AD185" s="728"/>
      <c r="AE185" s="728"/>
      <c r="AF185" s="900"/>
      <c r="AG185" s="728"/>
      <c r="AH185" s="728"/>
      <c r="AI185" s="728"/>
      <c r="AJ185" s="728"/>
      <c r="AK185" s="728"/>
      <c r="AL185" s="728"/>
      <c r="AM185" s="728"/>
      <c r="AN185" s="728"/>
      <c r="AO185" s="728"/>
      <c r="AP185" s="728"/>
      <c r="AQ185" s="728"/>
      <c r="AR185" s="728"/>
      <c r="AS185" s="728"/>
      <c r="AT185" s="728"/>
      <c r="AU185" s="728"/>
      <c r="AV185" s="900"/>
      <c r="AW185" s="729">
        <v>0</v>
      </c>
      <c r="AX185" s="733">
        <v>1</v>
      </c>
      <c r="AY185" s="546">
        <v>1</v>
      </c>
      <c r="AZ185" s="546">
        <v>8</v>
      </c>
      <c r="BA185" s="546">
        <v>0</v>
      </c>
      <c r="BB185" s="546">
        <v>30</v>
      </c>
      <c r="BC185" s="718">
        <v>39</v>
      </c>
      <c r="BD185" s="758" t="s">
        <v>1611</v>
      </c>
      <c r="BE185" s="759"/>
      <c r="BF185" s="759"/>
      <c r="BG185" s="759"/>
      <c r="BH185" s="759"/>
      <c r="BI185" s="759"/>
      <c r="BJ185" s="759"/>
      <c r="BK185" s="759"/>
      <c r="BL185" s="759"/>
      <c r="BM185" s="759"/>
      <c r="BN185" s="759"/>
      <c r="BO185" s="759"/>
      <c r="BP185" s="759"/>
      <c r="BQ185" s="759"/>
      <c r="BR185" s="759"/>
      <c r="BS185" s="759"/>
      <c r="BT185" s="759"/>
      <c r="BU185" s="759"/>
      <c r="BV185" s="759"/>
      <c r="BW185" s="759"/>
      <c r="BX185" s="759"/>
      <c r="BY185" s="759"/>
      <c r="BZ185" s="759"/>
      <c r="CA185" s="759"/>
      <c r="CB185" s="759"/>
      <c r="CC185" s="759"/>
      <c r="CD185" s="759"/>
      <c r="CE185" s="759"/>
      <c r="CF185" s="759"/>
      <c r="CG185" s="759"/>
      <c r="CH185" s="759"/>
      <c r="CI185" s="759"/>
      <c r="CJ185" s="759"/>
      <c r="CK185" s="759"/>
      <c r="CL185" s="759"/>
      <c r="CM185" s="759"/>
      <c r="CN185" s="759"/>
      <c r="CO185" s="759"/>
      <c r="CP185" s="759"/>
      <c r="CQ185" s="759"/>
      <c r="CR185" s="759"/>
      <c r="CS185" s="759"/>
      <c r="CT185" s="759"/>
      <c r="CU185" s="759"/>
      <c r="CV185" s="759"/>
      <c r="CW185" s="759"/>
      <c r="CX185" s="759"/>
      <c r="CY185" s="759"/>
      <c r="CZ185" s="759"/>
      <c r="DA185" s="759"/>
      <c r="DB185" s="759"/>
      <c r="DC185" s="759"/>
      <c r="DD185" s="759"/>
      <c r="DE185" s="759"/>
      <c r="DF185" s="759"/>
      <c r="DG185" s="759"/>
      <c r="DH185" s="759"/>
      <c r="DI185" s="759"/>
      <c r="DJ185" s="759"/>
      <c r="DK185" s="759"/>
      <c r="DL185" s="759"/>
      <c r="DM185" s="759"/>
      <c r="DN185" s="759"/>
      <c r="DO185" s="759"/>
      <c r="DP185" s="759"/>
      <c r="DQ185" s="759"/>
      <c r="DR185" s="759"/>
      <c r="DS185" s="759"/>
      <c r="DT185" s="759"/>
      <c r="DU185" s="759"/>
      <c r="DV185" s="759"/>
      <c r="DW185" s="759"/>
      <c r="DX185" s="759"/>
      <c r="DY185" s="759"/>
      <c r="DZ185" s="759"/>
      <c r="EA185" s="759"/>
      <c r="EB185" s="759"/>
      <c r="EC185" s="759"/>
      <c r="ED185" s="759"/>
      <c r="EE185" s="759"/>
      <c r="EF185" s="759"/>
      <c r="EG185" s="759"/>
      <c r="EH185" s="759"/>
      <c r="EI185" s="759"/>
      <c r="EJ185" s="759"/>
      <c r="EK185" s="759"/>
      <c r="EL185" s="759"/>
      <c r="EM185" s="759"/>
      <c r="EN185" s="759"/>
      <c r="EO185" s="759"/>
      <c r="EP185" s="759"/>
      <c r="EQ185" s="759"/>
      <c r="ER185" s="759"/>
      <c r="ES185" s="759"/>
      <c r="ET185" s="759"/>
      <c r="EU185" s="759"/>
      <c r="EV185" s="759"/>
      <c r="EW185" s="759"/>
      <c r="EX185" s="759"/>
      <c r="EY185" s="759"/>
      <c r="EZ185" s="759"/>
      <c r="FA185" s="759"/>
      <c r="FB185" s="759"/>
      <c r="FC185" s="759"/>
      <c r="FD185" s="759"/>
      <c r="FE185" s="759"/>
      <c r="FF185" s="759"/>
      <c r="FG185" s="759"/>
      <c r="FH185" s="759"/>
      <c r="FI185" s="759"/>
      <c r="FJ185" s="759"/>
      <c r="FK185" s="759"/>
      <c r="FL185" s="759"/>
      <c r="FM185" s="759"/>
      <c r="FN185" s="759"/>
      <c r="FO185" s="759"/>
      <c r="FP185" s="759"/>
      <c r="FQ185" s="759"/>
      <c r="FR185" s="759"/>
      <c r="FS185" s="759"/>
      <c r="FT185" s="759"/>
      <c r="FU185" s="759"/>
      <c r="FV185" s="759"/>
      <c r="FW185" s="759"/>
      <c r="FX185" s="759"/>
      <c r="FY185" s="759"/>
      <c r="FZ185" s="759"/>
      <c r="GA185" s="759"/>
      <c r="GB185" s="759"/>
      <c r="GC185" s="759"/>
      <c r="GD185" s="759"/>
      <c r="GE185" s="759"/>
      <c r="GF185" s="759"/>
      <c r="GG185" s="759"/>
      <c r="GH185" s="759"/>
      <c r="GI185" s="759"/>
      <c r="GJ185" s="759"/>
      <c r="GK185" s="759"/>
      <c r="GL185" s="759"/>
      <c r="GM185" s="759"/>
      <c r="GN185" s="759"/>
      <c r="GO185" s="759"/>
      <c r="GP185" s="759"/>
      <c r="GQ185" s="759"/>
      <c r="GR185" s="759"/>
      <c r="GS185" s="759"/>
      <c r="GT185" s="759"/>
      <c r="GU185" s="759"/>
      <c r="GV185" s="759"/>
      <c r="GW185" s="759"/>
      <c r="GX185" s="759"/>
      <c r="GY185" s="759"/>
      <c r="GZ185" s="759"/>
      <c r="HA185" s="759"/>
      <c r="HB185" s="759"/>
      <c r="HC185" s="759"/>
      <c r="HD185" s="759"/>
      <c r="HE185" s="759"/>
      <c r="HF185" s="759"/>
      <c r="HG185" s="759"/>
      <c r="HH185" s="759"/>
      <c r="HI185" s="759"/>
      <c r="HJ185" s="759"/>
      <c r="HK185" s="759"/>
      <c r="HL185" s="759"/>
      <c r="HM185" s="759"/>
      <c r="HN185" s="759"/>
    </row>
    <row r="186" spans="1:222" s="763" customFormat="1" ht="12" customHeight="1">
      <c r="A186" s="741">
        <v>145</v>
      </c>
      <c r="B186" s="844" t="s">
        <v>254</v>
      </c>
      <c r="C186" s="546">
        <v>2</v>
      </c>
      <c r="D186" s="546">
        <v>2</v>
      </c>
      <c r="E186" s="546">
        <v>5</v>
      </c>
      <c r="F186" s="546">
        <v>31</v>
      </c>
      <c r="G186" s="718">
        <v>40</v>
      </c>
      <c r="H186" s="900"/>
      <c r="I186" s="900"/>
      <c r="J186" s="900"/>
      <c r="K186" s="900"/>
      <c r="L186" s="900"/>
      <c r="M186" s="900"/>
      <c r="N186" s="900"/>
      <c r="O186" s="900"/>
      <c r="P186" s="718"/>
      <c r="Q186" s="718"/>
      <c r="R186" s="737"/>
      <c r="S186" s="737"/>
      <c r="T186" s="718"/>
      <c r="U186" s="718"/>
      <c r="V186" s="737"/>
      <c r="W186" s="737"/>
      <c r="X186" s="866">
        <v>40</v>
      </c>
      <c r="Y186" s="728"/>
      <c r="Z186" s="728"/>
      <c r="AA186" s="900"/>
      <c r="AB186" s="900">
        <v>1</v>
      </c>
      <c r="AC186" s="728"/>
      <c r="AD186" s="728"/>
      <c r="AE186" s="728"/>
      <c r="AF186" s="900"/>
      <c r="AG186" s="728"/>
      <c r="AH186" s="728"/>
      <c r="AI186" s="728"/>
      <c r="AJ186" s="728"/>
      <c r="AK186" s="728"/>
      <c r="AL186" s="728"/>
      <c r="AM186" s="728"/>
      <c r="AN186" s="728"/>
      <c r="AO186" s="728"/>
      <c r="AP186" s="728"/>
      <c r="AQ186" s="728"/>
      <c r="AR186" s="728"/>
      <c r="AS186" s="728"/>
      <c r="AT186" s="728"/>
      <c r="AU186" s="728"/>
      <c r="AV186" s="900"/>
      <c r="AW186" s="729">
        <v>0</v>
      </c>
      <c r="AX186" s="733">
        <v>1</v>
      </c>
      <c r="AY186" s="546">
        <v>2</v>
      </c>
      <c r="AZ186" s="546">
        <v>2</v>
      </c>
      <c r="BA186" s="546">
        <v>5</v>
      </c>
      <c r="BB186" s="546">
        <v>30</v>
      </c>
      <c r="BC186" s="718">
        <v>39</v>
      </c>
      <c r="BD186" s="758" t="s">
        <v>1612</v>
      </c>
      <c r="BE186" s="759"/>
      <c r="BF186" s="759"/>
      <c r="BG186" s="759"/>
      <c r="BH186" s="759"/>
      <c r="BI186" s="759"/>
      <c r="BJ186" s="759"/>
      <c r="BK186" s="759"/>
      <c r="BL186" s="759"/>
      <c r="BM186" s="759"/>
      <c r="BN186" s="759"/>
      <c r="BO186" s="759"/>
      <c r="BP186" s="759"/>
      <c r="BQ186" s="759"/>
      <c r="BR186" s="759"/>
      <c r="BS186" s="759"/>
      <c r="BT186" s="759"/>
      <c r="BU186" s="759"/>
      <c r="BV186" s="759"/>
      <c r="BW186" s="759"/>
      <c r="BX186" s="759"/>
      <c r="BY186" s="759"/>
      <c r="BZ186" s="759"/>
      <c r="CA186" s="759"/>
      <c r="CB186" s="759"/>
      <c r="CC186" s="759"/>
      <c r="CD186" s="759"/>
      <c r="CE186" s="759"/>
      <c r="CF186" s="759"/>
      <c r="CG186" s="759"/>
      <c r="CH186" s="759"/>
      <c r="CI186" s="759"/>
      <c r="CJ186" s="759"/>
      <c r="CK186" s="759"/>
      <c r="CL186" s="759"/>
      <c r="CM186" s="759"/>
      <c r="CN186" s="759"/>
      <c r="CO186" s="759"/>
      <c r="CP186" s="759"/>
      <c r="CQ186" s="759"/>
      <c r="CR186" s="759"/>
      <c r="CS186" s="759"/>
      <c r="CT186" s="759"/>
      <c r="CU186" s="759"/>
      <c r="CV186" s="759"/>
      <c r="CW186" s="759"/>
      <c r="CX186" s="759"/>
      <c r="CY186" s="759"/>
      <c r="CZ186" s="759"/>
      <c r="DA186" s="759"/>
      <c r="DB186" s="759"/>
      <c r="DC186" s="759"/>
      <c r="DD186" s="759"/>
      <c r="DE186" s="759"/>
      <c r="DF186" s="759"/>
      <c r="DG186" s="759"/>
      <c r="DH186" s="759"/>
      <c r="DI186" s="759"/>
      <c r="DJ186" s="759"/>
      <c r="DK186" s="759"/>
      <c r="DL186" s="759"/>
      <c r="DM186" s="759"/>
      <c r="DN186" s="759"/>
      <c r="DO186" s="759"/>
      <c r="DP186" s="759"/>
      <c r="DQ186" s="759"/>
      <c r="DR186" s="759"/>
      <c r="DS186" s="759"/>
      <c r="DT186" s="759"/>
      <c r="DU186" s="759"/>
      <c r="DV186" s="759"/>
      <c r="DW186" s="759"/>
      <c r="DX186" s="759"/>
      <c r="DY186" s="759"/>
      <c r="DZ186" s="759"/>
      <c r="EA186" s="759"/>
      <c r="EB186" s="759"/>
      <c r="EC186" s="759"/>
      <c r="ED186" s="759"/>
      <c r="EE186" s="759"/>
      <c r="EF186" s="759"/>
      <c r="EG186" s="759"/>
      <c r="EH186" s="759"/>
      <c r="EI186" s="759"/>
      <c r="EJ186" s="759"/>
      <c r="EK186" s="759"/>
      <c r="EL186" s="759"/>
      <c r="EM186" s="759"/>
      <c r="EN186" s="759"/>
      <c r="EO186" s="759"/>
      <c r="EP186" s="759"/>
      <c r="EQ186" s="759"/>
      <c r="ER186" s="759"/>
      <c r="ES186" s="759"/>
      <c r="ET186" s="759"/>
      <c r="EU186" s="759"/>
      <c r="EV186" s="759"/>
      <c r="EW186" s="759"/>
      <c r="EX186" s="759"/>
      <c r="EY186" s="759"/>
      <c r="EZ186" s="759"/>
      <c r="FA186" s="759"/>
      <c r="FB186" s="759"/>
      <c r="FC186" s="759"/>
      <c r="FD186" s="759"/>
      <c r="FE186" s="759"/>
      <c r="FF186" s="759"/>
      <c r="FG186" s="759"/>
      <c r="FH186" s="759"/>
      <c r="FI186" s="759"/>
      <c r="FJ186" s="759"/>
      <c r="FK186" s="759"/>
      <c r="FL186" s="759"/>
      <c r="FM186" s="759"/>
      <c r="FN186" s="759"/>
      <c r="FO186" s="759"/>
      <c r="FP186" s="759"/>
      <c r="FQ186" s="759"/>
      <c r="FR186" s="759"/>
      <c r="FS186" s="759"/>
      <c r="FT186" s="759"/>
      <c r="FU186" s="759"/>
      <c r="FV186" s="759"/>
      <c r="FW186" s="759"/>
      <c r="FX186" s="759"/>
      <c r="FY186" s="759"/>
      <c r="FZ186" s="759"/>
      <c r="GA186" s="759"/>
      <c r="GB186" s="759"/>
      <c r="GC186" s="759"/>
      <c r="GD186" s="759"/>
      <c r="GE186" s="759"/>
      <c r="GF186" s="759"/>
      <c r="GG186" s="759"/>
      <c r="GH186" s="759"/>
      <c r="GI186" s="759"/>
      <c r="GJ186" s="759"/>
      <c r="GK186" s="759"/>
      <c r="GL186" s="759"/>
      <c r="GM186" s="759"/>
      <c r="GN186" s="759"/>
      <c r="GO186" s="759"/>
      <c r="GP186" s="759"/>
      <c r="GQ186" s="759"/>
      <c r="GR186" s="759"/>
      <c r="GS186" s="759"/>
      <c r="GT186" s="759"/>
      <c r="GU186" s="759"/>
      <c r="GV186" s="759"/>
      <c r="GW186" s="759"/>
      <c r="GX186" s="759"/>
      <c r="GY186" s="759"/>
      <c r="GZ186" s="759"/>
      <c r="HA186" s="759"/>
      <c r="HB186" s="759"/>
      <c r="HC186" s="759"/>
      <c r="HD186" s="759"/>
      <c r="HE186" s="759"/>
      <c r="HF186" s="759"/>
      <c r="HG186" s="759"/>
      <c r="HH186" s="759"/>
      <c r="HI186" s="759"/>
      <c r="HJ186" s="759"/>
      <c r="HK186" s="759"/>
      <c r="HL186" s="759"/>
      <c r="HM186" s="759"/>
      <c r="HN186" s="759"/>
    </row>
    <row r="187" spans="1:222" s="763" customFormat="1" ht="12" customHeight="1">
      <c r="A187" s="741">
        <v>146</v>
      </c>
      <c r="B187" s="844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8">
        <v>40</v>
      </c>
      <c r="H187" s="900"/>
      <c r="I187" s="900"/>
      <c r="J187" s="900"/>
      <c r="K187" s="900"/>
      <c r="L187" s="900"/>
      <c r="M187" s="900"/>
      <c r="N187" s="900"/>
      <c r="O187" s="900"/>
      <c r="P187" s="718"/>
      <c r="Q187" s="718"/>
      <c r="R187" s="737"/>
      <c r="S187" s="767"/>
      <c r="T187" s="718"/>
      <c r="U187" s="718"/>
      <c r="V187" s="737"/>
      <c r="W187" s="737"/>
      <c r="X187" s="866">
        <v>40</v>
      </c>
      <c r="Y187" s="728"/>
      <c r="Z187" s="728"/>
      <c r="AA187" s="900"/>
      <c r="AB187" s="900"/>
      <c r="AC187" s="728"/>
      <c r="AD187" s="728"/>
      <c r="AE187" s="728"/>
      <c r="AF187" s="900"/>
      <c r="AG187" s="728"/>
      <c r="AH187" s="728"/>
      <c r="AI187" s="728"/>
      <c r="AJ187" s="728"/>
      <c r="AK187" s="728"/>
      <c r="AL187" s="728"/>
      <c r="AM187" s="728"/>
      <c r="AN187" s="728"/>
      <c r="AO187" s="728"/>
      <c r="AP187" s="728"/>
      <c r="AQ187" s="728"/>
      <c r="AR187" s="728"/>
      <c r="AS187" s="728"/>
      <c r="AT187" s="728"/>
      <c r="AU187" s="728"/>
      <c r="AV187" s="900"/>
      <c r="AW187" s="729">
        <v>0</v>
      </c>
      <c r="AX187" s="733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8">
        <v>40</v>
      </c>
      <c r="BD187" s="758"/>
      <c r="BE187" s="759"/>
      <c r="BF187" s="759"/>
      <c r="BG187" s="759"/>
      <c r="BH187" s="759"/>
      <c r="BI187" s="759"/>
      <c r="BJ187" s="759"/>
      <c r="BK187" s="759"/>
      <c r="BL187" s="759"/>
      <c r="BM187" s="759"/>
      <c r="BN187" s="759"/>
      <c r="BO187" s="759"/>
      <c r="BP187" s="759"/>
      <c r="BQ187" s="759"/>
      <c r="BR187" s="759"/>
      <c r="BS187" s="759"/>
      <c r="BT187" s="759"/>
      <c r="BU187" s="759"/>
      <c r="BV187" s="759"/>
      <c r="BW187" s="759"/>
      <c r="BX187" s="759"/>
      <c r="BY187" s="759"/>
      <c r="BZ187" s="759"/>
      <c r="CA187" s="759"/>
      <c r="CB187" s="759"/>
      <c r="CC187" s="759"/>
      <c r="CD187" s="759"/>
      <c r="CE187" s="759"/>
      <c r="CF187" s="759"/>
      <c r="CG187" s="759"/>
      <c r="CH187" s="759"/>
      <c r="CI187" s="759"/>
      <c r="CJ187" s="759"/>
      <c r="CK187" s="759"/>
      <c r="CL187" s="759"/>
      <c r="CM187" s="759"/>
      <c r="CN187" s="759"/>
      <c r="CO187" s="759"/>
      <c r="CP187" s="759"/>
      <c r="CQ187" s="759"/>
      <c r="CR187" s="759"/>
      <c r="CS187" s="759"/>
      <c r="CT187" s="759"/>
      <c r="CU187" s="759"/>
      <c r="CV187" s="759"/>
      <c r="CW187" s="759"/>
      <c r="CX187" s="759"/>
      <c r="CY187" s="759"/>
      <c r="CZ187" s="759"/>
      <c r="DA187" s="759"/>
      <c r="DB187" s="759"/>
      <c r="DC187" s="759"/>
      <c r="DD187" s="759"/>
      <c r="DE187" s="759"/>
      <c r="DF187" s="759"/>
      <c r="DG187" s="759"/>
      <c r="DH187" s="759"/>
      <c r="DI187" s="759"/>
      <c r="DJ187" s="759"/>
      <c r="DK187" s="759"/>
      <c r="DL187" s="759"/>
      <c r="DM187" s="759"/>
      <c r="DN187" s="759"/>
      <c r="DO187" s="759"/>
      <c r="DP187" s="759"/>
      <c r="DQ187" s="759"/>
      <c r="DR187" s="759"/>
      <c r="DS187" s="759"/>
      <c r="DT187" s="759"/>
      <c r="DU187" s="759"/>
      <c r="DV187" s="759"/>
      <c r="DW187" s="759"/>
      <c r="DX187" s="759"/>
      <c r="DY187" s="759"/>
      <c r="DZ187" s="759"/>
      <c r="EA187" s="759"/>
      <c r="EB187" s="759"/>
      <c r="EC187" s="759"/>
      <c r="ED187" s="759"/>
      <c r="EE187" s="759"/>
      <c r="EF187" s="759"/>
      <c r="EG187" s="759"/>
      <c r="EH187" s="759"/>
      <c r="EI187" s="759"/>
      <c r="EJ187" s="759"/>
      <c r="EK187" s="759"/>
      <c r="EL187" s="759"/>
      <c r="EM187" s="759"/>
      <c r="EN187" s="759"/>
      <c r="EO187" s="759"/>
      <c r="EP187" s="759"/>
      <c r="EQ187" s="759"/>
      <c r="ER187" s="759"/>
      <c r="ES187" s="759"/>
      <c r="ET187" s="759"/>
      <c r="EU187" s="759"/>
      <c r="EV187" s="759"/>
      <c r="EW187" s="759"/>
      <c r="EX187" s="759"/>
      <c r="EY187" s="759"/>
      <c r="EZ187" s="759"/>
      <c r="FA187" s="759"/>
      <c r="FB187" s="759"/>
      <c r="FC187" s="759"/>
      <c r="FD187" s="759"/>
      <c r="FE187" s="759"/>
      <c r="FF187" s="759"/>
      <c r="FG187" s="759"/>
      <c r="FH187" s="759"/>
      <c r="FI187" s="759"/>
      <c r="FJ187" s="759"/>
      <c r="FK187" s="759"/>
      <c r="FL187" s="759"/>
      <c r="FM187" s="759"/>
      <c r="FN187" s="759"/>
      <c r="FO187" s="759"/>
      <c r="FP187" s="759"/>
      <c r="FQ187" s="759"/>
      <c r="FR187" s="759"/>
      <c r="FS187" s="759"/>
      <c r="FT187" s="759"/>
      <c r="FU187" s="759"/>
      <c r="FV187" s="759"/>
      <c r="FW187" s="759"/>
      <c r="FX187" s="759"/>
      <c r="FY187" s="759"/>
      <c r="FZ187" s="759"/>
      <c r="GA187" s="759"/>
      <c r="GB187" s="759"/>
      <c r="GC187" s="759"/>
      <c r="GD187" s="759"/>
      <c r="GE187" s="759"/>
      <c r="GF187" s="759"/>
      <c r="GG187" s="759"/>
      <c r="GH187" s="759"/>
      <c r="GI187" s="759"/>
      <c r="GJ187" s="759"/>
      <c r="GK187" s="759"/>
      <c r="GL187" s="759"/>
      <c r="GM187" s="759"/>
      <c r="GN187" s="759"/>
      <c r="GO187" s="759"/>
      <c r="GP187" s="759"/>
      <c r="GQ187" s="759"/>
      <c r="GR187" s="759"/>
      <c r="GS187" s="759"/>
      <c r="GT187" s="759"/>
      <c r="GU187" s="759"/>
      <c r="GV187" s="759"/>
      <c r="GW187" s="759"/>
      <c r="GX187" s="759"/>
      <c r="GY187" s="759"/>
      <c r="GZ187" s="759"/>
      <c r="HA187" s="759"/>
      <c r="HB187" s="759"/>
      <c r="HC187" s="759"/>
      <c r="HD187" s="759"/>
      <c r="HE187" s="759"/>
      <c r="HF187" s="759"/>
      <c r="HG187" s="759"/>
      <c r="HH187" s="759"/>
      <c r="HI187" s="759"/>
      <c r="HJ187" s="759"/>
      <c r="HK187" s="759"/>
      <c r="HL187" s="759"/>
      <c r="HM187" s="759"/>
      <c r="HN187" s="759"/>
    </row>
    <row r="188" spans="1:222" s="763" customFormat="1" ht="12" customHeight="1">
      <c r="A188" s="741">
        <v>147</v>
      </c>
      <c r="B188" s="844" t="s">
        <v>256</v>
      </c>
      <c r="C188" s="546">
        <v>3</v>
      </c>
      <c r="D188" s="546">
        <v>4</v>
      </c>
      <c r="E188" s="546">
        <v>5</v>
      </c>
      <c r="F188" s="546">
        <v>27</v>
      </c>
      <c r="G188" s="718">
        <v>39</v>
      </c>
      <c r="H188" s="900"/>
      <c r="I188" s="900"/>
      <c r="J188" s="900"/>
      <c r="K188" s="900"/>
      <c r="L188" s="900"/>
      <c r="M188" s="900"/>
      <c r="N188" s="900"/>
      <c r="O188" s="900"/>
      <c r="P188" s="718"/>
      <c r="Q188" s="718"/>
      <c r="R188" s="767"/>
      <c r="S188" s="767"/>
      <c r="T188" s="718"/>
      <c r="U188" s="718"/>
      <c r="V188" s="737"/>
      <c r="W188" s="737"/>
      <c r="X188" s="866">
        <v>39</v>
      </c>
      <c r="Y188" s="728"/>
      <c r="Z188" s="728"/>
      <c r="AA188" s="900"/>
      <c r="AB188" s="900">
        <v>1</v>
      </c>
      <c r="AC188" s="728"/>
      <c r="AD188" s="728"/>
      <c r="AE188" s="728"/>
      <c r="AF188" s="900"/>
      <c r="AG188" s="728"/>
      <c r="AH188" s="728"/>
      <c r="AI188" s="728"/>
      <c r="AJ188" s="728"/>
      <c r="AK188" s="728"/>
      <c r="AL188" s="728"/>
      <c r="AM188" s="728"/>
      <c r="AN188" s="728"/>
      <c r="AO188" s="728"/>
      <c r="AP188" s="728"/>
      <c r="AQ188" s="728"/>
      <c r="AR188" s="728"/>
      <c r="AS188" s="728"/>
      <c r="AT188" s="728"/>
      <c r="AU188" s="728"/>
      <c r="AV188" s="900"/>
      <c r="AW188" s="729">
        <v>0</v>
      </c>
      <c r="AX188" s="733">
        <v>1</v>
      </c>
      <c r="AY188" s="546">
        <v>3</v>
      </c>
      <c r="AZ188" s="546">
        <v>4</v>
      </c>
      <c r="BA188" s="546">
        <v>5</v>
      </c>
      <c r="BB188" s="546">
        <v>26</v>
      </c>
      <c r="BC188" s="718">
        <v>38</v>
      </c>
      <c r="BD188" s="746" t="s">
        <v>1664</v>
      </c>
      <c r="BE188" s="759"/>
      <c r="BF188" s="759"/>
      <c r="BG188" s="759"/>
      <c r="BH188" s="759"/>
      <c r="BI188" s="759"/>
      <c r="BJ188" s="759"/>
      <c r="BK188" s="759"/>
      <c r="BL188" s="759"/>
      <c r="BM188" s="759"/>
      <c r="BN188" s="759"/>
      <c r="BO188" s="759"/>
      <c r="BP188" s="759"/>
      <c r="BQ188" s="759"/>
      <c r="BR188" s="759"/>
      <c r="BS188" s="759"/>
      <c r="BT188" s="759"/>
      <c r="BU188" s="759"/>
      <c r="BV188" s="759"/>
      <c r="BW188" s="759"/>
      <c r="BX188" s="759"/>
      <c r="BY188" s="759"/>
      <c r="BZ188" s="759"/>
      <c r="CA188" s="759"/>
      <c r="CB188" s="759"/>
      <c r="CC188" s="759"/>
      <c r="CD188" s="759"/>
      <c r="CE188" s="759"/>
      <c r="CF188" s="759"/>
      <c r="CG188" s="759"/>
      <c r="CH188" s="759"/>
      <c r="CI188" s="759"/>
      <c r="CJ188" s="759"/>
      <c r="CK188" s="759"/>
      <c r="CL188" s="759"/>
      <c r="CM188" s="759"/>
      <c r="CN188" s="759"/>
      <c r="CO188" s="759"/>
      <c r="CP188" s="759"/>
      <c r="CQ188" s="759"/>
      <c r="CR188" s="759"/>
      <c r="CS188" s="759"/>
      <c r="CT188" s="759"/>
      <c r="CU188" s="759"/>
      <c r="CV188" s="759"/>
      <c r="CW188" s="759"/>
      <c r="CX188" s="759"/>
      <c r="CY188" s="759"/>
      <c r="CZ188" s="759"/>
      <c r="DA188" s="759"/>
      <c r="DB188" s="759"/>
      <c r="DC188" s="759"/>
      <c r="DD188" s="759"/>
      <c r="DE188" s="759"/>
      <c r="DF188" s="759"/>
      <c r="DG188" s="759"/>
      <c r="DH188" s="759"/>
      <c r="DI188" s="759"/>
      <c r="DJ188" s="759"/>
      <c r="DK188" s="759"/>
      <c r="DL188" s="759"/>
      <c r="DM188" s="759"/>
      <c r="DN188" s="759"/>
      <c r="DO188" s="759"/>
      <c r="DP188" s="759"/>
      <c r="DQ188" s="759"/>
      <c r="DR188" s="759"/>
      <c r="DS188" s="759"/>
      <c r="DT188" s="759"/>
      <c r="DU188" s="759"/>
      <c r="DV188" s="759"/>
      <c r="DW188" s="759"/>
      <c r="DX188" s="759"/>
      <c r="DY188" s="759"/>
      <c r="DZ188" s="759"/>
      <c r="EA188" s="759"/>
      <c r="EB188" s="759"/>
      <c r="EC188" s="759"/>
      <c r="ED188" s="759"/>
      <c r="EE188" s="759"/>
      <c r="EF188" s="759"/>
      <c r="EG188" s="759"/>
      <c r="EH188" s="759"/>
      <c r="EI188" s="759"/>
      <c r="EJ188" s="759"/>
      <c r="EK188" s="759"/>
      <c r="EL188" s="759"/>
      <c r="EM188" s="759"/>
      <c r="EN188" s="759"/>
      <c r="EO188" s="759"/>
      <c r="EP188" s="759"/>
      <c r="EQ188" s="759"/>
      <c r="ER188" s="759"/>
      <c r="ES188" s="759"/>
      <c r="ET188" s="759"/>
      <c r="EU188" s="759"/>
      <c r="EV188" s="759"/>
      <c r="EW188" s="759"/>
      <c r="EX188" s="759"/>
      <c r="EY188" s="759"/>
      <c r="EZ188" s="759"/>
      <c r="FA188" s="759"/>
      <c r="FB188" s="759"/>
      <c r="FC188" s="759"/>
      <c r="FD188" s="759"/>
      <c r="FE188" s="759"/>
      <c r="FF188" s="759"/>
      <c r="FG188" s="759"/>
      <c r="FH188" s="759"/>
      <c r="FI188" s="759"/>
      <c r="FJ188" s="759"/>
      <c r="FK188" s="759"/>
      <c r="FL188" s="759"/>
      <c r="FM188" s="759"/>
      <c r="FN188" s="759"/>
      <c r="FO188" s="759"/>
      <c r="FP188" s="759"/>
      <c r="FQ188" s="759"/>
      <c r="FR188" s="759"/>
      <c r="FS188" s="759"/>
      <c r="FT188" s="759"/>
      <c r="FU188" s="759"/>
      <c r="FV188" s="759"/>
      <c r="FW188" s="759"/>
      <c r="FX188" s="759"/>
      <c r="FY188" s="759"/>
      <c r="FZ188" s="759"/>
      <c r="GA188" s="759"/>
      <c r="GB188" s="759"/>
      <c r="GC188" s="759"/>
      <c r="GD188" s="759"/>
      <c r="GE188" s="759"/>
      <c r="GF188" s="759"/>
      <c r="GG188" s="759"/>
      <c r="GH188" s="759"/>
      <c r="GI188" s="759"/>
      <c r="GJ188" s="759"/>
      <c r="GK188" s="759"/>
      <c r="GL188" s="759"/>
      <c r="GM188" s="759"/>
      <c r="GN188" s="759"/>
      <c r="GO188" s="759"/>
      <c r="GP188" s="759"/>
      <c r="GQ188" s="759"/>
      <c r="GR188" s="759"/>
      <c r="GS188" s="759"/>
      <c r="GT188" s="759"/>
      <c r="GU188" s="759"/>
      <c r="GV188" s="759"/>
      <c r="GW188" s="759"/>
      <c r="GX188" s="759"/>
      <c r="GY188" s="759"/>
      <c r="GZ188" s="759"/>
      <c r="HA188" s="759"/>
      <c r="HB188" s="759"/>
      <c r="HC188" s="759"/>
      <c r="HD188" s="759"/>
      <c r="HE188" s="759"/>
      <c r="HF188" s="759"/>
      <c r="HG188" s="759"/>
      <c r="HH188" s="759"/>
      <c r="HI188" s="759"/>
      <c r="HJ188" s="759"/>
      <c r="HK188" s="759"/>
      <c r="HL188" s="759"/>
      <c r="HM188" s="759"/>
      <c r="HN188" s="759"/>
    </row>
    <row r="189" spans="1:222" s="763" customFormat="1" ht="12" customHeight="1">
      <c r="A189" s="741">
        <v>148</v>
      </c>
      <c r="B189" s="844" t="s">
        <v>257</v>
      </c>
      <c r="C189" s="546">
        <v>5</v>
      </c>
      <c r="D189" s="546">
        <v>4</v>
      </c>
      <c r="E189" s="546">
        <v>7</v>
      </c>
      <c r="F189" s="546">
        <v>24</v>
      </c>
      <c r="G189" s="718">
        <v>40</v>
      </c>
      <c r="H189" s="900"/>
      <c r="I189" s="900"/>
      <c r="J189" s="900"/>
      <c r="K189" s="900"/>
      <c r="L189" s="900"/>
      <c r="M189" s="900"/>
      <c r="N189" s="900"/>
      <c r="O189" s="900"/>
      <c r="P189" s="718"/>
      <c r="Q189" s="718"/>
      <c r="R189" s="737"/>
      <c r="S189" s="737"/>
      <c r="T189" s="718"/>
      <c r="U189" s="718"/>
      <c r="V189" s="737"/>
      <c r="W189" s="737"/>
      <c r="X189" s="866">
        <v>40</v>
      </c>
      <c r="Y189" s="728"/>
      <c r="Z189" s="728"/>
      <c r="AA189" s="900">
        <v>2</v>
      </c>
      <c r="AB189" s="900"/>
      <c r="AC189" s="728"/>
      <c r="AD189" s="728"/>
      <c r="AE189" s="728"/>
      <c r="AF189" s="900"/>
      <c r="AG189" s="728"/>
      <c r="AH189" s="728"/>
      <c r="AI189" s="728"/>
      <c r="AJ189" s="728"/>
      <c r="AK189" s="728"/>
      <c r="AL189" s="728"/>
      <c r="AM189" s="728"/>
      <c r="AN189" s="728"/>
      <c r="AO189" s="728"/>
      <c r="AP189" s="728"/>
      <c r="AQ189" s="728"/>
      <c r="AR189" s="728"/>
      <c r="AS189" s="728"/>
      <c r="AT189" s="728"/>
      <c r="AU189" s="728"/>
      <c r="AV189" s="900"/>
      <c r="AW189" s="729">
        <v>0</v>
      </c>
      <c r="AX189" s="733">
        <v>2</v>
      </c>
      <c r="AY189" s="546">
        <v>5</v>
      </c>
      <c r="AZ189" s="546">
        <v>4</v>
      </c>
      <c r="BA189" s="546">
        <v>5</v>
      </c>
      <c r="BB189" s="546">
        <v>24</v>
      </c>
      <c r="BC189" s="718">
        <v>38</v>
      </c>
      <c r="BD189" s="758" t="s">
        <v>1665</v>
      </c>
      <c r="BE189" s="759"/>
      <c r="BF189" s="759"/>
      <c r="BG189" s="759"/>
      <c r="BH189" s="759"/>
      <c r="BI189" s="759"/>
      <c r="BJ189" s="759"/>
      <c r="BK189" s="759"/>
      <c r="BL189" s="759"/>
      <c r="BM189" s="759"/>
      <c r="BN189" s="759"/>
      <c r="BO189" s="759"/>
      <c r="BP189" s="759"/>
      <c r="BQ189" s="759"/>
      <c r="BR189" s="759"/>
      <c r="BS189" s="759"/>
      <c r="BT189" s="759"/>
      <c r="BU189" s="759"/>
      <c r="BV189" s="759"/>
      <c r="BW189" s="759"/>
      <c r="BX189" s="759"/>
      <c r="BY189" s="759"/>
      <c r="BZ189" s="759"/>
      <c r="CA189" s="759"/>
      <c r="CB189" s="759"/>
      <c r="CC189" s="759"/>
      <c r="CD189" s="759"/>
      <c r="CE189" s="759"/>
      <c r="CF189" s="759"/>
      <c r="CG189" s="759"/>
      <c r="CH189" s="759"/>
      <c r="CI189" s="759"/>
      <c r="CJ189" s="759"/>
      <c r="CK189" s="759"/>
      <c r="CL189" s="759"/>
      <c r="CM189" s="759"/>
      <c r="CN189" s="759"/>
      <c r="CO189" s="759"/>
      <c r="CP189" s="759"/>
      <c r="CQ189" s="759"/>
      <c r="CR189" s="759"/>
      <c r="CS189" s="759"/>
      <c r="CT189" s="759"/>
      <c r="CU189" s="759"/>
      <c r="CV189" s="759"/>
      <c r="CW189" s="759"/>
      <c r="CX189" s="759"/>
      <c r="CY189" s="759"/>
      <c r="CZ189" s="759"/>
      <c r="DA189" s="759"/>
      <c r="DB189" s="759"/>
      <c r="DC189" s="759"/>
      <c r="DD189" s="759"/>
      <c r="DE189" s="759"/>
      <c r="DF189" s="759"/>
      <c r="DG189" s="759"/>
      <c r="DH189" s="759"/>
      <c r="DI189" s="759"/>
      <c r="DJ189" s="759"/>
      <c r="DK189" s="759"/>
      <c r="DL189" s="759"/>
      <c r="DM189" s="759"/>
      <c r="DN189" s="759"/>
      <c r="DO189" s="759"/>
      <c r="DP189" s="759"/>
      <c r="DQ189" s="759"/>
      <c r="DR189" s="759"/>
      <c r="DS189" s="759"/>
      <c r="DT189" s="759"/>
      <c r="DU189" s="759"/>
      <c r="DV189" s="759"/>
      <c r="DW189" s="759"/>
      <c r="DX189" s="759"/>
      <c r="DY189" s="759"/>
      <c r="DZ189" s="759"/>
      <c r="EA189" s="759"/>
      <c r="EB189" s="759"/>
      <c r="EC189" s="759"/>
      <c r="ED189" s="759"/>
      <c r="EE189" s="759"/>
      <c r="EF189" s="759"/>
      <c r="EG189" s="759"/>
      <c r="EH189" s="759"/>
      <c r="EI189" s="759"/>
      <c r="EJ189" s="759"/>
      <c r="EK189" s="759"/>
      <c r="EL189" s="759"/>
      <c r="EM189" s="759"/>
      <c r="EN189" s="759"/>
      <c r="EO189" s="759"/>
      <c r="EP189" s="759"/>
      <c r="EQ189" s="759"/>
      <c r="ER189" s="759"/>
      <c r="ES189" s="759"/>
      <c r="ET189" s="759"/>
      <c r="EU189" s="759"/>
      <c r="EV189" s="759"/>
      <c r="EW189" s="759"/>
      <c r="EX189" s="759"/>
      <c r="EY189" s="759"/>
      <c r="EZ189" s="759"/>
      <c r="FA189" s="759"/>
      <c r="FB189" s="759"/>
      <c r="FC189" s="759"/>
      <c r="FD189" s="759"/>
      <c r="FE189" s="759"/>
      <c r="FF189" s="759"/>
      <c r="FG189" s="759"/>
      <c r="FH189" s="759"/>
      <c r="FI189" s="759"/>
      <c r="FJ189" s="759"/>
      <c r="FK189" s="759"/>
      <c r="FL189" s="759"/>
      <c r="FM189" s="759"/>
      <c r="FN189" s="759"/>
      <c r="FO189" s="759"/>
      <c r="FP189" s="759"/>
      <c r="FQ189" s="759"/>
      <c r="FR189" s="759"/>
      <c r="FS189" s="759"/>
      <c r="FT189" s="759"/>
      <c r="FU189" s="759"/>
      <c r="FV189" s="759"/>
      <c r="FW189" s="759"/>
      <c r="FX189" s="759"/>
      <c r="FY189" s="759"/>
      <c r="FZ189" s="759"/>
      <c r="GA189" s="759"/>
      <c r="GB189" s="759"/>
      <c r="GC189" s="759"/>
      <c r="GD189" s="759"/>
      <c r="GE189" s="759"/>
      <c r="GF189" s="759"/>
      <c r="GG189" s="759"/>
      <c r="GH189" s="759"/>
      <c r="GI189" s="759"/>
      <c r="GJ189" s="759"/>
      <c r="GK189" s="759"/>
      <c r="GL189" s="759"/>
      <c r="GM189" s="759"/>
      <c r="GN189" s="759"/>
      <c r="GO189" s="759"/>
      <c r="GP189" s="759"/>
      <c r="GQ189" s="759"/>
      <c r="GR189" s="759"/>
      <c r="GS189" s="759"/>
      <c r="GT189" s="759"/>
      <c r="GU189" s="759"/>
      <c r="GV189" s="759"/>
      <c r="GW189" s="759"/>
      <c r="GX189" s="759"/>
      <c r="GY189" s="759"/>
      <c r="GZ189" s="759"/>
      <c r="HA189" s="759"/>
      <c r="HB189" s="759"/>
      <c r="HC189" s="759"/>
      <c r="HD189" s="759"/>
      <c r="HE189" s="759"/>
      <c r="HF189" s="759"/>
      <c r="HG189" s="759"/>
      <c r="HH189" s="759"/>
      <c r="HI189" s="759"/>
      <c r="HJ189" s="759"/>
      <c r="HK189" s="759"/>
      <c r="HL189" s="759"/>
      <c r="HM189" s="759"/>
      <c r="HN189" s="759"/>
    </row>
    <row r="190" spans="1:222" s="763" customFormat="1" ht="12" customHeight="1">
      <c r="A190" s="741">
        <v>149</v>
      </c>
      <c r="B190" s="844" t="s">
        <v>258</v>
      </c>
      <c r="C190" s="546">
        <v>7</v>
      </c>
      <c r="D190" s="546">
        <v>6</v>
      </c>
      <c r="E190" s="546">
        <v>2</v>
      </c>
      <c r="F190" s="546">
        <v>24</v>
      </c>
      <c r="G190" s="729">
        <v>39</v>
      </c>
      <c r="H190" s="739"/>
      <c r="I190" s="730"/>
      <c r="J190" s="730"/>
      <c r="K190" s="730"/>
      <c r="L190" s="730"/>
      <c r="M190" s="730"/>
      <c r="N190" s="730"/>
      <c r="O190" s="730"/>
      <c r="P190" s="846"/>
      <c r="Q190" s="767"/>
      <c r="R190" s="737"/>
      <c r="S190" s="737"/>
      <c r="T190" s="767"/>
      <c r="U190" s="767"/>
      <c r="V190" s="767"/>
      <c r="W190" s="767"/>
      <c r="X190" s="732">
        <v>39</v>
      </c>
      <c r="Y190" s="728"/>
      <c r="Z190" s="728"/>
      <c r="AA190" s="900"/>
      <c r="AB190" s="900"/>
      <c r="AC190" s="728"/>
      <c r="AD190" s="728"/>
      <c r="AE190" s="728"/>
      <c r="AF190" s="900"/>
      <c r="AG190" s="728"/>
      <c r="AH190" s="728"/>
      <c r="AI190" s="728"/>
      <c r="AJ190" s="728"/>
      <c r="AK190" s="728"/>
      <c r="AL190" s="728"/>
      <c r="AM190" s="728"/>
      <c r="AN190" s="728"/>
      <c r="AO190" s="764"/>
      <c r="AP190" s="764"/>
      <c r="AQ190" s="764"/>
      <c r="AR190" s="764"/>
      <c r="AS190" s="764"/>
      <c r="AT190" s="764"/>
      <c r="AU190" s="764"/>
      <c r="AV190" s="730">
        <v>2</v>
      </c>
      <c r="AW190" s="729">
        <v>0</v>
      </c>
      <c r="AX190" s="733">
        <v>2</v>
      </c>
      <c r="AY190" s="546">
        <v>7</v>
      </c>
      <c r="AZ190" s="546">
        <v>6</v>
      </c>
      <c r="BA190" s="546">
        <v>2</v>
      </c>
      <c r="BB190" s="546">
        <v>22</v>
      </c>
      <c r="BC190" s="734">
        <v>37</v>
      </c>
      <c r="BD190" s="758" t="s">
        <v>1582</v>
      </c>
      <c r="BE190" s="759"/>
      <c r="BF190" s="759"/>
      <c r="BG190" s="759"/>
      <c r="BH190" s="759"/>
      <c r="BI190" s="759"/>
      <c r="BJ190" s="759"/>
      <c r="BK190" s="759"/>
      <c r="BL190" s="759"/>
      <c r="BM190" s="759"/>
      <c r="BN190" s="759"/>
      <c r="BO190" s="759"/>
      <c r="BP190" s="759"/>
      <c r="BQ190" s="759"/>
      <c r="BR190" s="759"/>
      <c r="BS190" s="759"/>
      <c r="BT190" s="759"/>
      <c r="BU190" s="759"/>
      <c r="BV190" s="759"/>
      <c r="BW190" s="759"/>
      <c r="BX190" s="759"/>
      <c r="BY190" s="759"/>
      <c r="BZ190" s="759"/>
      <c r="CA190" s="759"/>
      <c r="CB190" s="759"/>
      <c r="CC190" s="759"/>
      <c r="CD190" s="759"/>
      <c r="CE190" s="759"/>
      <c r="CF190" s="759"/>
      <c r="CG190" s="759"/>
      <c r="CH190" s="759"/>
      <c r="CI190" s="759"/>
      <c r="CJ190" s="759"/>
      <c r="CK190" s="759"/>
      <c r="CL190" s="759"/>
      <c r="CM190" s="759"/>
      <c r="CN190" s="759"/>
      <c r="CO190" s="759"/>
      <c r="CP190" s="759"/>
      <c r="CQ190" s="759"/>
      <c r="CR190" s="759"/>
      <c r="CS190" s="759"/>
      <c r="CT190" s="759"/>
      <c r="CU190" s="759"/>
      <c r="CV190" s="759"/>
      <c r="CW190" s="759"/>
      <c r="CX190" s="759"/>
      <c r="CY190" s="759"/>
      <c r="CZ190" s="759"/>
      <c r="DA190" s="759"/>
      <c r="DB190" s="759"/>
      <c r="DC190" s="759"/>
      <c r="DD190" s="759"/>
      <c r="DE190" s="759"/>
      <c r="DF190" s="759"/>
      <c r="DG190" s="759"/>
      <c r="DH190" s="759"/>
      <c r="DI190" s="759"/>
      <c r="DJ190" s="759"/>
      <c r="DK190" s="759"/>
      <c r="DL190" s="759"/>
      <c r="DM190" s="759"/>
      <c r="DN190" s="759"/>
      <c r="DO190" s="759"/>
      <c r="DP190" s="759"/>
      <c r="DQ190" s="759"/>
      <c r="DR190" s="759"/>
      <c r="DS190" s="759"/>
      <c r="DT190" s="759"/>
      <c r="DU190" s="759"/>
      <c r="DV190" s="759"/>
      <c r="DW190" s="759"/>
      <c r="DX190" s="759"/>
      <c r="DY190" s="759"/>
      <c r="DZ190" s="759"/>
      <c r="EA190" s="759"/>
      <c r="EB190" s="759"/>
      <c r="EC190" s="759"/>
      <c r="ED190" s="759"/>
      <c r="EE190" s="759"/>
      <c r="EF190" s="759"/>
      <c r="EG190" s="759"/>
      <c r="EH190" s="759"/>
      <c r="EI190" s="759"/>
      <c r="EJ190" s="759"/>
      <c r="EK190" s="759"/>
      <c r="EL190" s="759"/>
      <c r="EM190" s="759"/>
      <c r="EN190" s="759"/>
      <c r="EO190" s="759"/>
      <c r="EP190" s="759"/>
      <c r="EQ190" s="759"/>
      <c r="ER190" s="759"/>
      <c r="ES190" s="759"/>
      <c r="ET190" s="759"/>
      <c r="EU190" s="759"/>
      <c r="EV190" s="759"/>
      <c r="EW190" s="759"/>
      <c r="EX190" s="759"/>
      <c r="EY190" s="759"/>
      <c r="EZ190" s="759"/>
      <c r="FA190" s="759"/>
      <c r="FB190" s="759"/>
      <c r="FC190" s="759"/>
      <c r="FD190" s="759"/>
      <c r="FE190" s="759"/>
      <c r="FF190" s="759"/>
      <c r="FG190" s="759"/>
      <c r="FH190" s="759"/>
      <c r="FI190" s="759"/>
      <c r="FJ190" s="759"/>
      <c r="FK190" s="759"/>
      <c r="FL190" s="759"/>
      <c r="FM190" s="759"/>
      <c r="FN190" s="759"/>
      <c r="FO190" s="759"/>
      <c r="FP190" s="759"/>
      <c r="FQ190" s="759"/>
      <c r="FR190" s="759"/>
      <c r="FS190" s="759"/>
      <c r="FT190" s="759"/>
      <c r="FU190" s="759"/>
      <c r="FV190" s="759"/>
      <c r="FW190" s="759"/>
      <c r="FX190" s="759"/>
      <c r="FY190" s="759"/>
      <c r="FZ190" s="759"/>
      <c r="GA190" s="759"/>
      <c r="GB190" s="759"/>
      <c r="GC190" s="759"/>
      <c r="GD190" s="759"/>
      <c r="GE190" s="759"/>
      <c r="GF190" s="759"/>
      <c r="GG190" s="759"/>
      <c r="GH190" s="759"/>
      <c r="GI190" s="759"/>
      <c r="GJ190" s="759"/>
      <c r="GK190" s="759"/>
      <c r="GL190" s="759"/>
      <c r="GM190" s="759"/>
      <c r="GN190" s="759"/>
      <c r="GO190" s="759"/>
      <c r="GP190" s="759"/>
      <c r="GQ190" s="759"/>
      <c r="GR190" s="759"/>
      <c r="GS190" s="759"/>
      <c r="GT190" s="759"/>
      <c r="GU190" s="759"/>
      <c r="GV190" s="759"/>
      <c r="GW190" s="759"/>
      <c r="GX190" s="759"/>
      <c r="GY190" s="759"/>
      <c r="GZ190" s="759"/>
      <c r="HA190" s="759"/>
      <c r="HB190" s="759"/>
      <c r="HC190" s="759"/>
      <c r="HD190" s="759"/>
      <c r="HE190" s="759"/>
      <c r="HF190" s="759"/>
      <c r="HG190" s="759"/>
      <c r="HH190" s="759"/>
      <c r="HI190" s="759"/>
      <c r="HJ190" s="759"/>
      <c r="HK190" s="759"/>
      <c r="HL190" s="759"/>
      <c r="HM190" s="759"/>
      <c r="HN190" s="759"/>
    </row>
    <row r="191" spans="1:222" s="763" customFormat="1" ht="12" customHeight="1">
      <c r="A191" s="741">
        <v>150</v>
      </c>
      <c r="B191" s="865" t="s">
        <v>260</v>
      </c>
      <c r="C191" s="546">
        <v>0</v>
      </c>
      <c r="D191" s="546">
        <v>2</v>
      </c>
      <c r="E191" s="546">
        <v>3</v>
      </c>
      <c r="F191" s="546">
        <v>33</v>
      </c>
      <c r="G191" s="729">
        <v>38</v>
      </c>
      <c r="H191" s="739"/>
      <c r="I191" s="730"/>
      <c r="J191" s="730"/>
      <c r="K191" s="730"/>
      <c r="L191" s="730"/>
      <c r="M191" s="730"/>
      <c r="N191" s="730"/>
      <c r="O191" s="730"/>
      <c r="P191" s="846"/>
      <c r="Q191" s="767"/>
      <c r="R191" s="767"/>
      <c r="S191" s="767"/>
      <c r="T191" s="767"/>
      <c r="U191" s="767"/>
      <c r="V191" s="767"/>
      <c r="W191" s="767"/>
      <c r="X191" s="732">
        <v>38</v>
      </c>
      <c r="Y191" s="728"/>
      <c r="Z191" s="728"/>
      <c r="AA191" s="900"/>
      <c r="AB191" s="900">
        <v>1</v>
      </c>
      <c r="AC191" s="728"/>
      <c r="AD191" s="728"/>
      <c r="AE191" s="728"/>
      <c r="AF191" s="900"/>
      <c r="AG191" s="728"/>
      <c r="AH191" s="728"/>
      <c r="AI191" s="728"/>
      <c r="AJ191" s="728"/>
      <c r="AK191" s="728"/>
      <c r="AL191" s="728"/>
      <c r="AM191" s="728"/>
      <c r="AN191" s="728"/>
      <c r="AO191" s="764"/>
      <c r="AP191" s="764"/>
      <c r="AQ191" s="764"/>
      <c r="AR191" s="764"/>
      <c r="AS191" s="764"/>
      <c r="AT191" s="764"/>
      <c r="AU191" s="764"/>
      <c r="AV191" s="730"/>
      <c r="AW191" s="729">
        <v>0</v>
      </c>
      <c r="AX191" s="733">
        <v>1</v>
      </c>
      <c r="AY191" s="546">
        <v>0</v>
      </c>
      <c r="AZ191" s="546">
        <v>2</v>
      </c>
      <c r="BA191" s="546">
        <v>3</v>
      </c>
      <c r="BB191" s="546">
        <v>32</v>
      </c>
      <c r="BC191" s="734">
        <v>37</v>
      </c>
      <c r="BD191" s="758" t="s">
        <v>1666</v>
      </c>
      <c r="BE191" s="759"/>
      <c r="BF191" s="759"/>
      <c r="BG191" s="759"/>
      <c r="BH191" s="759"/>
      <c r="BI191" s="759"/>
      <c r="BJ191" s="759"/>
      <c r="BK191" s="759"/>
      <c r="BL191" s="759"/>
      <c r="BM191" s="759"/>
      <c r="BN191" s="759"/>
      <c r="BO191" s="759"/>
      <c r="BP191" s="759"/>
      <c r="BQ191" s="759"/>
      <c r="BR191" s="759"/>
      <c r="BS191" s="759"/>
      <c r="BT191" s="759"/>
      <c r="BU191" s="759"/>
      <c r="BV191" s="759"/>
      <c r="BW191" s="759"/>
      <c r="BX191" s="759"/>
      <c r="BY191" s="759"/>
      <c r="BZ191" s="759"/>
      <c r="CA191" s="759"/>
      <c r="CB191" s="759"/>
      <c r="CC191" s="759"/>
      <c r="CD191" s="759"/>
      <c r="CE191" s="759"/>
      <c r="CF191" s="759"/>
      <c r="CG191" s="759"/>
      <c r="CH191" s="759"/>
      <c r="CI191" s="759"/>
      <c r="CJ191" s="759"/>
      <c r="CK191" s="759"/>
      <c r="CL191" s="759"/>
      <c r="CM191" s="759"/>
      <c r="CN191" s="759"/>
      <c r="CO191" s="759"/>
      <c r="CP191" s="759"/>
      <c r="CQ191" s="759"/>
      <c r="CR191" s="759"/>
      <c r="CS191" s="759"/>
      <c r="CT191" s="759"/>
      <c r="CU191" s="759"/>
      <c r="CV191" s="759"/>
      <c r="CW191" s="759"/>
      <c r="CX191" s="759"/>
      <c r="CY191" s="759"/>
      <c r="CZ191" s="759"/>
      <c r="DA191" s="759"/>
      <c r="DB191" s="759"/>
      <c r="DC191" s="759"/>
      <c r="DD191" s="759"/>
      <c r="DE191" s="759"/>
      <c r="DF191" s="759"/>
      <c r="DG191" s="759"/>
      <c r="DH191" s="759"/>
      <c r="DI191" s="759"/>
      <c r="DJ191" s="759"/>
      <c r="DK191" s="759"/>
      <c r="DL191" s="759"/>
      <c r="DM191" s="759"/>
      <c r="DN191" s="759"/>
      <c r="DO191" s="759"/>
      <c r="DP191" s="759"/>
      <c r="DQ191" s="759"/>
      <c r="DR191" s="759"/>
      <c r="DS191" s="759"/>
      <c r="DT191" s="759"/>
      <c r="DU191" s="759"/>
      <c r="DV191" s="759"/>
      <c r="DW191" s="759"/>
      <c r="DX191" s="759"/>
      <c r="DY191" s="759"/>
      <c r="DZ191" s="759"/>
      <c r="EA191" s="759"/>
      <c r="EB191" s="759"/>
      <c r="EC191" s="759"/>
      <c r="ED191" s="759"/>
      <c r="EE191" s="759"/>
      <c r="EF191" s="759"/>
      <c r="EG191" s="759"/>
      <c r="EH191" s="759"/>
      <c r="EI191" s="759"/>
      <c r="EJ191" s="759"/>
      <c r="EK191" s="759"/>
      <c r="EL191" s="759"/>
      <c r="EM191" s="759"/>
      <c r="EN191" s="759"/>
      <c r="EO191" s="759"/>
      <c r="EP191" s="759"/>
      <c r="EQ191" s="759"/>
      <c r="ER191" s="759"/>
      <c r="ES191" s="759"/>
      <c r="ET191" s="759"/>
      <c r="EU191" s="759"/>
      <c r="EV191" s="759"/>
      <c r="EW191" s="759"/>
      <c r="EX191" s="759"/>
      <c r="EY191" s="759"/>
      <c r="EZ191" s="759"/>
      <c r="FA191" s="759"/>
      <c r="FB191" s="759"/>
      <c r="FC191" s="759"/>
      <c r="FD191" s="759"/>
      <c r="FE191" s="759"/>
      <c r="FF191" s="759"/>
      <c r="FG191" s="759"/>
      <c r="FH191" s="759"/>
      <c r="FI191" s="759"/>
      <c r="FJ191" s="759"/>
      <c r="FK191" s="759"/>
      <c r="FL191" s="759"/>
      <c r="FM191" s="759"/>
      <c r="FN191" s="759"/>
      <c r="FO191" s="759"/>
      <c r="FP191" s="759"/>
      <c r="FQ191" s="759"/>
      <c r="FR191" s="759"/>
      <c r="FS191" s="759"/>
      <c r="FT191" s="759"/>
      <c r="FU191" s="759"/>
      <c r="FV191" s="759"/>
      <c r="FW191" s="759"/>
      <c r="FX191" s="759"/>
      <c r="FY191" s="759"/>
      <c r="FZ191" s="759"/>
      <c r="GA191" s="759"/>
      <c r="GB191" s="759"/>
      <c r="GC191" s="759"/>
      <c r="GD191" s="759"/>
      <c r="GE191" s="759"/>
      <c r="GF191" s="759"/>
      <c r="GG191" s="759"/>
      <c r="GH191" s="759"/>
      <c r="GI191" s="759"/>
      <c r="GJ191" s="759"/>
      <c r="GK191" s="759"/>
      <c r="GL191" s="759"/>
      <c r="GM191" s="759"/>
      <c r="GN191" s="759"/>
      <c r="GO191" s="759"/>
      <c r="GP191" s="759"/>
      <c r="GQ191" s="759"/>
      <c r="GR191" s="759"/>
      <c r="GS191" s="759"/>
      <c r="GT191" s="759"/>
      <c r="GU191" s="759"/>
      <c r="GV191" s="759"/>
      <c r="GW191" s="759"/>
      <c r="GX191" s="759"/>
      <c r="GY191" s="759"/>
      <c r="GZ191" s="759"/>
      <c r="HA191" s="759"/>
      <c r="HB191" s="759"/>
      <c r="HC191" s="759"/>
      <c r="HD191" s="759"/>
      <c r="HE191" s="759"/>
      <c r="HF191" s="759"/>
      <c r="HG191" s="759"/>
      <c r="HH191" s="759"/>
      <c r="HI191" s="759"/>
      <c r="HJ191" s="759"/>
      <c r="HK191" s="759"/>
      <c r="HL191" s="759"/>
      <c r="HM191" s="759"/>
      <c r="HN191" s="759"/>
    </row>
    <row r="192" spans="1:222" s="763" customFormat="1" ht="12" customHeight="1">
      <c r="A192" s="741">
        <v>151</v>
      </c>
      <c r="B192" s="865" t="s">
        <v>261</v>
      </c>
      <c r="C192" s="546">
        <v>3</v>
      </c>
      <c r="D192" s="546">
        <v>4</v>
      </c>
      <c r="E192" s="546">
        <v>1</v>
      </c>
      <c r="F192" s="546">
        <v>29</v>
      </c>
      <c r="G192" s="729">
        <v>37</v>
      </c>
      <c r="H192" s="739"/>
      <c r="I192" s="730"/>
      <c r="J192" s="730"/>
      <c r="K192" s="730"/>
      <c r="L192" s="730"/>
      <c r="M192" s="730"/>
      <c r="N192" s="730"/>
      <c r="O192" s="730"/>
      <c r="P192" s="846"/>
      <c r="Q192" s="767"/>
      <c r="R192" s="767"/>
      <c r="S192" s="767"/>
      <c r="T192" s="767"/>
      <c r="U192" s="767"/>
      <c r="V192" s="767"/>
      <c r="W192" s="767"/>
      <c r="X192" s="732">
        <v>37</v>
      </c>
      <c r="Y192" s="728"/>
      <c r="Z192" s="728"/>
      <c r="AA192" s="900"/>
      <c r="AB192" s="900">
        <v>1</v>
      </c>
      <c r="AC192" s="728"/>
      <c r="AD192" s="728"/>
      <c r="AE192" s="728"/>
      <c r="AF192" s="900"/>
      <c r="AG192" s="728"/>
      <c r="AH192" s="728"/>
      <c r="AI192" s="728"/>
      <c r="AJ192" s="728"/>
      <c r="AK192" s="728"/>
      <c r="AL192" s="728"/>
      <c r="AM192" s="728"/>
      <c r="AN192" s="728"/>
      <c r="AO192" s="764"/>
      <c r="AP192" s="764"/>
      <c r="AQ192" s="764"/>
      <c r="AR192" s="764"/>
      <c r="AS192" s="764"/>
      <c r="AT192" s="764"/>
      <c r="AU192" s="764"/>
      <c r="AV192" s="730"/>
      <c r="AW192" s="729">
        <v>0</v>
      </c>
      <c r="AX192" s="733">
        <v>1</v>
      </c>
      <c r="AY192" s="546">
        <v>3</v>
      </c>
      <c r="AZ192" s="546">
        <v>4</v>
      </c>
      <c r="BA192" s="546">
        <v>1</v>
      </c>
      <c r="BB192" s="546">
        <v>28</v>
      </c>
      <c r="BC192" s="734">
        <v>36</v>
      </c>
      <c r="BD192" s="758" t="s">
        <v>1613</v>
      </c>
      <c r="BE192" s="759"/>
      <c r="BF192" s="759"/>
      <c r="BG192" s="759"/>
      <c r="BH192" s="759"/>
      <c r="BI192" s="759"/>
      <c r="BJ192" s="759"/>
      <c r="BK192" s="759"/>
      <c r="BL192" s="759"/>
      <c r="BM192" s="759"/>
      <c r="BN192" s="759"/>
      <c r="BO192" s="759"/>
      <c r="BP192" s="759"/>
      <c r="BQ192" s="759"/>
      <c r="BR192" s="759"/>
      <c r="BS192" s="759"/>
      <c r="BT192" s="759"/>
      <c r="BU192" s="759"/>
      <c r="BV192" s="759"/>
      <c r="BW192" s="759"/>
      <c r="BX192" s="759"/>
      <c r="BY192" s="759"/>
      <c r="BZ192" s="759"/>
      <c r="CA192" s="759"/>
      <c r="CB192" s="759"/>
      <c r="CC192" s="759"/>
      <c r="CD192" s="759"/>
      <c r="CE192" s="759"/>
      <c r="CF192" s="759"/>
      <c r="CG192" s="759"/>
      <c r="CH192" s="759"/>
      <c r="CI192" s="759"/>
      <c r="CJ192" s="759"/>
      <c r="CK192" s="759"/>
      <c r="CL192" s="759"/>
      <c r="CM192" s="759"/>
      <c r="CN192" s="759"/>
      <c r="CO192" s="759"/>
      <c r="CP192" s="759"/>
      <c r="CQ192" s="759"/>
      <c r="CR192" s="759"/>
      <c r="CS192" s="759"/>
      <c r="CT192" s="759"/>
      <c r="CU192" s="759"/>
      <c r="CV192" s="759"/>
      <c r="CW192" s="759"/>
      <c r="CX192" s="759"/>
      <c r="CY192" s="759"/>
      <c r="CZ192" s="759"/>
      <c r="DA192" s="759"/>
      <c r="DB192" s="759"/>
      <c r="DC192" s="759"/>
      <c r="DD192" s="759"/>
      <c r="DE192" s="759"/>
      <c r="DF192" s="759"/>
      <c r="DG192" s="759"/>
      <c r="DH192" s="759"/>
      <c r="DI192" s="759"/>
      <c r="DJ192" s="759"/>
      <c r="DK192" s="759"/>
      <c r="DL192" s="759"/>
      <c r="DM192" s="759"/>
      <c r="DN192" s="759"/>
      <c r="DO192" s="759"/>
      <c r="DP192" s="759"/>
      <c r="DQ192" s="759"/>
      <c r="DR192" s="759"/>
      <c r="DS192" s="759"/>
      <c r="DT192" s="759"/>
      <c r="DU192" s="759"/>
      <c r="DV192" s="759"/>
      <c r="DW192" s="759"/>
      <c r="DX192" s="759"/>
      <c r="DY192" s="759"/>
      <c r="DZ192" s="759"/>
      <c r="EA192" s="759"/>
      <c r="EB192" s="759"/>
      <c r="EC192" s="759"/>
      <c r="ED192" s="759"/>
      <c r="EE192" s="759"/>
      <c r="EF192" s="759"/>
      <c r="EG192" s="759"/>
      <c r="EH192" s="759"/>
      <c r="EI192" s="759"/>
      <c r="EJ192" s="759"/>
      <c r="EK192" s="759"/>
      <c r="EL192" s="759"/>
      <c r="EM192" s="759"/>
      <c r="EN192" s="759"/>
      <c r="EO192" s="759"/>
      <c r="EP192" s="759"/>
      <c r="EQ192" s="759"/>
      <c r="ER192" s="759"/>
      <c r="ES192" s="759"/>
      <c r="ET192" s="759"/>
      <c r="EU192" s="759"/>
      <c r="EV192" s="759"/>
      <c r="EW192" s="759"/>
      <c r="EX192" s="759"/>
      <c r="EY192" s="759"/>
      <c r="EZ192" s="759"/>
      <c r="FA192" s="759"/>
      <c r="FB192" s="759"/>
      <c r="FC192" s="759"/>
      <c r="FD192" s="759"/>
      <c r="FE192" s="759"/>
      <c r="FF192" s="759"/>
      <c r="FG192" s="759"/>
      <c r="FH192" s="759"/>
      <c r="FI192" s="759"/>
      <c r="FJ192" s="759"/>
      <c r="FK192" s="759"/>
      <c r="FL192" s="759"/>
      <c r="FM192" s="759"/>
      <c r="FN192" s="759"/>
      <c r="FO192" s="759"/>
      <c r="FP192" s="759"/>
      <c r="FQ192" s="759"/>
      <c r="FR192" s="759"/>
      <c r="FS192" s="759"/>
      <c r="FT192" s="759"/>
      <c r="FU192" s="759"/>
      <c r="FV192" s="759"/>
      <c r="FW192" s="759"/>
      <c r="FX192" s="759"/>
      <c r="FY192" s="759"/>
      <c r="FZ192" s="759"/>
      <c r="GA192" s="759"/>
      <c r="GB192" s="759"/>
      <c r="GC192" s="759"/>
      <c r="GD192" s="759"/>
      <c r="GE192" s="759"/>
      <c r="GF192" s="759"/>
      <c r="GG192" s="759"/>
      <c r="GH192" s="759"/>
      <c r="GI192" s="759"/>
      <c r="GJ192" s="759"/>
      <c r="GK192" s="759"/>
      <c r="GL192" s="759"/>
      <c r="GM192" s="759"/>
      <c r="GN192" s="759"/>
      <c r="GO192" s="759"/>
      <c r="GP192" s="759"/>
      <c r="GQ192" s="759"/>
      <c r="GR192" s="759"/>
      <c r="GS192" s="759"/>
      <c r="GT192" s="759"/>
      <c r="GU192" s="759"/>
      <c r="GV192" s="759"/>
      <c r="GW192" s="759"/>
      <c r="GX192" s="759"/>
      <c r="GY192" s="759"/>
      <c r="GZ192" s="759"/>
      <c r="HA192" s="759"/>
      <c r="HB192" s="759"/>
      <c r="HC192" s="759"/>
      <c r="HD192" s="759"/>
      <c r="HE192" s="759"/>
      <c r="HF192" s="759"/>
      <c r="HG192" s="759"/>
      <c r="HH192" s="759"/>
      <c r="HI192" s="759"/>
      <c r="HJ192" s="759"/>
      <c r="HK192" s="759"/>
      <c r="HL192" s="759"/>
      <c r="HM192" s="759"/>
      <c r="HN192" s="759"/>
    </row>
    <row r="193" spans="1:222" s="763" customFormat="1" ht="12" customHeight="1">
      <c r="A193" s="741">
        <v>152</v>
      </c>
      <c r="B193" s="865" t="s">
        <v>262</v>
      </c>
      <c r="C193" s="546">
        <v>0</v>
      </c>
      <c r="D193" s="546">
        <v>0</v>
      </c>
      <c r="E193" s="546">
        <v>7</v>
      </c>
      <c r="F193" s="546">
        <v>31</v>
      </c>
      <c r="G193" s="729">
        <v>38</v>
      </c>
      <c r="H193" s="739"/>
      <c r="I193" s="730"/>
      <c r="J193" s="900"/>
      <c r="K193" s="730"/>
      <c r="L193" s="730"/>
      <c r="M193" s="730"/>
      <c r="N193" s="730"/>
      <c r="O193" s="730"/>
      <c r="P193" s="846"/>
      <c r="Q193" s="767"/>
      <c r="R193" s="767"/>
      <c r="S193" s="767"/>
      <c r="T193" s="767"/>
      <c r="U193" s="767"/>
      <c r="V193" s="767"/>
      <c r="W193" s="767"/>
      <c r="X193" s="732">
        <v>38</v>
      </c>
      <c r="Y193" s="728"/>
      <c r="Z193" s="728"/>
      <c r="AA193" s="900"/>
      <c r="AB193" s="900"/>
      <c r="AC193" s="728"/>
      <c r="AD193" s="728"/>
      <c r="AE193" s="728"/>
      <c r="AF193" s="900"/>
      <c r="AG193" s="728"/>
      <c r="AH193" s="728"/>
      <c r="AI193" s="728"/>
      <c r="AJ193" s="728"/>
      <c r="AK193" s="728"/>
      <c r="AL193" s="728"/>
      <c r="AM193" s="728"/>
      <c r="AN193" s="728"/>
      <c r="AO193" s="764"/>
      <c r="AP193" s="764"/>
      <c r="AQ193" s="764"/>
      <c r="AR193" s="764"/>
      <c r="AS193" s="764"/>
      <c r="AT193" s="764"/>
      <c r="AU193" s="764"/>
      <c r="AV193" s="730"/>
      <c r="AW193" s="729">
        <v>0</v>
      </c>
      <c r="AX193" s="733">
        <v>0</v>
      </c>
      <c r="AY193" s="546">
        <v>0</v>
      </c>
      <c r="AZ193" s="546">
        <v>0</v>
      </c>
      <c r="BA193" s="546">
        <v>7</v>
      </c>
      <c r="BB193" s="546">
        <v>31</v>
      </c>
      <c r="BC193" s="734">
        <v>38</v>
      </c>
      <c r="BD193" s="758"/>
      <c r="BE193" s="759"/>
      <c r="BF193" s="759"/>
      <c r="BG193" s="759"/>
      <c r="BH193" s="759"/>
      <c r="BI193" s="759"/>
      <c r="BJ193" s="759"/>
      <c r="BK193" s="759"/>
      <c r="BL193" s="759"/>
      <c r="BM193" s="759"/>
      <c r="BN193" s="759"/>
      <c r="BO193" s="759"/>
      <c r="BP193" s="759"/>
      <c r="BQ193" s="759"/>
      <c r="BR193" s="759"/>
      <c r="BS193" s="759"/>
      <c r="BT193" s="759"/>
      <c r="BU193" s="759"/>
      <c r="BV193" s="759"/>
      <c r="BW193" s="759"/>
      <c r="BX193" s="759"/>
      <c r="BY193" s="759"/>
      <c r="BZ193" s="759"/>
      <c r="CA193" s="759"/>
      <c r="CB193" s="759"/>
      <c r="CC193" s="759"/>
      <c r="CD193" s="759"/>
      <c r="CE193" s="759"/>
      <c r="CF193" s="759"/>
      <c r="CG193" s="759"/>
      <c r="CH193" s="759"/>
      <c r="CI193" s="759"/>
      <c r="CJ193" s="759"/>
      <c r="CK193" s="759"/>
      <c r="CL193" s="759"/>
      <c r="CM193" s="759"/>
      <c r="CN193" s="759"/>
      <c r="CO193" s="759"/>
      <c r="CP193" s="759"/>
      <c r="CQ193" s="759"/>
      <c r="CR193" s="759"/>
      <c r="CS193" s="759"/>
      <c r="CT193" s="759"/>
      <c r="CU193" s="759"/>
      <c r="CV193" s="759"/>
      <c r="CW193" s="759"/>
      <c r="CX193" s="759"/>
      <c r="CY193" s="759"/>
      <c r="CZ193" s="759"/>
      <c r="DA193" s="759"/>
      <c r="DB193" s="759"/>
      <c r="DC193" s="759"/>
      <c r="DD193" s="759"/>
      <c r="DE193" s="759"/>
      <c r="DF193" s="759"/>
      <c r="DG193" s="759"/>
      <c r="DH193" s="759"/>
      <c r="DI193" s="759"/>
      <c r="DJ193" s="759"/>
      <c r="DK193" s="759"/>
      <c r="DL193" s="759"/>
      <c r="DM193" s="759"/>
      <c r="DN193" s="759"/>
      <c r="DO193" s="759"/>
      <c r="DP193" s="759"/>
      <c r="DQ193" s="759"/>
      <c r="DR193" s="759"/>
      <c r="DS193" s="759"/>
      <c r="DT193" s="759"/>
      <c r="DU193" s="759"/>
      <c r="DV193" s="759"/>
      <c r="DW193" s="759"/>
      <c r="DX193" s="759"/>
      <c r="DY193" s="759"/>
      <c r="DZ193" s="759"/>
      <c r="EA193" s="759"/>
      <c r="EB193" s="759"/>
      <c r="EC193" s="759"/>
      <c r="ED193" s="759"/>
      <c r="EE193" s="759"/>
      <c r="EF193" s="759"/>
      <c r="EG193" s="759"/>
      <c r="EH193" s="759"/>
      <c r="EI193" s="759"/>
      <c r="EJ193" s="759"/>
      <c r="EK193" s="759"/>
      <c r="EL193" s="759"/>
      <c r="EM193" s="759"/>
      <c r="EN193" s="759"/>
      <c r="EO193" s="759"/>
      <c r="EP193" s="759"/>
      <c r="EQ193" s="759"/>
      <c r="ER193" s="759"/>
      <c r="ES193" s="759"/>
      <c r="ET193" s="759"/>
      <c r="EU193" s="759"/>
      <c r="EV193" s="759"/>
      <c r="EW193" s="759"/>
      <c r="EX193" s="759"/>
      <c r="EY193" s="759"/>
      <c r="EZ193" s="759"/>
      <c r="FA193" s="759"/>
      <c r="FB193" s="759"/>
      <c r="FC193" s="759"/>
      <c r="FD193" s="759"/>
      <c r="FE193" s="759"/>
      <c r="FF193" s="759"/>
      <c r="FG193" s="759"/>
      <c r="FH193" s="759"/>
      <c r="FI193" s="759"/>
      <c r="FJ193" s="759"/>
      <c r="FK193" s="759"/>
      <c r="FL193" s="759"/>
      <c r="FM193" s="759"/>
      <c r="FN193" s="759"/>
      <c r="FO193" s="759"/>
      <c r="FP193" s="759"/>
      <c r="FQ193" s="759"/>
      <c r="FR193" s="759"/>
      <c r="FS193" s="759"/>
      <c r="FT193" s="759"/>
      <c r="FU193" s="759"/>
      <c r="FV193" s="759"/>
      <c r="FW193" s="759"/>
      <c r="FX193" s="759"/>
      <c r="FY193" s="759"/>
      <c r="FZ193" s="759"/>
      <c r="GA193" s="759"/>
      <c r="GB193" s="759"/>
      <c r="GC193" s="759"/>
      <c r="GD193" s="759"/>
      <c r="GE193" s="759"/>
      <c r="GF193" s="759"/>
      <c r="GG193" s="759"/>
      <c r="GH193" s="759"/>
      <c r="GI193" s="759"/>
      <c r="GJ193" s="759"/>
      <c r="GK193" s="759"/>
      <c r="GL193" s="759"/>
      <c r="GM193" s="759"/>
      <c r="GN193" s="759"/>
      <c r="GO193" s="759"/>
      <c r="GP193" s="759"/>
      <c r="GQ193" s="759"/>
      <c r="GR193" s="759"/>
      <c r="GS193" s="759"/>
      <c r="GT193" s="759"/>
      <c r="GU193" s="759"/>
      <c r="GV193" s="759"/>
      <c r="GW193" s="759"/>
      <c r="GX193" s="759"/>
      <c r="GY193" s="759"/>
      <c r="GZ193" s="759"/>
      <c r="HA193" s="759"/>
      <c r="HB193" s="759"/>
      <c r="HC193" s="759"/>
      <c r="HD193" s="759"/>
      <c r="HE193" s="759"/>
      <c r="HF193" s="759"/>
      <c r="HG193" s="759"/>
      <c r="HH193" s="759"/>
      <c r="HI193" s="759"/>
      <c r="HJ193" s="759"/>
      <c r="HK193" s="759"/>
      <c r="HL193" s="759"/>
      <c r="HM193" s="759"/>
      <c r="HN193" s="759"/>
    </row>
    <row r="194" spans="1:222" s="763" customFormat="1" ht="12" customHeight="1">
      <c r="A194" s="741">
        <v>153</v>
      </c>
      <c r="B194" s="865" t="s">
        <v>263</v>
      </c>
      <c r="C194" s="546">
        <v>2</v>
      </c>
      <c r="D194" s="546">
        <v>8</v>
      </c>
      <c r="E194" s="546">
        <v>0</v>
      </c>
      <c r="F194" s="546">
        <v>28</v>
      </c>
      <c r="G194" s="729">
        <v>38</v>
      </c>
      <c r="H194" s="739"/>
      <c r="I194" s="730"/>
      <c r="J194" s="730"/>
      <c r="K194" s="730"/>
      <c r="L194" s="730"/>
      <c r="M194" s="730"/>
      <c r="N194" s="730"/>
      <c r="O194" s="730"/>
      <c r="P194" s="846"/>
      <c r="Q194" s="767"/>
      <c r="R194" s="767"/>
      <c r="S194" s="767"/>
      <c r="T194" s="767"/>
      <c r="U194" s="767"/>
      <c r="V194" s="767"/>
      <c r="W194" s="767"/>
      <c r="X194" s="732">
        <v>38</v>
      </c>
      <c r="Y194" s="728">
        <v>1</v>
      </c>
      <c r="Z194" s="728"/>
      <c r="AA194" s="900"/>
      <c r="AB194" s="900"/>
      <c r="AC194" s="728"/>
      <c r="AD194" s="728"/>
      <c r="AE194" s="728"/>
      <c r="AF194" s="900"/>
      <c r="AG194" s="728"/>
      <c r="AH194" s="728"/>
      <c r="AI194" s="728"/>
      <c r="AJ194" s="728"/>
      <c r="AK194" s="728"/>
      <c r="AL194" s="728"/>
      <c r="AM194" s="728"/>
      <c r="AN194" s="728"/>
      <c r="AO194" s="764"/>
      <c r="AP194" s="764"/>
      <c r="AQ194" s="764"/>
      <c r="AR194" s="764"/>
      <c r="AS194" s="764"/>
      <c r="AT194" s="764"/>
      <c r="AU194" s="764"/>
      <c r="AV194" s="730"/>
      <c r="AW194" s="729">
        <v>1</v>
      </c>
      <c r="AX194" s="733">
        <v>0</v>
      </c>
      <c r="AY194" s="546">
        <v>1</v>
      </c>
      <c r="AZ194" s="546">
        <v>8</v>
      </c>
      <c r="BA194" s="546">
        <v>0</v>
      </c>
      <c r="BB194" s="546">
        <v>28</v>
      </c>
      <c r="BC194" s="734">
        <v>37</v>
      </c>
      <c r="BD194" s="758" t="s">
        <v>1667</v>
      </c>
      <c r="BE194" s="759"/>
      <c r="BF194" s="759"/>
      <c r="BG194" s="759"/>
      <c r="BH194" s="759"/>
      <c r="BI194" s="759"/>
      <c r="BJ194" s="759"/>
      <c r="BK194" s="759"/>
      <c r="BL194" s="759"/>
      <c r="BM194" s="759"/>
      <c r="BN194" s="759"/>
      <c r="BO194" s="759"/>
      <c r="BP194" s="759"/>
      <c r="BQ194" s="759"/>
      <c r="BR194" s="759"/>
      <c r="BS194" s="759"/>
      <c r="BT194" s="759"/>
      <c r="BU194" s="759"/>
      <c r="BV194" s="759"/>
      <c r="BW194" s="759"/>
      <c r="BX194" s="759"/>
      <c r="BY194" s="759"/>
      <c r="BZ194" s="759"/>
      <c r="CA194" s="759"/>
      <c r="CB194" s="759"/>
      <c r="CC194" s="759"/>
      <c r="CD194" s="759"/>
      <c r="CE194" s="759"/>
      <c r="CF194" s="759"/>
      <c r="CG194" s="759"/>
      <c r="CH194" s="759"/>
      <c r="CI194" s="759"/>
      <c r="CJ194" s="759"/>
      <c r="CK194" s="759"/>
      <c r="CL194" s="759"/>
      <c r="CM194" s="759"/>
      <c r="CN194" s="759"/>
      <c r="CO194" s="759"/>
      <c r="CP194" s="759"/>
      <c r="CQ194" s="759"/>
      <c r="CR194" s="759"/>
      <c r="CS194" s="759"/>
      <c r="CT194" s="759"/>
      <c r="CU194" s="759"/>
      <c r="CV194" s="759"/>
      <c r="CW194" s="759"/>
      <c r="CX194" s="759"/>
      <c r="CY194" s="759"/>
      <c r="CZ194" s="759"/>
      <c r="DA194" s="759"/>
      <c r="DB194" s="759"/>
      <c r="DC194" s="759"/>
      <c r="DD194" s="759"/>
      <c r="DE194" s="759"/>
      <c r="DF194" s="759"/>
      <c r="DG194" s="759"/>
      <c r="DH194" s="759"/>
      <c r="DI194" s="759"/>
      <c r="DJ194" s="759"/>
      <c r="DK194" s="759"/>
      <c r="DL194" s="759"/>
      <c r="DM194" s="759"/>
      <c r="DN194" s="759"/>
      <c r="DO194" s="759"/>
      <c r="DP194" s="759"/>
      <c r="DQ194" s="759"/>
      <c r="DR194" s="759"/>
      <c r="DS194" s="759"/>
      <c r="DT194" s="759"/>
      <c r="DU194" s="759"/>
      <c r="DV194" s="759"/>
      <c r="DW194" s="759"/>
      <c r="DX194" s="759"/>
      <c r="DY194" s="759"/>
      <c r="DZ194" s="759"/>
      <c r="EA194" s="759"/>
      <c r="EB194" s="759"/>
      <c r="EC194" s="759"/>
      <c r="ED194" s="759"/>
      <c r="EE194" s="759"/>
      <c r="EF194" s="759"/>
      <c r="EG194" s="759"/>
      <c r="EH194" s="759"/>
      <c r="EI194" s="759"/>
      <c r="EJ194" s="759"/>
      <c r="EK194" s="759"/>
      <c r="EL194" s="759"/>
      <c r="EM194" s="759"/>
      <c r="EN194" s="759"/>
      <c r="EO194" s="759"/>
      <c r="EP194" s="759"/>
      <c r="EQ194" s="759"/>
      <c r="ER194" s="759"/>
      <c r="ES194" s="759"/>
      <c r="ET194" s="759"/>
      <c r="EU194" s="759"/>
      <c r="EV194" s="759"/>
      <c r="EW194" s="759"/>
      <c r="EX194" s="759"/>
      <c r="EY194" s="759"/>
      <c r="EZ194" s="759"/>
      <c r="FA194" s="759"/>
      <c r="FB194" s="759"/>
      <c r="FC194" s="759"/>
      <c r="FD194" s="759"/>
      <c r="FE194" s="759"/>
      <c r="FF194" s="759"/>
      <c r="FG194" s="759"/>
      <c r="FH194" s="759"/>
      <c r="FI194" s="759"/>
      <c r="FJ194" s="759"/>
      <c r="FK194" s="759"/>
      <c r="FL194" s="759"/>
      <c r="FM194" s="759"/>
      <c r="FN194" s="759"/>
      <c r="FO194" s="759"/>
      <c r="FP194" s="759"/>
      <c r="FQ194" s="759"/>
      <c r="FR194" s="759"/>
      <c r="FS194" s="759"/>
      <c r="FT194" s="759"/>
      <c r="FU194" s="759"/>
      <c r="FV194" s="759"/>
      <c r="FW194" s="759"/>
      <c r="FX194" s="759"/>
      <c r="FY194" s="759"/>
      <c r="FZ194" s="759"/>
      <c r="GA194" s="759"/>
      <c r="GB194" s="759"/>
      <c r="GC194" s="759"/>
      <c r="GD194" s="759"/>
      <c r="GE194" s="759"/>
      <c r="GF194" s="759"/>
      <c r="GG194" s="759"/>
      <c r="GH194" s="759"/>
      <c r="GI194" s="759"/>
      <c r="GJ194" s="759"/>
      <c r="GK194" s="759"/>
      <c r="GL194" s="759"/>
      <c r="GM194" s="759"/>
      <c r="GN194" s="759"/>
      <c r="GO194" s="759"/>
      <c r="GP194" s="759"/>
      <c r="GQ194" s="759"/>
      <c r="GR194" s="759"/>
      <c r="GS194" s="759"/>
      <c r="GT194" s="759"/>
      <c r="GU194" s="759"/>
      <c r="GV194" s="759"/>
      <c r="GW194" s="759"/>
      <c r="GX194" s="759"/>
      <c r="GY194" s="759"/>
      <c r="GZ194" s="759"/>
      <c r="HA194" s="759"/>
      <c r="HB194" s="759"/>
      <c r="HC194" s="759"/>
      <c r="HD194" s="759"/>
      <c r="HE194" s="759"/>
      <c r="HF194" s="759"/>
      <c r="HG194" s="759"/>
      <c r="HH194" s="759"/>
      <c r="HI194" s="759"/>
      <c r="HJ194" s="759"/>
      <c r="HK194" s="759"/>
      <c r="HL194" s="759"/>
      <c r="HM194" s="759"/>
      <c r="HN194" s="759"/>
    </row>
    <row r="195" spans="1:222" s="763" customFormat="1" ht="12" customHeight="1">
      <c r="A195" s="741">
        <v>154</v>
      </c>
      <c r="B195" s="865" t="s">
        <v>264</v>
      </c>
      <c r="C195" s="546">
        <v>0</v>
      </c>
      <c r="D195" s="546">
        <v>1</v>
      </c>
      <c r="E195" s="546">
        <v>3</v>
      </c>
      <c r="F195" s="546">
        <v>33</v>
      </c>
      <c r="G195" s="729">
        <v>37</v>
      </c>
      <c r="H195" s="739"/>
      <c r="I195" s="730"/>
      <c r="J195" s="730"/>
      <c r="K195" s="730"/>
      <c r="L195" s="730"/>
      <c r="M195" s="730"/>
      <c r="N195" s="730"/>
      <c r="O195" s="730">
        <v>1</v>
      </c>
      <c r="P195" s="846"/>
      <c r="Q195" s="767"/>
      <c r="R195" s="767"/>
      <c r="S195" s="767"/>
      <c r="T195" s="767"/>
      <c r="U195" s="767"/>
      <c r="V195" s="767"/>
      <c r="W195" s="767"/>
      <c r="X195" s="732">
        <v>36</v>
      </c>
      <c r="Y195" s="728"/>
      <c r="Z195" s="728"/>
      <c r="AA195" s="900"/>
      <c r="AB195" s="900"/>
      <c r="AC195" s="728"/>
      <c r="AD195" s="728"/>
      <c r="AE195" s="728"/>
      <c r="AF195" s="900"/>
      <c r="AG195" s="728"/>
      <c r="AH195" s="728"/>
      <c r="AI195" s="728"/>
      <c r="AJ195" s="728">
        <v>1</v>
      </c>
      <c r="AK195" s="728"/>
      <c r="AL195" s="728"/>
      <c r="AM195" s="728"/>
      <c r="AN195" s="728"/>
      <c r="AO195" s="764"/>
      <c r="AP195" s="764"/>
      <c r="AQ195" s="764"/>
      <c r="AR195" s="764"/>
      <c r="AS195" s="764"/>
      <c r="AT195" s="764"/>
      <c r="AU195" s="764"/>
      <c r="AV195" s="730"/>
      <c r="AW195" s="729">
        <v>0</v>
      </c>
      <c r="AX195" s="733">
        <v>1</v>
      </c>
      <c r="AY195" s="546">
        <v>0</v>
      </c>
      <c r="AZ195" s="546">
        <v>1</v>
      </c>
      <c r="BA195" s="546">
        <v>3</v>
      </c>
      <c r="BB195" s="546">
        <v>31</v>
      </c>
      <c r="BC195" s="734">
        <v>35</v>
      </c>
      <c r="BD195" s="758" t="s">
        <v>1668</v>
      </c>
      <c r="BE195" s="759"/>
      <c r="BF195" s="759"/>
      <c r="BG195" s="759"/>
      <c r="BH195" s="759"/>
      <c r="BI195" s="759"/>
      <c r="BJ195" s="759"/>
      <c r="BK195" s="759"/>
      <c r="BL195" s="759"/>
      <c r="BM195" s="759"/>
      <c r="BN195" s="759"/>
      <c r="BO195" s="759"/>
      <c r="BP195" s="759"/>
      <c r="BQ195" s="759"/>
      <c r="BR195" s="759"/>
      <c r="BS195" s="759"/>
      <c r="BT195" s="759"/>
      <c r="BU195" s="759"/>
      <c r="BV195" s="759"/>
      <c r="BW195" s="759"/>
      <c r="BX195" s="759"/>
      <c r="BY195" s="759"/>
      <c r="BZ195" s="759"/>
      <c r="CA195" s="759"/>
      <c r="CB195" s="759"/>
      <c r="CC195" s="759"/>
      <c r="CD195" s="759"/>
      <c r="CE195" s="759"/>
      <c r="CF195" s="759"/>
      <c r="CG195" s="759"/>
      <c r="CH195" s="759"/>
      <c r="CI195" s="759"/>
      <c r="CJ195" s="759"/>
      <c r="CK195" s="759"/>
      <c r="CL195" s="759"/>
      <c r="CM195" s="759"/>
      <c r="CN195" s="759"/>
      <c r="CO195" s="759"/>
      <c r="CP195" s="759"/>
      <c r="CQ195" s="759"/>
      <c r="CR195" s="759"/>
      <c r="CS195" s="759"/>
      <c r="CT195" s="759"/>
      <c r="CU195" s="759"/>
      <c r="CV195" s="759"/>
      <c r="CW195" s="759"/>
      <c r="CX195" s="759"/>
      <c r="CY195" s="759"/>
      <c r="CZ195" s="759"/>
      <c r="DA195" s="759"/>
      <c r="DB195" s="759"/>
      <c r="DC195" s="759"/>
      <c r="DD195" s="759"/>
      <c r="DE195" s="759"/>
      <c r="DF195" s="759"/>
      <c r="DG195" s="759"/>
      <c r="DH195" s="759"/>
      <c r="DI195" s="759"/>
      <c r="DJ195" s="759"/>
      <c r="DK195" s="759"/>
      <c r="DL195" s="759"/>
      <c r="DM195" s="759"/>
      <c r="DN195" s="759"/>
      <c r="DO195" s="759"/>
      <c r="DP195" s="759"/>
      <c r="DQ195" s="759"/>
      <c r="DR195" s="759"/>
      <c r="DS195" s="759"/>
      <c r="DT195" s="759"/>
      <c r="DU195" s="759"/>
      <c r="DV195" s="759"/>
      <c r="DW195" s="759"/>
      <c r="DX195" s="759"/>
      <c r="DY195" s="759"/>
      <c r="DZ195" s="759"/>
      <c r="EA195" s="759"/>
      <c r="EB195" s="759"/>
      <c r="EC195" s="759"/>
      <c r="ED195" s="759"/>
      <c r="EE195" s="759"/>
      <c r="EF195" s="759"/>
      <c r="EG195" s="759"/>
      <c r="EH195" s="759"/>
      <c r="EI195" s="759"/>
      <c r="EJ195" s="759"/>
      <c r="EK195" s="759"/>
      <c r="EL195" s="759"/>
      <c r="EM195" s="759"/>
      <c r="EN195" s="759"/>
      <c r="EO195" s="759"/>
      <c r="EP195" s="759"/>
      <c r="EQ195" s="759"/>
      <c r="ER195" s="759"/>
      <c r="ES195" s="759"/>
      <c r="ET195" s="759"/>
      <c r="EU195" s="759"/>
      <c r="EV195" s="759"/>
      <c r="EW195" s="759"/>
      <c r="EX195" s="759"/>
      <c r="EY195" s="759"/>
      <c r="EZ195" s="759"/>
      <c r="FA195" s="759"/>
      <c r="FB195" s="759"/>
      <c r="FC195" s="759"/>
      <c r="FD195" s="759"/>
      <c r="FE195" s="759"/>
      <c r="FF195" s="759"/>
      <c r="FG195" s="759"/>
      <c r="FH195" s="759"/>
      <c r="FI195" s="759"/>
      <c r="FJ195" s="759"/>
      <c r="FK195" s="759"/>
      <c r="FL195" s="759"/>
      <c r="FM195" s="759"/>
      <c r="FN195" s="759"/>
      <c r="FO195" s="759"/>
      <c r="FP195" s="759"/>
      <c r="FQ195" s="759"/>
      <c r="FR195" s="759"/>
      <c r="FS195" s="759"/>
      <c r="FT195" s="759"/>
      <c r="FU195" s="759"/>
      <c r="FV195" s="759"/>
      <c r="FW195" s="759"/>
      <c r="FX195" s="759"/>
      <c r="FY195" s="759"/>
      <c r="FZ195" s="759"/>
      <c r="GA195" s="759"/>
      <c r="GB195" s="759"/>
      <c r="GC195" s="759"/>
      <c r="GD195" s="759"/>
      <c r="GE195" s="759"/>
      <c r="GF195" s="759"/>
      <c r="GG195" s="759"/>
      <c r="GH195" s="759"/>
      <c r="GI195" s="759"/>
      <c r="GJ195" s="759"/>
      <c r="GK195" s="759"/>
      <c r="GL195" s="759"/>
      <c r="GM195" s="759"/>
      <c r="GN195" s="759"/>
      <c r="GO195" s="759"/>
      <c r="GP195" s="759"/>
      <c r="GQ195" s="759"/>
      <c r="GR195" s="759"/>
      <c r="GS195" s="759"/>
      <c r="GT195" s="759"/>
      <c r="GU195" s="759"/>
      <c r="GV195" s="759"/>
      <c r="GW195" s="759"/>
      <c r="GX195" s="759"/>
      <c r="GY195" s="759"/>
      <c r="GZ195" s="759"/>
      <c r="HA195" s="759"/>
      <c r="HB195" s="759"/>
      <c r="HC195" s="759"/>
      <c r="HD195" s="759"/>
      <c r="HE195" s="759"/>
      <c r="HF195" s="759"/>
      <c r="HG195" s="759"/>
      <c r="HH195" s="759"/>
      <c r="HI195" s="759"/>
      <c r="HJ195" s="759"/>
      <c r="HK195" s="759"/>
      <c r="HL195" s="759"/>
      <c r="HM195" s="759"/>
      <c r="HN195" s="759"/>
    </row>
    <row r="196" spans="1:222" s="763" customFormat="1" ht="12.75">
      <c r="A196" s="741">
        <v>155</v>
      </c>
      <c r="B196" s="865" t="s">
        <v>265</v>
      </c>
      <c r="C196" s="546">
        <v>2</v>
      </c>
      <c r="D196" s="546">
        <v>0</v>
      </c>
      <c r="E196" s="546">
        <v>11</v>
      </c>
      <c r="F196" s="546">
        <v>24</v>
      </c>
      <c r="G196" s="729">
        <v>37</v>
      </c>
      <c r="H196" s="739"/>
      <c r="I196" s="730"/>
      <c r="J196" s="730"/>
      <c r="K196" s="730"/>
      <c r="L196" s="730"/>
      <c r="M196" s="730"/>
      <c r="N196" s="730"/>
      <c r="O196" s="730"/>
      <c r="P196" s="846"/>
      <c r="Q196" s="767"/>
      <c r="R196" s="767"/>
      <c r="S196" s="767"/>
      <c r="T196" s="767"/>
      <c r="U196" s="767"/>
      <c r="V196" s="767"/>
      <c r="W196" s="767"/>
      <c r="X196" s="732">
        <v>37</v>
      </c>
      <c r="Y196" s="728"/>
      <c r="Z196" s="728"/>
      <c r="AA196" s="900"/>
      <c r="AB196" s="900"/>
      <c r="AC196" s="728"/>
      <c r="AD196" s="728"/>
      <c r="AE196" s="728"/>
      <c r="AF196" s="900"/>
      <c r="AG196" s="728"/>
      <c r="AH196" s="728"/>
      <c r="AI196" s="728"/>
      <c r="AJ196" s="728"/>
      <c r="AK196" s="728"/>
      <c r="AL196" s="728"/>
      <c r="AM196" s="728"/>
      <c r="AN196" s="728"/>
      <c r="AO196" s="764"/>
      <c r="AP196" s="764"/>
      <c r="AQ196" s="764"/>
      <c r="AR196" s="764"/>
      <c r="AS196" s="764"/>
      <c r="AT196" s="764"/>
      <c r="AU196" s="764"/>
      <c r="AV196" s="730"/>
      <c r="AW196" s="729">
        <v>0</v>
      </c>
      <c r="AX196" s="733">
        <v>0</v>
      </c>
      <c r="AY196" s="546">
        <v>2</v>
      </c>
      <c r="AZ196" s="546">
        <v>0</v>
      </c>
      <c r="BA196" s="546">
        <v>11</v>
      </c>
      <c r="BB196" s="546">
        <v>24</v>
      </c>
      <c r="BC196" s="734">
        <v>37</v>
      </c>
      <c r="BD196" s="758"/>
      <c r="BE196" s="759"/>
      <c r="BF196" s="759"/>
      <c r="BG196" s="759"/>
      <c r="BH196" s="759"/>
      <c r="BI196" s="759"/>
      <c r="BJ196" s="759"/>
      <c r="BK196" s="759"/>
      <c r="BL196" s="759"/>
      <c r="BM196" s="759"/>
      <c r="BN196" s="759"/>
      <c r="BO196" s="759"/>
      <c r="BP196" s="759"/>
      <c r="BQ196" s="759"/>
      <c r="BR196" s="759"/>
      <c r="BS196" s="759"/>
      <c r="BT196" s="759"/>
      <c r="BU196" s="759"/>
      <c r="BV196" s="759"/>
      <c r="BW196" s="759"/>
      <c r="BX196" s="759"/>
      <c r="BY196" s="759"/>
      <c r="BZ196" s="759"/>
      <c r="CA196" s="759"/>
      <c r="CB196" s="759"/>
      <c r="CC196" s="759"/>
      <c r="CD196" s="759"/>
      <c r="CE196" s="759"/>
      <c r="CF196" s="759"/>
      <c r="CG196" s="759"/>
      <c r="CH196" s="759"/>
      <c r="CI196" s="759"/>
      <c r="CJ196" s="759"/>
      <c r="CK196" s="759"/>
      <c r="CL196" s="759"/>
      <c r="CM196" s="759"/>
      <c r="CN196" s="759"/>
      <c r="CO196" s="759"/>
      <c r="CP196" s="759"/>
      <c r="CQ196" s="759"/>
      <c r="CR196" s="759"/>
      <c r="CS196" s="759"/>
      <c r="CT196" s="759"/>
      <c r="CU196" s="759"/>
      <c r="CV196" s="759"/>
      <c r="CW196" s="759"/>
      <c r="CX196" s="759"/>
      <c r="CY196" s="759"/>
      <c r="CZ196" s="759"/>
      <c r="DA196" s="759"/>
      <c r="DB196" s="759"/>
      <c r="DC196" s="759"/>
      <c r="DD196" s="759"/>
      <c r="DE196" s="759"/>
      <c r="DF196" s="759"/>
      <c r="DG196" s="759"/>
      <c r="DH196" s="759"/>
      <c r="DI196" s="759"/>
      <c r="DJ196" s="759"/>
      <c r="DK196" s="759"/>
      <c r="DL196" s="759"/>
      <c r="DM196" s="759"/>
      <c r="DN196" s="759"/>
      <c r="DO196" s="759"/>
      <c r="DP196" s="759"/>
      <c r="DQ196" s="759"/>
      <c r="DR196" s="759"/>
      <c r="DS196" s="759"/>
      <c r="DT196" s="759"/>
      <c r="DU196" s="759"/>
      <c r="DV196" s="759"/>
      <c r="DW196" s="759"/>
      <c r="DX196" s="759"/>
      <c r="DY196" s="759"/>
      <c r="DZ196" s="759"/>
      <c r="EA196" s="759"/>
      <c r="EB196" s="759"/>
      <c r="EC196" s="759"/>
      <c r="ED196" s="759"/>
      <c r="EE196" s="759"/>
      <c r="EF196" s="759"/>
      <c r="EG196" s="759"/>
      <c r="EH196" s="759"/>
      <c r="EI196" s="759"/>
      <c r="EJ196" s="759"/>
      <c r="EK196" s="759"/>
      <c r="EL196" s="759"/>
      <c r="EM196" s="759"/>
      <c r="EN196" s="759"/>
      <c r="EO196" s="759"/>
      <c r="EP196" s="759"/>
      <c r="EQ196" s="759"/>
      <c r="ER196" s="759"/>
      <c r="ES196" s="759"/>
      <c r="ET196" s="759"/>
      <c r="EU196" s="759"/>
      <c r="EV196" s="759"/>
      <c r="EW196" s="759"/>
      <c r="EX196" s="759"/>
      <c r="EY196" s="759"/>
      <c r="EZ196" s="759"/>
      <c r="FA196" s="759"/>
      <c r="FB196" s="759"/>
      <c r="FC196" s="759"/>
      <c r="FD196" s="759"/>
      <c r="FE196" s="759"/>
      <c r="FF196" s="759"/>
      <c r="FG196" s="759"/>
      <c r="FH196" s="759"/>
      <c r="FI196" s="759"/>
      <c r="FJ196" s="759"/>
      <c r="FK196" s="759"/>
      <c r="FL196" s="759"/>
      <c r="FM196" s="759"/>
      <c r="FN196" s="759"/>
      <c r="FO196" s="759"/>
      <c r="FP196" s="759"/>
      <c r="FQ196" s="759"/>
      <c r="FR196" s="759"/>
      <c r="FS196" s="759"/>
      <c r="FT196" s="759"/>
      <c r="FU196" s="759"/>
      <c r="FV196" s="759"/>
      <c r="FW196" s="759"/>
      <c r="FX196" s="759"/>
      <c r="FY196" s="759"/>
      <c r="FZ196" s="759"/>
      <c r="GA196" s="759"/>
      <c r="GB196" s="759"/>
      <c r="GC196" s="759"/>
      <c r="GD196" s="759"/>
      <c r="GE196" s="759"/>
      <c r="GF196" s="759"/>
      <c r="GG196" s="759"/>
      <c r="GH196" s="759"/>
      <c r="GI196" s="759"/>
      <c r="GJ196" s="759"/>
      <c r="GK196" s="759"/>
      <c r="GL196" s="759"/>
      <c r="GM196" s="759"/>
      <c r="GN196" s="759"/>
      <c r="GO196" s="759"/>
      <c r="GP196" s="759"/>
      <c r="GQ196" s="759"/>
      <c r="GR196" s="759"/>
      <c r="GS196" s="759"/>
      <c r="GT196" s="759"/>
      <c r="GU196" s="759"/>
      <c r="GV196" s="759"/>
      <c r="GW196" s="759"/>
      <c r="GX196" s="759"/>
      <c r="GY196" s="759"/>
      <c r="GZ196" s="759"/>
      <c r="HA196" s="759"/>
      <c r="HB196" s="759"/>
      <c r="HC196" s="759"/>
      <c r="HD196" s="759"/>
      <c r="HE196" s="759"/>
      <c r="HF196" s="759"/>
      <c r="HG196" s="759"/>
      <c r="HH196" s="759"/>
      <c r="HI196" s="759"/>
      <c r="HJ196" s="759"/>
      <c r="HK196" s="759"/>
      <c r="HL196" s="759"/>
      <c r="HM196" s="759"/>
      <c r="HN196" s="759"/>
    </row>
    <row r="197" spans="1:222" s="763" customFormat="1" ht="12" customHeight="1">
      <c r="A197" s="741">
        <v>156</v>
      </c>
      <c r="B197" s="865" t="s">
        <v>266</v>
      </c>
      <c r="C197" s="546">
        <v>1</v>
      </c>
      <c r="D197" s="546">
        <v>2</v>
      </c>
      <c r="E197" s="546">
        <v>11</v>
      </c>
      <c r="F197" s="546">
        <v>23</v>
      </c>
      <c r="G197" s="729">
        <v>37</v>
      </c>
      <c r="H197" s="739"/>
      <c r="I197" s="730"/>
      <c r="J197" s="730"/>
      <c r="K197" s="730"/>
      <c r="L197" s="730"/>
      <c r="M197" s="730"/>
      <c r="N197" s="730"/>
      <c r="O197" s="730"/>
      <c r="P197" s="846"/>
      <c r="Q197" s="737"/>
      <c r="R197" s="767"/>
      <c r="S197" s="767"/>
      <c r="T197" s="767"/>
      <c r="U197" s="767"/>
      <c r="V197" s="767"/>
      <c r="W197" s="767"/>
      <c r="X197" s="732">
        <v>37</v>
      </c>
      <c r="Y197" s="728"/>
      <c r="Z197" s="728"/>
      <c r="AA197" s="900"/>
      <c r="AB197" s="900"/>
      <c r="AC197" s="728"/>
      <c r="AD197" s="728"/>
      <c r="AE197" s="728"/>
      <c r="AF197" s="900"/>
      <c r="AG197" s="728"/>
      <c r="AH197" s="728"/>
      <c r="AI197" s="728"/>
      <c r="AJ197" s="728"/>
      <c r="AK197" s="728"/>
      <c r="AL197" s="728"/>
      <c r="AM197" s="728"/>
      <c r="AN197" s="728"/>
      <c r="AO197" s="764"/>
      <c r="AP197" s="764"/>
      <c r="AQ197" s="764"/>
      <c r="AR197" s="764"/>
      <c r="AS197" s="764"/>
      <c r="AT197" s="764"/>
      <c r="AU197" s="764"/>
      <c r="AV197" s="730"/>
      <c r="AW197" s="729">
        <v>0</v>
      </c>
      <c r="AX197" s="733">
        <v>0</v>
      </c>
      <c r="AY197" s="546">
        <v>1</v>
      </c>
      <c r="AZ197" s="546">
        <v>2</v>
      </c>
      <c r="BA197" s="546">
        <v>11</v>
      </c>
      <c r="BB197" s="546">
        <v>23</v>
      </c>
      <c r="BC197" s="734">
        <v>37</v>
      </c>
      <c r="BD197" s="758"/>
      <c r="BE197" s="759"/>
      <c r="BF197" s="759"/>
      <c r="BG197" s="759"/>
      <c r="BH197" s="759"/>
      <c r="BI197" s="759"/>
      <c r="BJ197" s="759"/>
      <c r="BK197" s="759"/>
      <c r="BL197" s="759"/>
      <c r="BM197" s="759"/>
      <c r="BN197" s="759"/>
      <c r="BO197" s="759"/>
      <c r="BP197" s="759"/>
      <c r="BQ197" s="759"/>
      <c r="BR197" s="759"/>
      <c r="BS197" s="759"/>
      <c r="BT197" s="759"/>
      <c r="BU197" s="759"/>
      <c r="BV197" s="759"/>
      <c r="BW197" s="759"/>
      <c r="BX197" s="759"/>
      <c r="BY197" s="759"/>
      <c r="BZ197" s="759"/>
      <c r="CA197" s="759"/>
      <c r="CB197" s="759"/>
      <c r="CC197" s="759"/>
      <c r="CD197" s="759"/>
      <c r="CE197" s="759"/>
      <c r="CF197" s="759"/>
      <c r="CG197" s="759"/>
      <c r="CH197" s="759"/>
      <c r="CI197" s="759"/>
      <c r="CJ197" s="759"/>
      <c r="CK197" s="759"/>
      <c r="CL197" s="759"/>
      <c r="CM197" s="759"/>
      <c r="CN197" s="759"/>
      <c r="CO197" s="759"/>
      <c r="CP197" s="759"/>
      <c r="CQ197" s="759"/>
      <c r="CR197" s="759"/>
      <c r="CS197" s="759"/>
      <c r="CT197" s="759"/>
      <c r="CU197" s="759"/>
      <c r="CV197" s="759"/>
      <c r="CW197" s="759"/>
      <c r="CX197" s="759"/>
      <c r="CY197" s="759"/>
      <c r="CZ197" s="759"/>
      <c r="DA197" s="759"/>
      <c r="DB197" s="759"/>
      <c r="DC197" s="759"/>
      <c r="DD197" s="759"/>
      <c r="DE197" s="759"/>
      <c r="DF197" s="759"/>
      <c r="DG197" s="759"/>
      <c r="DH197" s="759"/>
      <c r="DI197" s="759"/>
      <c r="DJ197" s="759"/>
      <c r="DK197" s="759"/>
      <c r="DL197" s="759"/>
      <c r="DM197" s="759"/>
      <c r="DN197" s="759"/>
      <c r="DO197" s="759"/>
      <c r="DP197" s="759"/>
      <c r="DQ197" s="759"/>
      <c r="DR197" s="759"/>
      <c r="DS197" s="759"/>
      <c r="DT197" s="759"/>
      <c r="DU197" s="759"/>
      <c r="DV197" s="759"/>
      <c r="DW197" s="759"/>
      <c r="DX197" s="759"/>
      <c r="DY197" s="759"/>
      <c r="DZ197" s="759"/>
      <c r="EA197" s="759"/>
      <c r="EB197" s="759"/>
      <c r="EC197" s="759"/>
      <c r="ED197" s="759"/>
      <c r="EE197" s="759"/>
      <c r="EF197" s="759"/>
      <c r="EG197" s="759"/>
      <c r="EH197" s="759"/>
      <c r="EI197" s="759"/>
      <c r="EJ197" s="759"/>
      <c r="EK197" s="759"/>
      <c r="EL197" s="759"/>
      <c r="EM197" s="759"/>
      <c r="EN197" s="759"/>
      <c r="EO197" s="759"/>
      <c r="EP197" s="759"/>
      <c r="EQ197" s="759"/>
      <c r="ER197" s="759"/>
      <c r="ES197" s="759"/>
      <c r="ET197" s="759"/>
      <c r="EU197" s="759"/>
      <c r="EV197" s="759"/>
      <c r="EW197" s="759"/>
      <c r="EX197" s="759"/>
      <c r="EY197" s="759"/>
      <c r="EZ197" s="759"/>
      <c r="FA197" s="759"/>
      <c r="FB197" s="759"/>
      <c r="FC197" s="759"/>
      <c r="FD197" s="759"/>
      <c r="FE197" s="759"/>
      <c r="FF197" s="759"/>
      <c r="FG197" s="759"/>
      <c r="FH197" s="759"/>
      <c r="FI197" s="759"/>
      <c r="FJ197" s="759"/>
      <c r="FK197" s="759"/>
      <c r="FL197" s="759"/>
      <c r="FM197" s="759"/>
      <c r="FN197" s="759"/>
      <c r="FO197" s="759"/>
      <c r="FP197" s="759"/>
      <c r="FQ197" s="759"/>
      <c r="FR197" s="759"/>
      <c r="FS197" s="759"/>
      <c r="FT197" s="759"/>
      <c r="FU197" s="759"/>
      <c r="FV197" s="759"/>
      <c r="FW197" s="759"/>
      <c r="FX197" s="759"/>
      <c r="FY197" s="759"/>
      <c r="FZ197" s="759"/>
      <c r="GA197" s="759"/>
      <c r="GB197" s="759"/>
      <c r="GC197" s="759"/>
      <c r="GD197" s="759"/>
      <c r="GE197" s="759"/>
      <c r="GF197" s="759"/>
      <c r="GG197" s="759"/>
      <c r="GH197" s="759"/>
      <c r="GI197" s="759"/>
      <c r="GJ197" s="759"/>
      <c r="GK197" s="759"/>
      <c r="GL197" s="759"/>
      <c r="GM197" s="759"/>
      <c r="GN197" s="759"/>
      <c r="GO197" s="759"/>
      <c r="GP197" s="759"/>
      <c r="GQ197" s="759"/>
      <c r="GR197" s="759"/>
      <c r="GS197" s="759"/>
      <c r="GT197" s="759"/>
      <c r="GU197" s="759"/>
      <c r="GV197" s="759"/>
      <c r="GW197" s="759"/>
      <c r="GX197" s="759"/>
      <c r="GY197" s="759"/>
      <c r="GZ197" s="759"/>
      <c r="HA197" s="759"/>
      <c r="HB197" s="759"/>
      <c r="HC197" s="759"/>
      <c r="HD197" s="759"/>
      <c r="HE197" s="759"/>
      <c r="HF197" s="759"/>
      <c r="HG197" s="759"/>
      <c r="HH197" s="759"/>
      <c r="HI197" s="759"/>
      <c r="HJ197" s="759"/>
      <c r="HK197" s="759"/>
      <c r="HL197" s="759"/>
      <c r="HM197" s="759"/>
      <c r="HN197" s="759"/>
    </row>
    <row r="198" spans="1:222" s="763" customFormat="1" ht="12" customHeight="1">
      <c r="A198" s="741">
        <v>157</v>
      </c>
      <c r="B198" s="865" t="s">
        <v>267</v>
      </c>
      <c r="C198" s="546">
        <v>0</v>
      </c>
      <c r="D198" s="546">
        <v>1</v>
      </c>
      <c r="E198" s="546">
        <v>13</v>
      </c>
      <c r="F198" s="546">
        <v>26</v>
      </c>
      <c r="G198" s="729">
        <v>40</v>
      </c>
      <c r="H198" s="739"/>
      <c r="I198" s="730"/>
      <c r="J198" s="730"/>
      <c r="K198" s="730"/>
      <c r="L198" s="730"/>
      <c r="M198" s="730"/>
      <c r="N198" s="730"/>
      <c r="O198" s="730">
        <v>1</v>
      </c>
      <c r="P198" s="846"/>
      <c r="Q198" s="767"/>
      <c r="R198" s="765"/>
      <c r="S198" s="767"/>
      <c r="T198" s="767"/>
      <c r="U198" s="767"/>
      <c r="V198" s="767"/>
      <c r="W198" s="767"/>
      <c r="X198" s="732">
        <v>39</v>
      </c>
      <c r="Y198" s="728"/>
      <c r="Z198" s="728"/>
      <c r="AA198" s="900"/>
      <c r="AB198" s="900">
        <v>1</v>
      </c>
      <c r="AC198" s="728"/>
      <c r="AD198" s="728"/>
      <c r="AE198" s="728"/>
      <c r="AF198" s="900">
        <v>1</v>
      </c>
      <c r="AG198" s="728"/>
      <c r="AH198" s="728"/>
      <c r="AI198" s="728"/>
      <c r="AJ198" s="728"/>
      <c r="AK198" s="728"/>
      <c r="AL198" s="728"/>
      <c r="AM198" s="728"/>
      <c r="AN198" s="728"/>
      <c r="AO198" s="764"/>
      <c r="AP198" s="764"/>
      <c r="AQ198" s="764"/>
      <c r="AR198" s="764"/>
      <c r="AS198" s="764"/>
      <c r="AT198" s="764"/>
      <c r="AU198" s="764"/>
      <c r="AV198" s="730"/>
      <c r="AW198" s="729">
        <v>0</v>
      </c>
      <c r="AX198" s="733">
        <v>2</v>
      </c>
      <c r="AY198" s="546">
        <v>0</v>
      </c>
      <c r="AZ198" s="546">
        <v>1</v>
      </c>
      <c r="BA198" s="546">
        <v>13</v>
      </c>
      <c r="BB198" s="546">
        <v>23</v>
      </c>
      <c r="BC198" s="734">
        <v>37</v>
      </c>
      <c r="BD198" s="758" t="s">
        <v>1669</v>
      </c>
      <c r="BE198" s="759"/>
      <c r="BF198" s="759"/>
      <c r="BG198" s="759"/>
      <c r="BH198" s="759"/>
      <c r="BI198" s="759"/>
      <c r="BJ198" s="759"/>
      <c r="BK198" s="759"/>
      <c r="BL198" s="759"/>
      <c r="BM198" s="759"/>
      <c r="BN198" s="759"/>
      <c r="BO198" s="759"/>
      <c r="BP198" s="759"/>
      <c r="BQ198" s="759"/>
      <c r="BR198" s="759"/>
      <c r="BS198" s="759"/>
      <c r="BT198" s="759"/>
      <c r="BU198" s="759"/>
      <c r="BV198" s="759"/>
      <c r="BW198" s="759"/>
      <c r="BX198" s="759"/>
      <c r="BY198" s="759"/>
      <c r="BZ198" s="759"/>
      <c r="CA198" s="759"/>
      <c r="CB198" s="759"/>
      <c r="CC198" s="759"/>
      <c r="CD198" s="759"/>
      <c r="CE198" s="759"/>
      <c r="CF198" s="759"/>
      <c r="CG198" s="759"/>
      <c r="CH198" s="759"/>
      <c r="CI198" s="759"/>
      <c r="CJ198" s="759"/>
      <c r="CK198" s="759"/>
      <c r="CL198" s="759"/>
      <c r="CM198" s="759"/>
      <c r="CN198" s="759"/>
      <c r="CO198" s="759"/>
      <c r="CP198" s="759"/>
      <c r="CQ198" s="759"/>
      <c r="CR198" s="759"/>
      <c r="CS198" s="759"/>
      <c r="CT198" s="759"/>
      <c r="CU198" s="759"/>
      <c r="CV198" s="759"/>
      <c r="CW198" s="759"/>
      <c r="CX198" s="759"/>
      <c r="CY198" s="759"/>
      <c r="CZ198" s="759"/>
      <c r="DA198" s="759"/>
      <c r="DB198" s="759"/>
      <c r="DC198" s="759"/>
      <c r="DD198" s="759"/>
      <c r="DE198" s="759"/>
      <c r="DF198" s="759"/>
      <c r="DG198" s="759"/>
      <c r="DH198" s="759"/>
      <c r="DI198" s="759"/>
      <c r="DJ198" s="759"/>
      <c r="DK198" s="759"/>
      <c r="DL198" s="759"/>
      <c r="DM198" s="759"/>
      <c r="DN198" s="759"/>
      <c r="DO198" s="759"/>
      <c r="DP198" s="759"/>
      <c r="DQ198" s="759"/>
      <c r="DR198" s="759"/>
      <c r="DS198" s="759"/>
      <c r="DT198" s="759"/>
      <c r="DU198" s="759"/>
      <c r="DV198" s="759"/>
      <c r="DW198" s="759"/>
      <c r="DX198" s="759"/>
      <c r="DY198" s="759"/>
      <c r="DZ198" s="759"/>
      <c r="EA198" s="759"/>
      <c r="EB198" s="759"/>
      <c r="EC198" s="759"/>
      <c r="ED198" s="759"/>
      <c r="EE198" s="759"/>
      <c r="EF198" s="759"/>
      <c r="EG198" s="759"/>
      <c r="EH198" s="759"/>
      <c r="EI198" s="759"/>
      <c r="EJ198" s="759"/>
      <c r="EK198" s="759"/>
      <c r="EL198" s="759"/>
      <c r="EM198" s="759"/>
      <c r="EN198" s="759"/>
      <c r="EO198" s="759"/>
      <c r="EP198" s="759"/>
      <c r="EQ198" s="759"/>
      <c r="ER198" s="759"/>
      <c r="ES198" s="759"/>
      <c r="ET198" s="759"/>
      <c r="EU198" s="759"/>
      <c r="EV198" s="759"/>
      <c r="EW198" s="759"/>
      <c r="EX198" s="759"/>
      <c r="EY198" s="759"/>
      <c r="EZ198" s="759"/>
      <c r="FA198" s="759"/>
      <c r="FB198" s="759"/>
      <c r="FC198" s="759"/>
      <c r="FD198" s="759"/>
      <c r="FE198" s="759"/>
      <c r="FF198" s="759"/>
      <c r="FG198" s="759"/>
      <c r="FH198" s="759"/>
      <c r="FI198" s="759"/>
      <c r="FJ198" s="759"/>
      <c r="FK198" s="759"/>
      <c r="FL198" s="759"/>
      <c r="FM198" s="759"/>
      <c r="FN198" s="759"/>
      <c r="FO198" s="759"/>
      <c r="FP198" s="759"/>
      <c r="FQ198" s="759"/>
      <c r="FR198" s="759"/>
      <c r="FS198" s="759"/>
      <c r="FT198" s="759"/>
      <c r="FU198" s="759"/>
      <c r="FV198" s="759"/>
      <c r="FW198" s="759"/>
      <c r="FX198" s="759"/>
      <c r="FY198" s="759"/>
      <c r="FZ198" s="759"/>
      <c r="GA198" s="759"/>
      <c r="GB198" s="759"/>
      <c r="GC198" s="759"/>
      <c r="GD198" s="759"/>
      <c r="GE198" s="759"/>
      <c r="GF198" s="759"/>
      <c r="GG198" s="759"/>
      <c r="GH198" s="759"/>
      <c r="GI198" s="759"/>
      <c r="GJ198" s="759"/>
      <c r="GK198" s="759"/>
      <c r="GL198" s="759"/>
      <c r="GM198" s="759"/>
      <c r="GN198" s="759"/>
      <c r="GO198" s="759"/>
      <c r="GP198" s="759"/>
      <c r="GQ198" s="759"/>
      <c r="GR198" s="759"/>
      <c r="GS198" s="759"/>
      <c r="GT198" s="759"/>
      <c r="GU198" s="759"/>
      <c r="GV198" s="759"/>
      <c r="GW198" s="759"/>
      <c r="GX198" s="759"/>
      <c r="GY198" s="759"/>
      <c r="GZ198" s="759"/>
      <c r="HA198" s="759"/>
      <c r="HB198" s="759"/>
      <c r="HC198" s="759"/>
      <c r="HD198" s="759"/>
      <c r="HE198" s="759"/>
      <c r="HF198" s="759"/>
      <c r="HG198" s="759"/>
      <c r="HH198" s="759"/>
      <c r="HI198" s="759"/>
      <c r="HJ198" s="759"/>
      <c r="HK198" s="759"/>
      <c r="HL198" s="759"/>
      <c r="HM198" s="759"/>
      <c r="HN198" s="759"/>
    </row>
    <row r="199" spans="1:222" s="763" customFormat="1" ht="12" customHeight="1">
      <c r="A199" s="741">
        <v>158</v>
      </c>
      <c r="B199" s="865" t="s">
        <v>268</v>
      </c>
      <c r="C199" s="546">
        <v>0</v>
      </c>
      <c r="D199" s="546">
        <v>4</v>
      </c>
      <c r="E199" s="546">
        <v>1</v>
      </c>
      <c r="F199" s="546">
        <v>33</v>
      </c>
      <c r="G199" s="729">
        <v>38</v>
      </c>
      <c r="H199" s="739"/>
      <c r="I199" s="730"/>
      <c r="J199" s="730"/>
      <c r="K199" s="730"/>
      <c r="L199" s="730"/>
      <c r="M199" s="730"/>
      <c r="N199" s="730"/>
      <c r="O199" s="730"/>
      <c r="P199" s="846"/>
      <c r="Q199" s="767"/>
      <c r="R199" s="767"/>
      <c r="S199" s="767"/>
      <c r="T199" s="767"/>
      <c r="U199" s="767"/>
      <c r="V199" s="765"/>
      <c r="W199" s="765"/>
      <c r="X199" s="732">
        <v>38</v>
      </c>
      <c r="Y199" s="728"/>
      <c r="Z199" s="728"/>
      <c r="AA199" s="900"/>
      <c r="AB199" s="900"/>
      <c r="AC199" s="728"/>
      <c r="AD199" s="728"/>
      <c r="AE199" s="728"/>
      <c r="AF199" s="900"/>
      <c r="AG199" s="728"/>
      <c r="AH199" s="728"/>
      <c r="AI199" s="728"/>
      <c r="AJ199" s="728"/>
      <c r="AK199" s="728"/>
      <c r="AL199" s="728"/>
      <c r="AM199" s="728"/>
      <c r="AN199" s="728"/>
      <c r="AO199" s="764"/>
      <c r="AP199" s="764"/>
      <c r="AQ199" s="764"/>
      <c r="AR199" s="764"/>
      <c r="AS199" s="764"/>
      <c r="AT199" s="764"/>
      <c r="AU199" s="764"/>
      <c r="AV199" s="730"/>
      <c r="AW199" s="729">
        <v>0</v>
      </c>
      <c r="AX199" s="733">
        <v>0</v>
      </c>
      <c r="AY199" s="546">
        <v>0</v>
      </c>
      <c r="AZ199" s="546">
        <v>4</v>
      </c>
      <c r="BA199" s="546">
        <v>1</v>
      </c>
      <c r="BB199" s="546">
        <v>33</v>
      </c>
      <c r="BC199" s="734">
        <v>38</v>
      </c>
      <c r="BD199" s="758"/>
      <c r="BE199" s="759"/>
      <c r="BF199" s="759"/>
      <c r="BG199" s="759"/>
      <c r="BH199" s="759"/>
      <c r="BI199" s="759"/>
      <c r="BJ199" s="759"/>
      <c r="BK199" s="759"/>
      <c r="BL199" s="759"/>
      <c r="BM199" s="759"/>
      <c r="BN199" s="759"/>
      <c r="BO199" s="759"/>
      <c r="BP199" s="759"/>
      <c r="BQ199" s="759"/>
      <c r="BR199" s="759"/>
      <c r="BS199" s="759"/>
      <c r="BT199" s="759"/>
      <c r="BU199" s="759"/>
      <c r="BV199" s="759"/>
      <c r="BW199" s="759"/>
      <c r="BX199" s="759"/>
      <c r="BY199" s="759"/>
      <c r="BZ199" s="759"/>
      <c r="CA199" s="759"/>
      <c r="CB199" s="759"/>
      <c r="CC199" s="759"/>
      <c r="CD199" s="759"/>
      <c r="CE199" s="759"/>
      <c r="CF199" s="759"/>
      <c r="CG199" s="759"/>
      <c r="CH199" s="759"/>
      <c r="CI199" s="759"/>
      <c r="CJ199" s="759"/>
      <c r="CK199" s="759"/>
      <c r="CL199" s="759"/>
      <c r="CM199" s="759"/>
      <c r="CN199" s="759"/>
      <c r="CO199" s="759"/>
      <c r="CP199" s="759"/>
      <c r="CQ199" s="759"/>
      <c r="CR199" s="759"/>
      <c r="CS199" s="759"/>
      <c r="CT199" s="759"/>
      <c r="CU199" s="759"/>
      <c r="CV199" s="759"/>
      <c r="CW199" s="759"/>
      <c r="CX199" s="759"/>
      <c r="CY199" s="759"/>
      <c r="CZ199" s="759"/>
      <c r="DA199" s="759"/>
      <c r="DB199" s="759"/>
      <c r="DC199" s="759"/>
      <c r="DD199" s="759"/>
      <c r="DE199" s="759"/>
      <c r="DF199" s="759"/>
      <c r="DG199" s="759"/>
      <c r="DH199" s="759"/>
      <c r="DI199" s="759"/>
      <c r="DJ199" s="759"/>
      <c r="DK199" s="759"/>
      <c r="DL199" s="759"/>
      <c r="DM199" s="759"/>
      <c r="DN199" s="759"/>
      <c r="DO199" s="759"/>
      <c r="DP199" s="759"/>
      <c r="DQ199" s="759"/>
      <c r="DR199" s="759"/>
      <c r="DS199" s="759"/>
      <c r="DT199" s="759"/>
      <c r="DU199" s="759"/>
      <c r="DV199" s="759"/>
      <c r="DW199" s="759"/>
      <c r="DX199" s="759"/>
      <c r="DY199" s="759"/>
      <c r="DZ199" s="759"/>
      <c r="EA199" s="759"/>
      <c r="EB199" s="759"/>
      <c r="EC199" s="759"/>
      <c r="ED199" s="759"/>
      <c r="EE199" s="759"/>
      <c r="EF199" s="759"/>
      <c r="EG199" s="759"/>
      <c r="EH199" s="759"/>
      <c r="EI199" s="759"/>
      <c r="EJ199" s="759"/>
      <c r="EK199" s="759"/>
      <c r="EL199" s="759"/>
      <c r="EM199" s="759"/>
      <c r="EN199" s="759"/>
      <c r="EO199" s="759"/>
      <c r="EP199" s="759"/>
      <c r="EQ199" s="759"/>
      <c r="ER199" s="759"/>
      <c r="ES199" s="759"/>
      <c r="ET199" s="759"/>
      <c r="EU199" s="759"/>
      <c r="EV199" s="759"/>
      <c r="EW199" s="759"/>
      <c r="EX199" s="759"/>
      <c r="EY199" s="759"/>
      <c r="EZ199" s="759"/>
      <c r="FA199" s="759"/>
      <c r="FB199" s="759"/>
      <c r="FC199" s="759"/>
      <c r="FD199" s="759"/>
      <c r="FE199" s="759"/>
      <c r="FF199" s="759"/>
      <c r="FG199" s="759"/>
      <c r="FH199" s="759"/>
      <c r="FI199" s="759"/>
      <c r="FJ199" s="759"/>
      <c r="FK199" s="759"/>
      <c r="FL199" s="759"/>
      <c r="FM199" s="759"/>
      <c r="FN199" s="759"/>
      <c r="FO199" s="759"/>
      <c r="FP199" s="759"/>
      <c r="FQ199" s="759"/>
      <c r="FR199" s="759"/>
      <c r="FS199" s="759"/>
      <c r="FT199" s="759"/>
      <c r="FU199" s="759"/>
      <c r="FV199" s="759"/>
      <c r="FW199" s="759"/>
      <c r="FX199" s="759"/>
      <c r="FY199" s="759"/>
      <c r="FZ199" s="759"/>
      <c r="GA199" s="759"/>
      <c r="GB199" s="759"/>
      <c r="GC199" s="759"/>
      <c r="GD199" s="759"/>
      <c r="GE199" s="759"/>
      <c r="GF199" s="759"/>
      <c r="GG199" s="759"/>
      <c r="GH199" s="759"/>
      <c r="GI199" s="759"/>
      <c r="GJ199" s="759"/>
      <c r="GK199" s="759"/>
      <c r="GL199" s="759"/>
      <c r="GM199" s="759"/>
      <c r="GN199" s="759"/>
      <c r="GO199" s="759"/>
      <c r="GP199" s="759"/>
      <c r="GQ199" s="759"/>
      <c r="GR199" s="759"/>
      <c r="GS199" s="759"/>
      <c r="GT199" s="759"/>
      <c r="GU199" s="759"/>
      <c r="GV199" s="759"/>
      <c r="GW199" s="759"/>
      <c r="GX199" s="759"/>
      <c r="GY199" s="759"/>
      <c r="GZ199" s="759"/>
      <c r="HA199" s="759"/>
      <c r="HB199" s="759"/>
      <c r="HC199" s="759"/>
      <c r="HD199" s="759"/>
      <c r="HE199" s="759"/>
      <c r="HF199" s="759"/>
      <c r="HG199" s="759"/>
      <c r="HH199" s="759"/>
      <c r="HI199" s="759"/>
      <c r="HJ199" s="759"/>
      <c r="HK199" s="759"/>
      <c r="HL199" s="759"/>
      <c r="HM199" s="759"/>
      <c r="HN199" s="759"/>
    </row>
    <row r="200" spans="1:222" s="763" customFormat="1" ht="12" customHeight="1">
      <c r="A200" s="741">
        <v>159</v>
      </c>
      <c r="B200" s="865" t="s">
        <v>269</v>
      </c>
      <c r="C200" s="546">
        <v>4</v>
      </c>
      <c r="D200" s="546">
        <v>5</v>
      </c>
      <c r="E200" s="546">
        <v>1</v>
      </c>
      <c r="F200" s="546">
        <v>29</v>
      </c>
      <c r="G200" s="729">
        <v>39</v>
      </c>
      <c r="H200" s="739"/>
      <c r="I200" s="730"/>
      <c r="J200" s="730"/>
      <c r="K200" s="730"/>
      <c r="L200" s="730"/>
      <c r="M200" s="730"/>
      <c r="N200" s="730"/>
      <c r="O200" s="730"/>
      <c r="P200" s="846"/>
      <c r="Q200" s="767"/>
      <c r="R200" s="767"/>
      <c r="S200" s="767"/>
      <c r="T200" s="767"/>
      <c r="U200" s="767"/>
      <c r="V200" s="767"/>
      <c r="W200" s="767"/>
      <c r="X200" s="732">
        <v>39</v>
      </c>
      <c r="Y200" s="728"/>
      <c r="Z200" s="728"/>
      <c r="AA200" s="900"/>
      <c r="AB200" s="900"/>
      <c r="AC200" s="728"/>
      <c r="AD200" s="728"/>
      <c r="AE200" s="728"/>
      <c r="AF200" s="900"/>
      <c r="AG200" s="728"/>
      <c r="AH200" s="728"/>
      <c r="AI200" s="728"/>
      <c r="AJ200" s="728"/>
      <c r="AK200" s="728"/>
      <c r="AL200" s="728"/>
      <c r="AM200" s="728"/>
      <c r="AN200" s="728"/>
      <c r="AO200" s="764"/>
      <c r="AP200" s="764"/>
      <c r="AQ200" s="764"/>
      <c r="AR200" s="764"/>
      <c r="AS200" s="764"/>
      <c r="AT200" s="764"/>
      <c r="AU200" s="764"/>
      <c r="AV200" s="730">
        <v>1</v>
      </c>
      <c r="AW200" s="729">
        <v>0</v>
      </c>
      <c r="AX200" s="733">
        <v>1</v>
      </c>
      <c r="AY200" s="546">
        <v>4</v>
      </c>
      <c r="AZ200" s="546">
        <v>5</v>
      </c>
      <c r="BA200" s="546">
        <v>1</v>
      </c>
      <c r="BB200" s="546">
        <v>28</v>
      </c>
      <c r="BC200" s="734">
        <v>38</v>
      </c>
      <c r="BD200" s="758" t="s">
        <v>1590</v>
      </c>
      <c r="BE200" s="759"/>
      <c r="BF200" s="759"/>
      <c r="BG200" s="759"/>
      <c r="BH200" s="759"/>
      <c r="BI200" s="759"/>
      <c r="BJ200" s="759"/>
      <c r="BK200" s="759"/>
      <c r="BL200" s="759"/>
      <c r="BM200" s="759"/>
      <c r="BN200" s="759"/>
      <c r="BO200" s="759"/>
      <c r="BP200" s="759"/>
      <c r="BQ200" s="759"/>
      <c r="BR200" s="759"/>
      <c r="BS200" s="759"/>
      <c r="BT200" s="759"/>
      <c r="BU200" s="759"/>
      <c r="BV200" s="759"/>
      <c r="BW200" s="759"/>
      <c r="BX200" s="759"/>
      <c r="BY200" s="759"/>
      <c r="BZ200" s="759"/>
      <c r="CA200" s="759"/>
      <c r="CB200" s="759"/>
      <c r="CC200" s="759"/>
      <c r="CD200" s="759"/>
      <c r="CE200" s="759"/>
      <c r="CF200" s="759"/>
      <c r="CG200" s="759"/>
      <c r="CH200" s="759"/>
      <c r="CI200" s="759"/>
      <c r="CJ200" s="759"/>
      <c r="CK200" s="759"/>
      <c r="CL200" s="759"/>
      <c r="CM200" s="759"/>
      <c r="CN200" s="759"/>
      <c r="CO200" s="759"/>
      <c r="CP200" s="759"/>
      <c r="CQ200" s="759"/>
      <c r="CR200" s="759"/>
      <c r="CS200" s="759"/>
      <c r="CT200" s="759"/>
      <c r="CU200" s="759"/>
      <c r="CV200" s="759"/>
      <c r="CW200" s="759"/>
      <c r="CX200" s="759"/>
      <c r="CY200" s="759"/>
      <c r="CZ200" s="759"/>
      <c r="DA200" s="759"/>
      <c r="DB200" s="759"/>
      <c r="DC200" s="759"/>
      <c r="DD200" s="759"/>
      <c r="DE200" s="759"/>
      <c r="DF200" s="759"/>
      <c r="DG200" s="759"/>
      <c r="DH200" s="759"/>
      <c r="DI200" s="759"/>
      <c r="DJ200" s="759"/>
      <c r="DK200" s="759"/>
      <c r="DL200" s="759"/>
      <c r="DM200" s="759"/>
      <c r="DN200" s="759"/>
      <c r="DO200" s="759"/>
      <c r="DP200" s="759"/>
      <c r="DQ200" s="759"/>
      <c r="DR200" s="759"/>
      <c r="DS200" s="759"/>
      <c r="DT200" s="759"/>
      <c r="DU200" s="759"/>
      <c r="DV200" s="759"/>
      <c r="DW200" s="759"/>
      <c r="DX200" s="759"/>
      <c r="DY200" s="759"/>
      <c r="DZ200" s="759"/>
      <c r="EA200" s="759"/>
      <c r="EB200" s="759"/>
      <c r="EC200" s="759"/>
      <c r="ED200" s="759"/>
      <c r="EE200" s="759"/>
      <c r="EF200" s="759"/>
      <c r="EG200" s="759"/>
      <c r="EH200" s="759"/>
      <c r="EI200" s="759"/>
      <c r="EJ200" s="759"/>
      <c r="EK200" s="759"/>
      <c r="EL200" s="759"/>
      <c r="EM200" s="759"/>
      <c r="EN200" s="759"/>
      <c r="EO200" s="759"/>
      <c r="EP200" s="759"/>
      <c r="EQ200" s="759"/>
      <c r="ER200" s="759"/>
      <c r="ES200" s="759"/>
      <c r="ET200" s="759"/>
      <c r="EU200" s="759"/>
      <c r="EV200" s="759"/>
      <c r="EW200" s="759"/>
      <c r="EX200" s="759"/>
      <c r="EY200" s="759"/>
      <c r="EZ200" s="759"/>
      <c r="FA200" s="759"/>
      <c r="FB200" s="759"/>
      <c r="FC200" s="759"/>
      <c r="FD200" s="759"/>
      <c r="FE200" s="759"/>
      <c r="FF200" s="759"/>
      <c r="FG200" s="759"/>
      <c r="FH200" s="759"/>
      <c r="FI200" s="759"/>
      <c r="FJ200" s="759"/>
      <c r="FK200" s="759"/>
      <c r="FL200" s="759"/>
      <c r="FM200" s="759"/>
      <c r="FN200" s="759"/>
      <c r="FO200" s="759"/>
      <c r="FP200" s="759"/>
      <c r="FQ200" s="759"/>
      <c r="FR200" s="759"/>
      <c r="FS200" s="759"/>
      <c r="FT200" s="759"/>
      <c r="FU200" s="759"/>
      <c r="FV200" s="759"/>
      <c r="FW200" s="759"/>
      <c r="FX200" s="759"/>
      <c r="FY200" s="759"/>
      <c r="FZ200" s="759"/>
      <c r="GA200" s="759"/>
      <c r="GB200" s="759"/>
      <c r="GC200" s="759"/>
      <c r="GD200" s="759"/>
      <c r="GE200" s="759"/>
      <c r="GF200" s="759"/>
      <c r="GG200" s="759"/>
      <c r="GH200" s="759"/>
      <c r="GI200" s="759"/>
      <c r="GJ200" s="759"/>
      <c r="GK200" s="759"/>
      <c r="GL200" s="759"/>
      <c r="GM200" s="759"/>
      <c r="GN200" s="759"/>
      <c r="GO200" s="759"/>
      <c r="GP200" s="759"/>
      <c r="GQ200" s="759"/>
      <c r="GR200" s="759"/>
      <c r="GS200" s="759"/>
      <c r="GT200" s="759"/>
      <c r="GU200" s="759"/>
      <c r="GV200" s="759"/>
      <c r="GW200" s="759"/>
      <c r="GX200" s="759"/>
      <c r="GY200" s="759"/>
      <c r="GZ200" s="759"/>
      <c r="HA200" s="759"/>
      <c r="HB200" s="759"/>
      <c r="HC200" s="759"/>
      <c r="HD200" s="759"/>
      <c r="HE200" s="759"/>
      <c r="HF200" s="759"/>
      <c r="HG200" s="759"/>
      <c r="HH200" s="759"/>
      <c r="HI200" s="759"/>
      <c r="HJ200" s="759"/>
      <c r="HK200" s="759"/>
      <c r="HL200" s="759"/>
      <c r="HM200" s="759"/>
      <c r="HN200" s="759"/>
    </row>
    <row r="201" spans="1:222" s="763" customFormat="1" ht="12" customHeight="1">
      <c r="A201" s="741">
        <v>160</v>
      </c>
      <c r="B201" s="865" t="s">
        <v>270</v>
      </c>
      <c r="C201" s="546">
        <v>0</v>
      </c>
      <c r="D201" s="546">
        <v>2</v>
      </c>
      <c r="E201" s="546">
        <v>4</v>
      </c>
      <c r="F201" s="546">
        <v>29</v>
      </c>
      <c r="G201" s="729">
        <v>35</v>
      </c>
      <c r="H201" s="739"/>
      <c r="I201" s="730"/>
      <c r="J201" s="730"/>
      <c r="K201" s="730"/>
      <c r="L201" s="730"/>
      <c r="M201" s="730"/>
      <c r="N201" s="730"/>
      <c r="O201" s="730"/>
      <c r="P201" s="846"/>
      <c r="Q201" s="767"/>
      <c r="R201" s="737"/>
      <c r="S201" s="737"/>
      <c r="T201" s="767"/>
      <c r="U201" s="767"/>
      <c r="V201" s="767"/>
      <c r="W201" s="767"/>
      <c r="X201" s="732">
        <v>35</v>
      </c>
      <c r="Y201" s="728"/>
      <c r="Z201" s="728"/>
      <c r="AA201" s="900"/>
      <c r="AB201" s="900"/>
      <c r="AC201" s="728"/>
      <c r="AD201" s="728"/>
      <c r="AE201" s="728"/>
      <c r="AF201" s="900"/>
      <c r="AG201" s="728"/>
      <c r="AH201" s="728"/>
      <c r="AI201" s="728"/>
      <c r="AJ201" s="728"/>
      <c r="AK201" s="728"/>
      <c r="AL201" s="728"/>
      <c r="AM201" s="728"/>
      <c r="AN201" s="728"/>
      <c r="AO201" s="764"/>
      <c r="AP201" s="764"/>
      <c r="AQ201" s="764"/>
      <c r="AR201" s="764"/>
      <c r="AS201" s="764"/>
      <c r="AT201" s="764"/>
      <c r="AU201" s="764"/>
      <c r="AV201" s="730">
        <v>3</v>
      </c>
      <c r="AW201" s="729">
        <v>0</v>
      </c>
      <c r="AX201" s="733">
        <v>3</v>
      </c>
      <c r="AY201" s="546">
        <v>0</v>
      </c>
      <c r="AZ201" s="546">
        <v>2</v>
      </c>
      <c r="BA201" s="546">
        <v>4</v>
      </c>
      <c r="BB201" s="546">
        <v>26</v>
      </c>
      <c r="BC201" s="734">
        <v>32</v>
      </c>
      <c r="BD201" s="758" t="s">
        <v>1614</v>
      </c>
      <c r="BE201" s="759"/>
      <c r="BF201" s="759"/>
      <c r="BG201" s="759"/>
      <c r="BH201" s="759"/>
      <c r="BI201" s="759"/>
      <c r="BJ201" s="759"/>
      <c r="BK201" s="759"/>
      <c r="BL201" s="759"/>
      <c r="BM201" s="759"/>
      <c r="BN201" s="759"/>
      <c r="BO201" s="759"/>
      <c r="BP201" s="759"/>
      <c r="BQ201" s="759"/>
      <c r="BR201" s="759"/>
      <c r="BS201" s="759"/>
      <c r="BT201" s="759"/>
      <c r="BU201" s="759"/>
      <c r="BV201" s="759"/>
      <c r="BW201" s="759"/>
      <c r="BX201" s="759"/>
      <c r="BY201" s="759"/>
      <c r="BZ201" s="759"/>
      <c r="CA201" s="759"/>
      <c r="CB201" s="759"/>
      <c r="CC201" s="759"/>
      <c r="CD201" s="759"/>
      <c r="CE201" s="759"/>
      <c r="CF201" s="759"/>
      <c r="CG201" s="759"/>
      <c r="CH201" s="759"/>
      <c r="CI201" s="759"/>
      <c r="CJ201" s="759"/>
      <c r="CK201" s="759"/>
      <c r="CL201" s="759"/>
      <c r="CM201" s="759"/>
      <c r="CN201" s="759"/>
      <c r="CO201" s="759"/>
      <c r="CP201" s="759"/>
      <c r="CQ201" s="759"/>
      <c r="CR201" s="759"/>
      <c r="CS201" s="759"/>
      <c r="CT201" s="759"/>
      <c r="CU201" s="759"/>
      <c r="CV201" s="759"/>
      <c r="CW201" s="759"/>
      <c r="CX201" s="759"/>
      <c r="CY201" s="759"/>
      <c r="CZ201" s="759"/>
      <c r="DA201" s="759"/>
      <c r="DB201" s="759"/>
      <c r="DC201" s="759"/>
      <c r="DD201" s="759"/>
      <c r="DE201" s="759"/>
      <c r="DF201" s="759"/>
      <c r="DG201" s="759"/>
      <c r="DH201" s="759"/>
      <c r="DI201" s="759"/>
      <c r="DJ201" s="759"/>
      <c r="DK201" s="759"/>
      <c r="DL201" s="759"/>
      <c r="DM201" s="759"/>
      <c r="DN201" s="759"/>
      <c r="DO201" s="759"/>
      <c r="DP201" s="759"/>
      <c r="DQ201" s="759"/>
      <c r="DR201" s="759"/>
      <c r="DS201" s="759"/>
      <c r="DT201" s="759"/>
      <c r="DU201" s="759"/>
      <c r="DV201" s="759"/>
      <c r="DW201" s="759"/>
      <c r="DX201" s="759"/>
      <c r="DY201" s="759"/>
      <c r="DZ201" s="759"/>
      <c r="EA201" s="759"/>
      <c r="EB201" s="759"/>
      <c r="EC201" s="759"/>
      <c r="ED201" s="759"/>
      <c r="EE201" s="759"/>
      <c r="EF201" s="759"/>
      <c r="EG201" s="759"/>
      <c r="EH201" s="759"/>
      <c r="EI201" s="759"/>
      <c r="EJ201" s="759"/>
      <c r="EK201" s="759"/>
      <c r="EL201" s="759"/>
      <c r="EM201" s="759"/>
      <c r="EN201" s="759"/>
      <c r="EO201" s="759"/>
      <c r="EP201" s="759"/>
      <c r="EQ201" s="759"/>
      <c r="ER201" s="759"/>
      <c r="ES201" s="759"/>
      <c r="ET201" s="759"/>
      <c r="EU201" s="759"/>
      <c r="EV201" s="759"/>
      <c r="EW201" s="759"/>
      <c r="EX201" s="759"/>
      <c r="EY201" s="759"/>
      <c r="EZ201" s="759"/>
      <c r="FA201" s="759"/>
      <c r="FB201" s="759"/>
      <c r="FC201" s="759"/>
      <c r="FD201" s="759"/>
      <c r="FE201" s="759"/>
      <c r="FF201" s="759"/>
      <c r="FG201" s="759"/>
      <c r="FH201" s="759"/>
      <c r="FI201" s="759"/>
      <c r="FJ201" s="759"/>
      <c r="FK201" s="759"/>
      <c r="FL201" s="759"/>
      <c r="FM201" s="759"/>
      <c r="FN201" s="759"/>
      <c r="FO201" s="759"/>
      <c r="FP201" s="759"/>
      <c r="FQ201" s="759"/>
      <c r="FR201" s="759"/>
      <c r="FS201" s="759"/>
      <c r="FT201" s="759"/>
      <c r="FU201" s="759"/>
      <c r="FV201" s="759"/>
      <c r="FW201" s="759"/>
      <c r="FX201" s="759"/>
      <c r="FY201" s="759"/>
      <c r="FZ201" s="759"/>
      <c r="GA201" s="759"/>
      <c r="GB201" s="759"/>
      <c r="GC201" s="759"/>
      <c r="GD201" s="759"/>
      <c r="GE201" s="759"/>
      <c r="GF201" s="759"/>
      <c r="GG201" s="759"/>
      <c r="GH201" s="759"/>
      <c r="GI201" s="759"/>
      <c r="GJ201" s="759"/>
      <c r="GK201" s="759"/>
      <c r="GL201" s="759"/>
      <c r="GM201" s="759"/>
      <c r="GN201" s="759"/>
      <c r="GO201" s="759"/>
      <c r="GP201" s="759"/>
      <c r="GQ201" s="759"/>
      <c r="GR201" s="759"/>
      <c r="GS201" s="759"/>
      <c r="GT201" s="759"/>
      <c r="GU201" s="759"/>
      <c r="GV201" s="759"/>
      <c r="GW201" s="759"/>
      <c r="GX201" s="759"/>
      <c r="GY201" s="759"/>
      <c r="GZ201" s="759"/>
      <c r="HA201" s="759"/>
      <c r="HB201" s="759"/>
      <c r="HC201" s="759"/>
      <c r="HD201" s="759"/>
      <c r="HE201" s="759"/>
      <c r="HF201" s="759"/>
      <c r="HG201" s="759"/>
      <c r="HH201" s="759"/>
      <c r="HI201" s="759"/>
      <c r="HJ201" s="759"/>
      <c r="HK201" s="759"/>
      <c r="HL201" s="759"/>
      <c r="HM201" s="759"/>
      <c r="HN201" s="759"/>
    </row>
    <row r="202" spans="1:222" s="763" customFormat="1" ht="12" customHeight="1">
      <c r="A202" s="741">
        <v>161</v>
      </c>
      <c r="B202" s="865" t="s">
        <v>271</v>
      </c>
      <c r="C202" s="546">
        <v>1</v>
      </c>
      <c r="D202" s="546">
        <v>1</v>
      </c>
      <c r="E202" s="546">
        <v>1</v>
      </c>
      <c r="F202" s="546">
        <v>37</v>
      </c>
      <c r="G202" s="729">
        <v>40</v>
      </c>
      <c r="H202" s="739"/>
      <c r="I202" s="730"/>
      <c r="J202" s="730"/>
      <c r="K202" s="730"/>
      <c r="L202" s="730"/>
      <c r="M202" s="730"/>
      <c r="N202" s="730"/>
      <c r="O202" s="730"/>
      <c r="P202" s="762"/>
      <c r="Q202" s="737"/>
      <c r="R202" s="737"/>
      <c r="S202" s="737"/>
      <c r="T202" s="737"/>
      <c r="U202" s="737"/>
      <c r="V202" s="737"/>
      <c r="W202" s="737"/>
      <c r="X202" s="732">
        <v>40</v>
      </c>
      <c r="Y202" s="728"/>
      <c r="Z202" s="728"/>
      <c r="AA202" s="900"/>
      <c r="AB202" s="900">
        <v>1</v>
      </c>
      <c r="AC202" s="728"/>
      <c r="AD202" s="728"/>
      <c r="AE202" s="728"/>
      <c r="AF202" s="900"/>
      <c r="AG202" s="728"/>
      <c r="AH202" s="728"/>
      <c r="AI202" s="728"/>
      <c r="AJ202" s="728"/>
      <c r="AK202" s="728"/>
      <c r="AL202" s="728"/>
      <c r="AM202" s="728"/>
      <c r="AN202" s="728"/>
      <c r="AO202" s="764"/>
      <c r="AP202" s="764"/>
      <c r="AQ202" s="764"/>
      <c r="AR202" s="764"/>
      <c r="AS202" s="764"/>
      <c r="AT202" s="764"/>
      <c r="AU202" s="764"/>
      <c r="AV202" s="730"/>
      <c r="AW202" s="729">
        <v>0</v>
      </c>
      <c r="AX202" s="733">
        <v>1</v>
      </c>
      <c r="AY202" s="546">
        <v>1</v>
      </c>
      <c r="AZ202" s="546">
        <v>1</v>
      </c>
      <c r="BA202" s="546">
        <v>1</v>
      </c>
      <c r="BB202" s="546">
        <v>36</v>
      </c>
      <c r="BC202" s="734">
        <v>39</v>
      </c>
      <c r="BD202" s="758" t="s">
        <v>1615</v>
      </c>
      <c r="BE202" s="759"/>
      <c r="BF202" s="759"/>
      <c r="BG202" s="759"/>
      <c r="BH202" s="759"/>
      <c r="BI202" s="759"/>
      <c r="BJ202" s="759"/>
      <c r="BK202" s="759"/>
      <c r="BL202" s="759"/>
      <c r="BM202" s="759"/>
      <c r="BN202" s="759"/>
      <c r="BO202" s="759"/>
      <c r="BP202" s="759"/>
      <c r="BQ202" s="759"/>
      <c r="BR202" s="759"/>
      <c r="BS202" s="759"/>
      <c r="BT202" s="759"/>
      <c r="BU202" s="759"/>
      <c r="BV202" s="759"/>
      <c r="BW202" s="759"/>
      <c r="BX202" s="759"/>
      <c r="BY202" s="759"/>
      <c r="BZ202" s="759"/>
      <c r="CA202" s="759"/>
      <c r="CB202" s="759"/>
      <c r="CC202" s="759"/>
      <c r="CD202" s="759"/>
      <c r="CE202" s="759"/>
      <c r="CF202" s="759"/>
      <c r="CG202" s="759"/>
      <c r="CH202" s="759"/>
      <c r="CI202" s="759"/>
      <c r="CJ202" s="759"/>
      <c r="CK202" s="759"/>
      <c r="CL202" s="759"/>
      <c r="CM202" s="759"/>
      <c r="CN202" s="759"/>
      <c r="CO202" s="759"/>
      <c r="CP202" s="759"/>
      <c r="CQ202" s="759"/>
      <c r="CR202" s="759"/>
      <c r="CS202" s="759"/>
      <c r="CT202" s="759"/>
      <c r="CU202" s="759"/>
      <c r="CV202" s="759"/>
      <c r="CW202" s="759"/>
      <c r="CX202" s="759"/>
      <c r="CY202" s="759"/>
      <c r="CZ202" s="759"/>
      <c r="DA202" s="759"/>
      <c r="DB202" s="759"/>
      <c r="DC202" s="759"/>
      <c r="DD202" s="759"/>
      <c r="DE202" s="759"/>
      <c r="DF202" s="759"/>
      <c r="DG202" s="759"/>
      <c r="DH202" s="759"/>
      <c r="DI202" s="759"/>
      <c r="DJ202" s="759"/>
      <c r="DK202" s="759"/>
      <c r="DL202" s="759"/>
      <c r="DM202" s="759"/>
      <c r="DN202" s="759"/>
      <c r="DO202" s="759"/>
      <c r="DP202" s="759"/>
      <c r="DQ202" s="759"/>
      <c r="DR202" s="759"/>
      <c r="DS202" s="759"/>
      <c r="DT202" s="759"/>
      <c r="DU202" s="759"/>
      <c r="DV202" s="759"/>
      <c r="DW202" s="759"/>
      <c r="DX202" s="759"/>
      <c r="DY202" s="759"/>
      <c r="DZ202" s="759"/>
      <c r="EA202" s="759"/>
      <c r="EB202" s="759"/>
      <c r="EC202" s="759"/>
      <c r="ED202" s="759"/>
      <c r="EE202" s="759"/>
      <c r="EF202" s="759"/>
      <c r="EG202" s="759"/>
      <c r="EH202" s="759"/>
      <c r="EI202" s="759"/>
      <c r="EJ202" s="759"/>
      <c r="EK202" s="759"/>
      <c r="EL202" s="759"/>
      <c r="EM202" s="759"/>
      <c r="EN202" s="759"/>
      <c r="EO202" s="759"/>
      <c r="EP202" s="759"/>
      <c r="EQ202" s="759"/>
      <c r="ER202" s="759"/>
      <c r="ES202" s="759"/>
      <c r="ET202" s="759"/>
      <c r="EU202" s="759"/>
      <c r="EV202" s="759"/>
      <c r="EW202" s="759"/>
      <c r="EX202" s="759"/>
      <c r="EY202" s="759"/>
      <c r="EZ202" s="759"/>
      <c r="FA202" s="759"/>
      <c r="FB202" s="759"/>
      <c r="FC202" s="759"/>
      <c r="FD202" s="759"/>
      <c r="FE202" s="759"/>
      <c r="FF202" s="759"/>
      <c r="FG202" s="759"/>
      <c r="FH202" s="759"/>
      <c r="FI202" s="759"/>
      <c r="FJ202" s="759"/>
      <c r="FK202" s="759"/>
      <c r="FL202" s="759"/>
      <c r="FM202" s="759"/>
      <c r="FN202" s="759"/>
      <c r="FO202" s="759"/>
      <c r="FP202" s="759"/>
      <c r="FQ202" s="759"/>
      <c r="FR202" s="759"/>
      <c r="FS202" s="759"/>
      <c r="FT202" s="759"/>
      <c r="FU202" s="759"/>
      <c r="FV202" s="759"/>
      <c r="FW202" s="759"/>
      <c r="FX202" s="759"/>
      <c r="FY202" s="759"/>
      <c r="FZ202" s="759"/>
      <c r="GA202" s="759"/>
      <c r="GB202" s="759"/>
      <c r="GC202" s="759"/>
      <c r="GD202" s="759"/>
      <c r="GE202" s="759"/>
      <c r="GF202" s="759"/>
      <c r="GG202" s="759"/>
      <c r="GH202" s="759"/>
      <c r="GI202" s="759"/>
      <c r="GJ202" s="759"/>
      <c r="GK202" s="759"/>
      <c r="GL202" s="759"/>
      <c r="GM202" s="759"/>
      <c r="GN202" s="759"/>
      <c r="GO202" s="759"/>
      <c r="GP202" s="759"/>
      <c r="GQ202" s="759"/>
      <c r="GR202" s="759"/>
      <c r="GS202" s="759"/>
      <c r="GT202" s="759"/>
      <c r="GU202" s="759"/>
      <c r="GV202" s="759"/>
      <c r="GW202" s="759"/>
      <c r="GX202" s="759"/>
      <c r="GY202" s="759"/>
      <c r="GZ202" s="759"/>
      <c r="HA202" s="759"/>
      <c r="HB202" s="759"/>
      <c r="HC202" s="759"/>
      <c r="HD202" s="759"/>
      <c r="HE202" s="759"/>
      <c r="HF202" s="759"/>
      <c r="HG202" s="759"/>
      <c r="HH202" s="759"/>
      <c r="HI202" s="759"/>
      <c r="HJ202" s="759"/>
      <c r="HK202" s="759"/>
      <c r="HL202" s="759"/>
      <c r="HM202" s="759"/>
      <c r="HN202" s="759"/>
    </row>
    <row r="203" spans="1:222" s="763" customFormat="1" ht="11.25" customHeight="1">
      <c r="A203" s="741">
        <v>162</v>
      </c>
      <c r="B203" s="865" t="s">
        <v>272</v>
      </c>
      <c r="C203" s="546">
        <v>0</v>
      </c>
      <c r="D203" s="546">
        <v>2</v>
      </c>
      <c r="E203" s="546">
        <v>3</v>
      </c>
      <c r="F203" s="546">
        <v>31</v>
      </c>
      <c r="G203" s="729">
        <v>36</v>
      </c>
      <c r="H203" s="739"/>
      <c r="I203" s="730"/>
      <c r="J203" s="730"/>
      <c r="K203" s="730"/>
      <c r="L203" s="730"/>
      <c r="M203" s="730"/>
      <c r="N203" s="730"/>
      <c r="O203" s="730"/>
      <c r="P203" s="762"/>
      <c r="Q203" s="737"/>
      <c r="R203" s="737"/>
      <c r="S203" s="737"/>
      <c r="T203" s="737"/>
      <c r="U203" s="737"/>
      <c r="V203" s="737"/>
      <c r="W203" s="737"/>
      <c r="X203" s="732">
        <v>36</v>
      </c>
      <c r="Y203" s="728"/>
      <c r="Z203" s="728"/>
      <c r="AA203" s="900"/>
      <c r="AB203" s="900"/>
      <c r="AC203" s="728"/>
      <c r="AD203" s="728"/>
      <c r="AE203" s="728"/>
      <c r="AF203" s="900"/>
      <c r="AG203" s="728"/>
      <c r="AH203" s="728"/>
      <c r="AI203" s="728"/>
      <c r="AJ203" s="728"/>
      <c r="AK203" s="728"/>
      <c r="AL203" s="728"/>
      <c r="AM203" s="728"/>
      <c r="AN203" s="728"/>
      <c r="AO203" s="764"/>
      <c r="AP203" s="764"/>
      <c r="AQ203" s="764"/>
      <c r="AR203" s="764"/>
      <c r="AS203" s="764"/>
      <c r="AT203" s="764"/>
      <c r="AU203" s="764"/>
      <c r="AV203" s="730">
        <v>1</v>
      </c>
      <c r="AW203" s="729">
        <v>0</v>
      </c>
      <c r="AX203" s="733">
        <v>1</v>
      </c>
      <c r="AY203" s="546">
        <v>0</v>
      </c>
      <c r="AZ203" s="546">
        <v>2</v>
      </c>
      <c r="BA203" s="546">
        <v>3</v>
      </c>
      <c r="BB203" s="546">
        <v>30</v>
      </c>
      <c r="BC203" s="734">
        <v>35</v>
      </c>
      <c r="BD203" s="758" t="s">
        <v>1592</v>
      </c>
      <c r="BE203" s="759"/>
      <c r="BF203" s="759"/>
      <c r="BG203" s="759"/>
      <c r="BH203" s="759"/>
      <c r="BI203" s="759"/>
      <c r="BJ203" s="759"/>
      <c r="BK203" s="759"/>
      <c r="BL203" s="759"/>
      <c r="BM203" s="759"/>
      <c r="BN203" s="759"/>
      <c r="BO203" s="759"/>
      <c r="BP203" s="759"/>
      <c r="BQ203" s="759"/>
      <c r="BR203" s="759"/>
      <c r="BS203" s="759"/>
      <c r="BT203" s="759"/>
      <c r="BU203" s="759"/>
      <c r="BV203" s="759"/>
      <c r="BW203" s="759"/>
      <c r="BX203" s="759"/>
      <c r="BY203" s="759"/>
      <c r="BZ203" s="759"/>
      <c r="CA203" s="759"/>
      <c r="CB203" s="759"/>
      <c r="CC203" s="759"/>
      <c r="CD203" s="759"/>
      <c r="CE203" s="759"/>
      <c r="CF203" s="759"/>
      <c r="CG203" s="759"/>
      <c r="CH203" s="759"/>
      <c r="CI203" s="759"/>
      <c r="CJ203" s="759"/>
      <c r="CK203" s="759"/>
      <c r="CL203" s="759"/>
      <c r="CM203" s="759"/>
      <c r="CN203" s="759"/>
      <c r="CO203" s="759"/>
      <c r="CP203" s="759"/>
      <c r="CQ203" s="759"/>
      <c r="CR203" s="759"/>
      <c r="CS203" s="759"/>
      <c r="CT203" s="759"/>
      <c r="CU203" s="759"/>
      <c r="CV203" s="759"/>
      <c r="CW203" s="759"/>
      <c r="CX203" s="759"/>
      <c r="CY203" s="759"/>
      <c r="CZ203" s="759"/>
      <c r="DA203" s="759"/>
      <c r="DB203" s="759"/>
      <c r="DC203" s="759"/>
      <c r="DD203" s="759"/>
      <c r="DE203" s="759"/>
      <c r="DF203" s="759"/>
      <c r="DG203" s="759"/>
      <c r="DH203" s="759"/>
      <c r="DI203" s="759"/>
      <c r="DJ203" s="759"/>
      <c r="DK203" s="759"/>
      <c r="DL203" s="759"/>
      <c r="DM203" s="759"/>
      <c r="DN203" s="759"/>
      <c r="DO203" s="759"/>
      <c r="DP203" s="759"/>
      <c r="DQ203" s="759"/>
      <c r="DR203" s="759"/>
      <c r="DS203" s="759"/>
      <c r="DT203" s="759"/>
      <c r="DU203" s="759"/>
      <c r="DV203" s="759"/>
      <c r="DW203" s="759"/>
      <c r="DX203" s="759"/>
      <c r="DY203" s="759"/>
      <c r="DZ203" s="759"/>
      <c r="EA203" s="759"/>
      <c r="EB203" s="759"/>
      <c r="EC203" s="759"/>
      <c r="ED203" s="759"/>
      <c r="EE203" s="759"/>
      <c r="EF203" s="759"/>
      <c r="EG203" s="759"/>
      <c r="EH203" s="759"/>
      <c r="EI203" s="759"/>
      <c r="EJ203" s="759"/>
      <c r="EK203" s="759"/>
      <c r="EL203" s="759"/>
      <c r="EM203" s="759"/>
      <c r="EN203" s="759"/>
      <c r="EO203" s="759"/>
      <c r="EP203" s="759"/>
      <c r="EQ203" s="759"/>
      <c r="ER203" s="759"/>
      <c r="ES203" s="759"/>
      <c r="ET203" s="759"/>
      <c r="EU203" s="759"/>
      <c r="EV203" s="759"/>
      <c r="EW203" s="759"/>
      <c r="EX203" s="759"/>
      <c r="EY203" s="759"/>
      <c r="EZ203" s="759"/>
      <c r="FA203" s="759"/>
      <c r="FB203" s="759"/>
      <c r="FC203" s="759"/>
      <c r="FD203" s="759"/>
      <c r="FE203" s="759"/>
      <c r="FF203" s="759"/>
      <c r="FG203" s="759"/>
      <c r="FH203" s="759"/>
      <c r="FI203" s="759"/>
      <c r="FJ203" s="759"/>
      <c r="FK203" s="759"/>
      <c r="FL203" s="759"/>
      <c r="FM203" s="759"/>
      <c r="FN203" s="759"/>
      <c r="FO203" s="759"/>
      <c r="FP203" s="759"/>
      <c r="FQ203" s="759"/>
      <c r="FR203" s="759"/>
      <c r="FS203" s="759"/>
      <c r="FT203" s="759"/>
      <c r="FU203" s="759"/>
      <c r="FV203" s="759"/>
      <c r="FW203" s="759"/>
      <c r="FX203" s="759"/>
      <c r="FY203" s="759"/>
      <c r="FZ203" s="759"/>
      <c r="GA203" s="759"/>
      <c r="GB203" s="759"/>
      <c r="GC203" s="759"/>
      <c r="GD203" s="759"/>
      <c r="GE203" s="759"/>
      <c r="GF203" s="759"/>
      <c r="GG203" s="759"/>
      <c r="GH203" s="759"/>
      <c r="GI203" s="759"/>
      <c r="GJ203" s="759"/>
      <c r="GK203" s="759"/>
      <c r="GL203" s="759"/>
      <c r="GM203" s="759"/>
      <c r="GN203" s="759"/>
      <c r="GO203" s="759"/>
      <c r="GP203" s="759"/>
      <c r="GQ203" s="759"/>
      <c r="GR203" s="759"/>
      <c r="GS203" s="759"/>
      <c r="GT203" s="759"/>
      <c r="GU203" s="759"/>
      <c r="GV203" s="759"/>
      <c r="GW203" s="759"/>
      <c r="GX203" s="759"/>
      <c r="GY203" s="759"/>
      <c r="GZ203" s="759"/>
      <c r="HA203" s="759"/>
      <c r="HB203" s="759"/>
      <c r="HC203" s="759"/>
      <c r="HD203" s="759"/>
      <c r="HE203" s="759"/>
      <c r="HF203" s="759"/>
      <c r="HG203" s="759"/>
      <c r="HH203" s="759"/>
      <c r="HI203" s="759"/>
      <c r="HJ203" s="759"/>
      <c r="HK203" s="759"/>
      <c r="HL203" s="759"/>
      <c r="HM203" s="759"/>
      <c r="HN203" s="759"/>
    </row>
    <row r="204" spans="1:222" s="763" customFormat="1" ht="12" customHeight="1">
      <c r="A204" s="741">
        <v>163</v>
      </c>
      <c r="B204" s="865" t="s">
        <v>273</v>
      </c>
      <c r="C204" s="546">
        <v>2</v>
      </c>
      <c r="D204" s="546">
        <v>0</v>
      </c>
      <c r="E204" s="546">
        <v>4</v>
      </c>
      <c r="F204" s="546">
        <v>31</v>
      </c>
      <c r="G204" s="729">
        <v>37</v>
      </c>
      <c r="H204" s="739"/>
      <c r="I204" s="730"/>
      <c r="J204" s="730"/>
      <c r="K204" s="730"/>
      <c r="L204" s="730"/>
      <c r="M204" s="730"/>
      <c r="N204" s="730"/>
      <c r="O204" s="730"/>
      <c r="P204" s="762"/>
      <c r="Q204" s="737"/>
      <c r="R204" s="767"/>
      <c r="S204" s="767"/>
      <c r="T204" s="737"/>
      <c r="U204" s="737"/>
      <c r="V204" s="737"/>
      <c r="W204" s="737"/>
      <c r="X204" s="732">
        <v>37</v>
      </c>
      <c r="Y204" s="728"/>
      <c r="Z204" s="728"/>
      <c r="AA204" s="900"/>
      <c r="AB204" s="900"/>
      <c r="AC204" s="728"/>
      <c r="AD204" s="728"/>
      <c r="AE204" s="728"/>
      <c r="AF204" s="900"/>
      <c r="AG204" s="728"/>
      <c r="AH204" s="728"/>
      <c r="AI204" s="728"/>
      <c r="AJ204" s="728"/>
      <c r="AK204" s="728"/>
      <c r="AL204" s="728"/>
      <c r="AM204" s="728"/>
      <c r="AN204" s="728"/>
      <c r="AO204" s="764"/>
      <c r="AP204" s="764"/>
      <c r="AQ204" s="764"/>
      <c r="AR204" s="764"/>
      <c r="AS204" s="764"/>
      <c r="AT204" s="764"/>
      <c r="AU204" s="764"/>
      <c r="AV204" s="730"/>
      <c r="AW204" s="729">
        <v>0</v>
      </c>
      <c r="AX204" s="733">
        <v>0</v>
      </c>
      <c r="AY204" s="546">
        <v>2</v>
      </c>
      <c r="AZ204" s="546">
        <v>0</v>
      </c>
      <c r="BA204" s="546">
        <v>4</v>
      </c>
      <c r="BB204" s="546">
        <v>31</v>
      </c>
      <c r="BC204" s="734">
        <v>37</v>
      </c>
      <c r="BD204" s="758"/>
      <c r="BE204" s="759"/>
      <c r="BF204" s="759"/>
      <c r="BG204" s="759"/>
      <c r="BH204" s="759"/>
      <c r="BI204" s="759"/>
      <c r="BJ204" s="759"/>
      <c r="BK204" s="759"/>
      <c r="BL204" s="759"/>
      <c r="BM204" s="759"/>
      <c r="BN204" s="759"/>
      <c r="BO204" s="759"/>
      <c r="BP204" s="759"/>
      <c r="BQ204" s="759"/>
      <c r="BR204" s="759"/>
      <c r="BS204" s="759"/>
      <c r="BT204" s="759"/>
      <c r="BU204" s="759"/>
      <c r="BV204" s="759"/>
      <c r="BW204" s="759"/>
      <c r="BX204" s="759"/>
      <c r="BY204" s="759"/>
      <c r="BZ204" s="759"/>
      <c r="CA204" s="759"/>
      <c r="CB204" s="759"/>
      <c r="CC204" s="759"/>
      <c r="CD204" s="759"/>
      <c r="CE204" s="759"/>
      <c r="CF204" s="759"/>
      <c r="CG204" s="759"/>
      <c r="CH204" s="759"/>
      <c r="CI204" s="759"/>
      <c r="CJ204" s="759"/>
      <c r="CK204" s="759"/>
      <c r="CL204" s="759"/>
      <c r="CM204" s="759"/>
      <c r="CN204" s="759"/>
      <c r="CO204" s="759"/>
      <c r="CP204" s="759"/>
      <c r="CQ204" s="759"/>
      <c r="CR204" s="759"/>
      <c r="CS204" s="759"/>
      <c r="CT204" s="759"/>
      <c r="CU204" s="759"/>
      <c r="CV204" s="759"/>
      <c r="CW204" s="759"/>
      <c r="CX204" s="759"/>
      <c r="CY204" s="759"/>
      <c r="CZ204" s="759"/>
      <c r="DA204" s="759"/>
      <c r="DB204" s="759"/>
      <c r="DC204" s="759"/>
      <c r="DD204" s="759"/>
      <c r="DE204" s="759"/>
      <c r="DF204" s="759"/>
      <c r="DG204" s="759"/>
      <c r="DH204" s="759"/>
      <c r="DI204" s="759"/>
      <c r="DJ204" s="759"/>
      <c r="DK204" s="759"/>
      <c r="DL204" s="759"/>
      <c r="DM204" s="759"/>
      <c r="DN204" s="759"/>
      <c r="DO204" s="759"/>
      <c r="DP204" s="759"/>
      <c r="DQ204" s="759"/>
      <c r="DR204" s="759"/>
      <c r="DS204" s="759"/>
      <c r="DT204" s="759"/>
      <c r="DU204" s="759"/>
      <c r="DV204" s="759"/>
      <c r="DW204" s="759"/>
      <c r="DX204" s="759"/>
      <c r="DY204" s="759"/>
      <c r="DZ204" s="759"/>
      <c r="EA204" s="759"/>
      <c r="EB204" s="759"/>
      <c r="EC204" s="759"/>
      <c r="ED204" s="759"/>
      <c r="EE204" s="759"/>
      <c r="EF204" s="759"/>
      <c r="EG204" s="759"/>
      <c r="EH204" s="759"/>
      <c r="EI204" s="759"/>
      <c r="EJ204" s="759"/>
      <c r="EK204" s="759"/>
      <c r="EL204" s="759"/>
      <c r="EM204" s="759"/>
      <c r="EN204" s="759"/>
      <c r="EO204" s="759"/>
      <c r="EP204" s="759"/>
      <c r="EQ204" s="759"/>
      <c r="ER204" s="759"/>
      <c r="ES204" s="759"/>
      <c r="ET204" s="759"/>
      <c r="EU204" s="759"/>
      <c r="EV204" s="759"/>
      <c r="EW204" s="759"/>
      <c r="EX204" s="759"/>
      <c r="EY204" s="759"/>
      <c r="EZ204" s="759"/>
      <c r="FA204" s="759"/>
      <c r="FB204" s="759"/>
      <c r="FC204" s="759"/>
      <c r="FD204" s="759"/>
      <c r="FE204" s="759"/>
      <c r="FF204" s="759"/>
      <c r="FG204" s="759"/>
      <c r="FH204" s="759"/>
      <c r="FI204" s="759"/>
      <c r="FJ204" s="759"/>
      <c r="FK204" s="759"/>
      <c r="FL204" s="759"/>
      <c r="FM204" s="759"/>
      <c r="FN204" s="759"/>
      <c r="FO204" s="759"/>
      <c r="FP204" s="759"/>
      <c r="FQ204" s="759"/>
      <c r="FR204" s="759"/>
      <c r="FS204" s="759"/>
      <c r="FT204" s="759"/>
      <c r="FU204" s="759"/>
      <c r="FV204" s="759"/>
      <c r="FW204" s="759"/>
      <c r="FX204" s="759"/>
      <c r="FY204" s="759"/>
      <c r="FZ204" s="759"/>
      <c r="GA204" s="759"/>
      <c r="GB204" s="759"/>
      <c r="GC204" s="759"/>
      <c r="GD204" s="759"/>
      <c r="GE204" s="759"/>
      <c r="GF204" s="759"/>
      <c r="GG204" s="759"/>
      <c r="GH204" s="759"/>
      <c r="GI204" s="759"/>
      <c r="GJ204" s="759"/>
      <c r="GK204" s="759"/>
      <c r="GL204" s="759"/>
      <c r="GM204" s="759"/>
      <c r="GN204" s="759"/>
      <c r="GO204" s="759"/>
      <c r="GP204" s="759"/>
      <c r="GQ204" s="759"/>
      <c r="GR204" s="759"/>
      <c r="GS204" s="759"/>
      <c r="GT204" s="759"/>
      <c r="GU204" s="759"/>
      <c r="GV204" s="759"/>
      <c r="GW204" s="759"/>
      <c r="GX204" s="759"/>
      <c r="GY204" s="759"/>
      <c r="GZ204" s="759"/>
      <c r="HA204" s="759"/>
      <c r="HB204" s="759"/>
      <c r="HC204" s="759"/>
      <c r="HD204" s="759"/>
      <c r="HE204" s="759"/>
      <c r="HF204" s="759"/>
      <c r="HG204" s="759"/>
      <c r="HH204" s="759"/>
      <c r="HI204" s="759"/>
      <c r="HJ204" s="759"/>
      <c r="HK204" s="759"/>
      <c r="HL204" s="759"/>
      <c r="HM204" s="759"/>
      <c r="HN204" s="759"/>
    </row>
    <row r="205" spans="1:222" s="763" customFormat="1" ht="12" customHeight="1">
      <c r="A205" s="741">
        <v>164</v>
      </c>
      <c r="B205" s="865" t="s">
        <v>274</v>
      </c>
      <c r="C205" s="546">
        <v>1</v>
      </c>
      <c r="D205" s="546">
        <v>3</v>
      </c>
      <c r="E205" s="546">
        <v>9</v>
      </c>
      <c r="F205" s="546">
        <v>24</v>
      </c>
      <c r="G205" s="729">
        <v>37</v>
      </c>
      <c r="H205" s="739"/>
      <c r="I205" s="730"/>
      <c r="J205" s="730"/>
      <c r="K205" s="730"/>
      <c r="L205" s="730"/>
      <c r="M205" s="730"/>
      <c r="N205" s="730"/>
      <c r="O205" s="730"/>
      <c r="P205" s="718"/>
      <c r="Q205" s="718"/>
      <c r="R205" s="767"/>
      <c r="S205" s="767"/>
      <c r="T205" s="718"/>
      <c r="U205" s="718"/>
      <c r="V205" s="737"/>
      <c r="W205" s="737"/>
      <c r="X205" s="732">
        <v>37</v>
      </c>
      <c r="Y205" s="728"/>
      <c r="Z205" s="728"/>
      <c r="AA205" s="900"/>
      <c r="AB205" s="900"/>
      <c r="AC205" s="728"/>
      <c r="AD205" s="728"/>
      <c r="AE205" s="728"/>
      <c r="AF205" s="900"/>
      <c r="AG205" s="728"/>
      <c r="AH205" s="728"/>
      <c r="AI205" s="728"/>
      <c r="AJ205" s="728"/>
      <c r="AK205" s="728"/>
      <c r="AL205" s="728"/>
      <c r="AM205" s="728"/>
      <c r="AN205" s="728"/>
      <c r="AO205" s="728"/>
      <c r="AP205" s="728"/>
      <c r="AQ205" s="728"/>
      <c r="AR205" s="728"/>
      <c r="AS205" s="764"/>
      <c r="AT205" s="764"/>
      <c r="AU205" s="764"/>
      <c r="AV205" s="730"/>
      <c r="AW205" s="729">
        <v>0</v>
      </c>
      <c r="AX205" s="733">
        <v>0</v>
      </c>
      <c r="AY205" s="546">
        <v>1</v>
      </c>
      <c r="AZ205" s="546">
        <v>3</v>
      </c>
      <c r="BA205" s="546">
        <v>9</v>
      </c>
      <c r="BB205" s="546">
        <v>24</v>
      </c>
      <c r="BC205" s="734">
        <v>37</v>
      </c>
      <c r="BD205" s="758"/>
      <c r="BE205" s="759"/>
      <c r="BF205" s="759"/>
      <c r="BG205" s="759"/>
      <c r="BH205" s="759"/>
      <c r="BI205" s="759"/>
      <c r="BJ205" s="759"/>
      <c r="BK205" s="759"/>
      <c r="BL205" s="759"/>
      <c r="BM205" s="759"/>
      <c r="BN205" s="759"/>
      <c r="BO205" s="759"/>
      <c r="BP205" s="759"/>
      <c r="BQ205" s="759"/>
      <c r="BR205" s="759"/>
      <c r="BS205" s="759"/>
      <c r="BT205" s="759"/>
      <c r="BU205" s="759"/>
      <c r="BV205" s="759"/>
      <c r="BW205" s="759"/>
      <c r="BX205" s="759"/>
      <c r="BY205" s="759"/>
      <c r="BZ205" s="759"/>
      <c r="CA205" s="759"/>
      <c r="CB205" s="759"/>
      <c r="CC205" s="759"/>
      <c r="CD205" s="759"/>
      <c r="CE205" s="759"/>
      <c r="CF205" s="759"/>
      <c r="CG205" s="759"/>
      <c r="CH205" s="759"/>
      <c r="CI205" s="759"/>
      <c r="CJ205" s="759"/>
      <c r="CK205" s="759"/>
      <c r="CL205" s="759"/>
      <c r="CM205" s="759"/>
      <c r="CN205" s="759"/>
      <c r="CO205" s="759"/>
      <c r="CP205" s="759"/>
      <c r="CQ205" s="759"/>
      <c r="CR205" s="759"/>
      <c r="CS205" s="759"/>
      <c r="CT205" s="759"/>
      <c r="CU205" s="759"/>
      <c r="CV205" s="759"/>
      <c r="CW205" s="759"/>
      <c r="CX205" s="759"/>
      <c r="CY205" s="759"/>
      <c r="CZ205" s="759"/>
      <c r="DA205" s="759"/>
      <c r="DB205" s="759"/>
      <c r="DC205" s="759"/>
      <c r="DD205" s="759"/>
      <c r="DE205" s="759"/>
      <c r="DF205" s="759"/>
      <c r="DG205" s="759"/>
      <c r="DH205" s="759"/>
      <c r="DI205" s="759"/>
      <c r="DJ205" s="759"/>
      <c r="DK205" s="759"/>
      <c r="DL205" s="759"/>
      <c r="DM205" s="759"/>
      <c r="DN205" s="759"/>
      <c r="DO205" s="759"/>
      <c r="DP205" s="759"/>
      <c r="DQ205" s="759"/>
      <c r="DR205" s="759"/>
      <c r="DS205" s="759"/>
      <c r="DT205" s="759"/>
      <c r="DU205" s="759"/>
      <c r="DV205" s="759"/>
      <c r="DW205" s="759"/>
      <c r="DX205" s="759"/>
      <c r="DY205" s="759"/>
      <c r="DZ205" s="759"/>
      <c r="EA205" s="759"/>
      <c r="EB205" s="759"/>
      <c r="EC205" s="759"/>
      <c r="ED205" s="759"/>
      <c r="EE205" s="759"/>
      <c r="EF205" s="759"/>
      <c r="EG205" s="759"/>
      <c r="EH205" s="759"/>
      <c r="EI205" s="759"/>
      <c r="EJ205" s="759"/>
      <c r="EK205" s="759"/>
      <c r="EL205" s="759"/>
      <c r="EM205" s="759"/>
      <c r="EN205" s="759"/>
      <c r="EO205" s="759"/>
      <c r="EP205" s="759"/>
      <c r="EQ205" s="759"/>
      <c r="ER205" s="759"/>
      <c r="ES205" s="759"/>
      <c r="ET205" s="759"/>
      <c r="EU205" s="759"/>
      <c r="EV205" s="759"/>
      <c r="EW205" s="759"/>
      <c r="EX205" s="759"/>
      <c r="EY205" s="759"/>
      <c r="EZ205" s="759"/>
      <c r="FA205" s="759"/>
      <c r="FB205" s="759"/>
      <c r="FC205" s="759"/>
      <c r="FD205" s="759"/>
      <c r="FE205" s="759"/>
      <c r="FF205" s="759"/>
      <c r="FG205" s="759"/>
      <c r="FH205" s="759"/>
      <c r="FI205" s="759"/>
      <c r="FJ205" s="759"/>
      <c r="FK205" s="759"/>
      <c r="FL205" s="759"/>
      <c r="FM205" s="759"/>
      <c r="FN205" s="759"/>
      <c r="FO205" s="759"/>
      <c r="FP205" s="759"/>
      <c r="FQ205" s="759"/>
      <c r="FR205" s="759"/>
      <c r="FS205" s="759"/>
      <c r="FT205" s="759"/>
      <c r="FU205" s="759"/>
      <c r="FV205" s="759"/>
      <c r="FW205" s="759"/>
      <c r="FX205" s="759"/>
      <c r="FY205" s="759"/>
      <c r="FZ205" s="759"/>
      <c r="GA205" s="759"/>
      <c r="GB205" s="759"/>
      <c r="GC205" s="759"/>
      <c r="GD205" s="759"/>
      <c r="GE205" s="759"/>
      <c r="GF205" s="759"/>
      <c r="GG205" s="759"/>
      <c r="GH205" s="759"/>
      <c r="GI205" s="759"/>
      <c r="GJ205" s="759"/>
      <c r="GK205" s="759"/>
      <c r="GL205" s="759"/>
      <c r="GM205" s="759"/>
      <c r="GN205" s="759"/>
      <c r="GO205" s="759"/>
      <c r="GP205" s="759"/>
      <c r="GQ205" s="759"/>
      <c r="GR205" s="759"/>
      <c r="GS205" s="759"/>
      <c r="GT205" s="759"/>
      <c r="GU205" s="759"/>
      <c r="GV205" s="759"/>
      <c r="GW205" s="759"/>
      <c r="GX205" s="759"/>
      <c r="GY205" s="759"/>
      <c r="GZ205" s="759"/>
      <c r="HA205" s="759"/>
      <c r="HB205" s="759"/>
      <c r="HC205" s="759"/>
      <c r="HD205" s="759"/>
      <c r="HE205" s="759"/>
      <c r="HF205" s="759"/>
      <c r="HG205" s="759"/>
      <c r="HH205" s="759"/>
      <c r="HI205" s="759"/>
      <c r="HJ205" s="759"/>
      <c r="HK205" s="759"/>
      <c r="HL205" s="759"/>
      <c r="HM205" s="759"/>
      <c r="HN205" s="759"/>
    </row>
    <row r="206" spans="1:222" s="763" customFormat="1" ht="12" customHeight="1">
      <c r="A206" s="741">
        <v>165</v>
      </c>
      <c r="B206" s="865" t="s">
        <v>275</v>
      </c>
      <c r="C206" s="546">
        <v>0</v>
      </c>
      <c r="D206" s="546">
        <v>1</v>
      </c>
      <c r="E206" s="546">
        <v>15</v>
      </c>
      <c r="F206" s="546">
        <v>22</v>
      </c>
      <c r="G206" s="729">
        <v>38</v>
      </c>
      <c r="H206" s="739"/>
      <c r="I206" s="730"/>
      <c r="J206" s="730"/>
      <c r="K206" s="730"/>
      <c r="L206" s="730"/>
      <c r="M206" s="730"/>
      <c r="N206" s="730"/>
      <c r="O206" s="900"/>
      <c r="P206" s="846"/>
      <c r="Q206" s="767"/>
      <c r="R206" s="767"/>
      <c r="S206" s="767"/>
      <c r="T206" s="767"/>
      <c r="U206" s="767"/>
      <c r="V206" s="767"/>
      <c r="W206" s="767"/>
      <c r="X206" s="732">
        <v>38</v>
      </c>
      <c r="Y206" s="728"/>
      <c r="Z206" s="728"/>
      <c r="AA206" s="900"/>
      <c r="AB206" s="900"/>
      <c r="AC206" s="728"/>
      <c r="AD206" s="728"/>
      <c r="AE206" s="728"/>
      <c r="AF206" s="900"/>
      <c r="AG206" s="728"/>
      <c r="AH206" s="728"/>
      <c r="AI206" s="728"/>
      <c r="AJ206" s="728"/>
      <c r="AK206" s="728"/>
      <c r="AL206" s="728"/>
      <c r="AM206" s="728"/>
      <c r="AN206" s="728"/>
      <c r="AO206" s="728"/>
      <c r="AP206" s="728"/>
      <c r="AQ206" s="728"/>
      <c r="AR206" s="728"/>
      <c r="AS206" s="764"/>
      <c r="AT206" s="764"/>
      <c r="AU206" s="764"/>
      <c r="AV206" s="730"/>
      <c r="AW206" s="729">
        <v>0</v>
      </c>
      <c r="AX206" s="733">
        <v>0</v>
      </c>
      <c r="AY206" s="546">
        <v>0</v>
      </c>
      <c r="AZ206" s="546">
        <v>1</v>
      </c>
      <c r="BA206" s="546">
        <v>15</v>
      </c>
      <c r="BB206" s="546">
        <v>22</v>
      </c>
      <c r="BC206" s="734">
        <v>38</v>
      </c>
      <c r="BD206" s="758"/>
      <c r="BE206" s="759"/>
      <c r="BF206" s="759"/>
      <c r="BG206" s="759"/>
      <c r="BH206" s="759"/>
      <c r="BI206" s="759"/>
      <c r="BJ206" s="759"/>
      <c r="BK206" s="759"/>
      <c r="BL206" s="759"/>
      <c r="BM206" s="759"/>
      <c r="BN206" s="759"/>
      <c r="BO206" s="759"/>
      <c r="BP206" s="759"/>
      <c r="BQ206" s="759"/>
      <c r="BR206" s="759"/>
      <c r="BS206" s="759"/>
      <c r="BT206" s="759"/>
      <c r="BU206" s="759"/>
      <c r="BV206" s="759"/>
      <c r="BW206" s="759"/>
      <c r="BX206" s="759"/>
      <c r="BY206" s="759"/>
      <c r="BZ206" s="759"/>
      <c r="CA206" s="759"/>
      <c r="CB206" s="759"/>
      <c r="CC206" s="759"/>
      <c r="CD206" s="759"/>
      <c r="CE206" s="759"/>
      <c r="CF206" s="759"/>
      <c r="CG206" s="759"/>
      <c r="CH206" s="759"/>
      <c r="CI206" s="759"/>
      <c r="CJ206" s="759"/>
      <c r="CK206" s="759"/>
      <c r="CL206" s="759"/>
      <c r="CM206" s="759"/>
      <c r="CN206" s="759"/>
      <c r="CO206" s="759"/>
      <c r="CP206" s="759"/>
      <c r="CQ206" s="759"/>
      <c r="CR206" s="759"/>
      <c r="CS206" s="759"/>
      <c r="CT206" s="759"/>
      <c r="CU206" s="759"/>
      <c r="CV206" s="759"/>
      <c r="CW206" s="759"/>
      <c r="CX206" s="759"/>
      <c r="CY206" s="759"/>
      <c r="CZ206" s="759"/>
      <c r="DA206" s="759"/>
      <c r="DB206" s="759"/>
      <c r="DC206" s="759"/>
      <c r="DD206" s="759"/>
      <c r="DE206" s="759"/>
      <c r="DF206" s="759"/>
      <c r="DG206" s="759"/>
      <c r="DH206" s="759"/>
      <c r="DI206" s="759"/>
      <c r="DJ206" s="759"/>
      <c r="DK206" s="759"/>
      <c r="DL206" s="759"/>
      <c r="DM206" s="759"/>
      <c r="DN206" s="759"/>
      <c r="DO206" s="759"/>
      <c r="DP206" s="759"/>
      <c r="DQ206" s="759"/>
      <c r="DR206" s="759"/>
      <c r="DS206" s="759"/>
      <c r="DT206" s="759"/>
      <c r="DU206" s="759"/>
      <c r="DV206" s="759"/>
      <c r="DW206" s="759"/>
      <c r="DX206" s="759"/>
      <c r="DY206" s="759"/>
      <c r="DZ206" s="759"/>
      <c r="EA206" s="759"/>
      <c r="EB206" s="759"/>
      <c r="EC206" s="759"/>
      <c r="ED206" s="759"/>
      <c r="EE206" s="759"/>
      <c r="EF206" s="759"/>
      <c r="EG206" s="759"/>
      <c r="EH206" s="759"/>
      <c r="EI206" s="759"/>
      <c r="EJ206" s="759"/>
      <c r="EK206" s="759"/>
      <c r="EL206" s="759"/>
      <c r="EM206" s="759"/>
      <c r="EN206" s="759"/>
      <c r="EO206" s="759"/>
      <c r="EP206" s="759"/>
      <c r="EQ206" s="759"/>
      <c r="ER206" s="759"/>
      <c r="ES206" s="759"/>
      <c r="ET206" s="759"/>
      <c r="EU206" s="759"/>
      <c r="EV206" s="759"/>
      <c r="EW206" s="759"/>
      <c r="EX206" s="759"/>
      <c r="EY206" s="759"/>
      <c r="EZ206" s="759"/>
      <c r="FA206" s="759"/>
      <c r="FB206" s="759"/>
      <c r="FC206" s="759"/>
      <c r="FD206" s="759"/>
      <c r="FE206" s="759"/>
      <c r="FF206" s="759"/>
      <c r="FG206" s="759"/>
      <c r="FH206" s="759"/>
      <c r="FI206" s="759"/>
      <c r="FJ206" s="759"/>
      <c r="FK206" s="759"/>
      <c r="FL206" s="759"/>
      <c r="FM206" s="759"/>
      <c r="FN206" s="759"/>
      <c r="FO206" s="759"/>
      <c r="FP206" s="759"/>
      <c r="FQ206" s="759"/>
      <c r="FR206" s="759"/>
      <c r="FS206" s="759"/>
      <c r="FT206" s="759"/>
      <c r="FU206" s="759"/>
      <c r="FV206" s="759"/>
      <c r="FW206" s="759"/>
      <c r="FX206" s="759"/>
      <c r="FY206" s="759"/>
      <c r="FZ206" s="759"/>
      <c r="GA206" s="759"/>
      <c r="GB206" s="759"/>
      <c r="GC206" s="759"/>
      <c r="GD206" s="759"/>
      <c r="GE206" s="759"/>
      <c r="GF206" s="759"/>
      <c r="GG206" s="759"/>
      <c r="GH206" s="759"/>
      <c r="GI206" s="759"/>
      <c r="GJ206" s="759"/>
      <c r="GK206" s="759"/>
      <c r="GL206" s="759"/>
      <c r="GM206" s="759"/>
      <c r="GN206" s="759"/>
      <c r="GO206" s="759"/>
      <c r="GP206" s="759"/>
      <c r="GQ206" s="759"/>
      <c r="GR206" s="759"/>
      <c r="GS206" s="759"/>
      <c r="GT206" s="759"/>
      <c r="GU206" s="759"/>
      <c r="GV206" s="759"/>
      <c r="GW206" s="759"/>
      <c r="GX206" s="759"/>
      <c r="GY206" s="759"/>
      <c r="GZ206" s="759"/>
      <c r="HA206" s="759"/>
      <c r="HB206" s="759"/>
      <c r="HC206" s="759"/>
      <c r="HD206" s="759"/>
      <c r="HE206" s="759"/>
      <c r="HF206" s="759"/>
      <c r="HG206" s="759"/>
      <c r="HH206" s="759"/>
      <c r="HI206" s="759"/>
      <c r="HJ206" s="759"/>
      <c r="HK206" s="759"/>
      <c r="HL206" s="759"/>
      <c r="HM206" s="759"/>
      <c r="HN206" s="759"/>
    </row>
    <row r="207" spans="1:222" s="763" customFormat="1" ht="12" customHeight="1">
      <c r="A207" s="741">
        <v>166</v>
      </c>
      <c r="B207" s="865" t="s">
        <v>276</v>
      </c>
      <c r="C207" s="546">
        <v>0</v>
      </c>
      <c r="D207" s="546">
        <v>0</v>
      </c>
      <c r="E207" s="546">
        <v>11</v>
      </c>
      <c r="F207" s="546">
        <v>27</v>
      </c>
      <c r="G207" s="729">
        <v>38</v>
      </c>
      <c r="H207" s="739"/>
      <c r="I207" s="730"/>
      <c r="J207" s="730"/>
      <c r="K207" s="730"/>
      <c r="L207" s="730"/>
      <c r="M207" s="730"/>
      <c r="N207" s="730"/>
      <c r="O207" s="900"/>
      <c r="P207" s="846"/>
      <c r="Q207" s="767"/>
      <c r="R207" s="767"/>
      <c r="S207" s="767"/>
      <c r="T207" s="767"/>
      <c r="U207" s="767"/>
      <c r="V207" s="767"/>
      <c r="W207" s="767"/>
      <c r="X207" s="732">
        <v>38</v>
      </c>
      <c r="Y207" s="728"/>
      <c r="Z207" s="728"/>
      <c r="AA207" s="900"/>
      <c r="AB207" s="900"/>
      <c r="AC207" s="728"/>
      <c r="AD207" s="728"/>
      <c r="AE207" s="728"/>
      <c r="AF207" s="900"/>
      <c r="AG207" s="728"/>
      <c r="AH207" s="728"/>
      <c r="AI207" s="728"/>
      <c r="AJ207" s="728"/>
      <c r="AK207" s="728"/>
      <c r="AL207" s="728"/>
      <c r="AM207" s="728"/>
      <c r="AN207" s="728"/>
      <c r="AO207" s="728"/>
      <c r="AP207" s="728"/>
      <c r="AQ207" s="728"/>
      <c r="AR207" s="728"/>
      <c r="AS207" s="764"/>
      <c r="AT207" s="764"/>
      <c r="AU207" s="764"/>
      <c r="AV207" s="730"/>
      <c r="AW207" s="729">
        <v>0</v>
      </c>
      <c r="AX207" s="733">
        <v>0</v>
      </c>
      <c r="AY207" s="546">
        <v>0</v>
      </c>
      <c r="AZ207" s="546">
        <v>0</v>
      </c>
      <c r="BA207" s="546">
        <v>11</v>
      </c>
      <c r="BB207" s="546">
        <v>27</v>
      </c>
      <c r="BC207" s="734">
        <v>38</v>
      </c>
      <c r="BD207" s="758"/>
      <c r="BE207" s="759"/>
      <c r="BF207" s="759"/>
      <c r="BG207" s="759"/>
      <c r="BH207" s="759"/>
      <c r="BI207" s="759"/>
      <c r="BJ207" s="759"/>
      <c r="BK207" s="759"/>
      <c r="BL207" s="759"/>
      <c r="BM207" s="759"/>
      <c r="BN207" s="759"/>
      <c r="BO207" s="759"/>
      <c r="BP207" s="759"/>
      <c r="BQ207" s="759"/>
      <c r="BR207" s="759"/>
      <c r="BS207" s="759"/>
      <c r="BT207" s="759"/>
      <c r="BU207" s="759"/>
      <c r="BV207" s="759"/>
      <c r="BW207" s="759"/>
      <c r="BX207" s="759"/>
      <c r="BY207" s="759"/>
      <c r="BZ207" s="759"/>
      <c r="CA207" s="759"/>
      <c r="CB207" s="759"/>
      <c r="CC207" s="759"/>
      <c r="CD207" s="759"/>
      <c r="CE207" s="759"/>
      <c r="CF207" s="759"/>
      <c r="CG207" s="759"/>
      <c r="CH207" s="759"/>
      <c r="CI207" s="759"/>
      <c r="CJ207" s="759"/>
      <c r="CK207" s="759"/>
      <c r="CL207" s="759"/>
      <c r="CM207" s="759"/>
      <c r="CN207" s="759"/>
      <c r="CO207" s="759"/>
      <c r="CP207" s="759"/>
      <c r="CQ207" s="759"/>
      <c r="CR207" s="759"/>
      <c r="CS207" s="759"/>
      <c r="CT207" s="759"/>
      <c r="CU207" s="759"/>
      <c r="CV207" s="759"/>
      <c r="CW207" s="759"/>
      <c r="CX207" s="759"/>
      <c r="CY207" s="759"/>
      <c r="CZ207" s="759"/>
      <c r="DA207" s="759"/>
      <c r="DB207" s="759"/>
      <c r="DC207" s="759"/>
      <c r="DD207" s="759"/>
      <c r="DE207" s="759"/>
      <c r="DF207" s="759"/>
      <c r="DG207" s="759"/>
      <c r="DH207" s="759"/>
      <c r="DI207" s="759"/>
      <c r="DJ207" s="759"/>
      <c r="DK207" s="759"/>
      <c r="DL207" s="759"/>
      <c r="DM207" s="759"/>
      <c r="DN207" s="759"/>
      <c r="DO207" s="759"/>
      <c r="DP207" s="759"/>
      <c r="DQ207" s="759"/>
      <c r="DR207" s="759"/>
      <c r="DS207" s="759"/>
      <c r="DT207" s="759"/>
      <c r="DU207" s="759"/>
      <c r="DV207" s="759"/>
      <c r="DW207" s="759"/>
      <c r="DX207" s="759"/>
      <c r="DY207" s="759"/>
      <c r="DZ207" s="759"/>
      <c r="EA207" s="759"/>
      <c r="EB207" s="759"/>
      <c r="EC207" s="759"/>
      <c r="ED207" s="759"/>
      <c r="EE207" s="759"/>
      <c r="EF207" s="759"/>
      <c r="EG207" s="759"/>
      <c r="EH207" s="759"/>
      <c r="EI207" s="759"/>
      <c r="EJ207" s="759"/>
      <c r="EK207" s="759"/>
      <c r="EL207" s="759"/>
      <c r="EM207" s="759"/>
      <c r="EN207" s="759"/>
      <c r="EO207" s="759"/>
      <c r="EP207" s="759"/>
      <c r="EQ207" s="759"/>
      <c r="ER207" s="759"/>
      <c r="ES207" s="759"/>
      <c r="ET207" s="759"/>
      <c r="EU207" s="759"/>
      <c r="EV207" s="759"/>
      <c r="EW207" s="759"/>
      <c r="EX207" s="759"/>
      <c r="EY207" s="759"/>
      <c r="EZ207" s="759"/>
      <c r="FA207" s="759"/>
      <c r="FB207" s="759"/>
      <c r="FC207" s="759"/>
      <c r="FD207" s="759"/>
      <c r="FE207" s="759"/>
      <c r="FF207" s="759"/>
      <c r="FG207" s="759"/>
      <c r="FH207" s="759"/>
      <c r="FI207" s="759"/>
      <c r="FJ207" s="759"/>
      <c r="FK207" s="759"/>
      <c r="FL207" s="759"/>
      <c r="FM207" s="759"/>
      <c r="FN207" s="759"/>
      <c r="FO207" s="759"/>
      <c r="FP207" s="759"/>
      <c r="FQ207" s="759"/>
      <c r="FR207" s="759"/>
      <c r="FS207" s="759"/>
      <c r="FT207" s="759"/>
      <c r="FU207" s="759"/>
      <c r="FV207" s="759"/>
      <c r="FW207" s="759"/>
      <c r="FX207" s="759"/>
      <c r="FY207" s="759"/>
      <c r="FZ207" s="759"/>
      <c r="GA207" s="759"/>
      <c r="GB207" s="759"/>
      <c r="GC207" s="759"/>
      <c r="GD207" s="759"/>
      <c r="GE207" s="759"/>
      <c r="GF207" s="759"/>
      <c r="GG207" s="759"/>
      <c r="GH207" s="759"/>
      <c r="GI207" s="759"/>
      <c r="GJ207" s="759"/>
      <c r="GK207" s="759"/>
      <c r="GL207" s="759"/>
      <c r="GM207" s="759"/>
      <c r="GN207" s="759"/>
      <c r="GO207" s="759"/>
      <c r="GP207" s="759"/>
      <c r="GQ207" s="759"/>
      <c r="GR207" s="759"/>
      <c r="GS207" s="759"/>
      <c r="GT207" s="759"/>
      <c r="GU207" s="759"/>
      <c r="GV207" s="759"/>
      <c r="GW207" s="759"/>
      <c r="GX207" s="759"/>
      <c r="GY207" s="759"/>
      <c r="GZ207" s="759"/>
      <c r="HA207" s="759"/>
      <c r="HB207" s="759"/>
      <c r="HC207" s="759"/>
      <c r="HD207" s="759"/>
      <c r="HE207" s="759"/>
      <c r="HF207" s="759"/>
      <c r="HG207" s="759"/>
      <c r="HH207" s="759"/>
      <c r="HI207" s="759"/>
      <c r="HJ207" s="759"/>
      <c r="HK207" s="759"/>
      <c r="HL207" s="759"/>
      <c r="HM207" s="759"/>
      <c r="HN207" s="759"/>
    </row>
    <row r="208" spans="1:222" s="763" customFormat="1" ht="12" customHeight="1">
      <c r="A208" s="741">
        <v>167</v>
      </c>
      <c r="B208" s="865" t="s">
        <v>277</v>
      </c>
      <c r="C208" s="546">
        <v>0</v>
      </c>
      <c r="D208" s="546">
        <v>0</v>
      </c>
      <c r="E208" s="546">
        <v>16</v>
      </c>
      <c r="F208" s="546">
        <v>23</v>
      </c>
      <c r="G208" s="729">
        <v>39</v>
      </c>
      <c r="H208" s="739"/>
      <c r="I208" s="730"/>
      <c r="J208" s="730"/>
      <c r="K208" s="730"/>
      <c r="L208" s="730"/>
      <c r="M208" s="730"/>
      <c r="N208" s="730"/>
      <c r="O208" s="730"/>
      <c r="P208" s="846"/>
      <c r="Q208" s="767"/>
      <c r="R208" s="767"/>
      <c r="S208" s="767"/>
      <c r="T208" s="767"/>
      <c r="U208" s="767"/>
      <c r="V208" s="767"/>
      <c r="W208" s="767"/>
      <c r="X208" s="732">
        <v>39</v>
      </c>
      <c r="Y208" s="728"/>
      <c r="Z208" s="728"/>
      <c r="AA208" s="900"/>
      <c r="AB208" s="900"/>
      <c r="AC208" s="728"/>
      <c r="AD208" s="728"/>
      <c r="AE208" s="728"/>
      <c r="AF208" s="900"/>
      <c r="AG208" s="728"/>
      <c r="AH208" s="728"/>
      <c r="AI208" s="728"/>
      <c r="AJ208" s="728"/>
      <c r="AK208" s="728"/>
      <c r="AL208" s="728"/>
      <c r="AM208" s="728"/>
      <c r="AN208" s="728"/>
      <c r="AO208" s="728"/>
      <c r="AP208" s="728"/>
      <c r="AQ208" s="728"/>
      <c r="AR208" s="728"/>
      <c r="AS208" s="764"/>
      <c r="AT208" s="764"/>
      <c r="AU208" s="764"/>
      <c r="AV208" s="730"/>
      <c r="AW208" s="729">
        <v>0</v>
      </c>
      <c r="AX208" s="733">
        <v>0</v>
      </c>
      <c r="AY208" s="546">
        <v>0</v>
      </c>
      <c r="AZ208" s="546">
        <v>0</v>
      </c>
      <c r="BA208" s="546">
        <v>16</v>
      </c>
      <c r="BB208" s="546">
        <v>23</v>
      </c>
      <c r="BC208" s="718">
        <v>39</v>
      </c>
      <c r="BD208" s="758"/>
      <c r="BE208" s="759"/>
      <c r="BF208" s="759"/>
      <c r="BG208" s="759"/>
      <c r="BH208" s="759"/>
      <c r="BI208" s="759"/>
      <c r="BJ208" s="759"/>
      <c r="BK208" s="759"/>
      <c r="BL208" s="759"/>
      <c r="BM208" s="759"/>
      <c r="BN208" s="759"/>
      <c r="BO208" s="759"/>
      <c r="BP208" s="759"/>
      <c r="BQ208" s="759"/>
      <c r="BR208" s="759"/>
      <c r="BS208" s="759"/>
      <c r="BT208" s="759"/>
      <c r="BU208" s="759"/>
      <c r="BV208" s="759"/>
      <c r="BW208" s="759"/>
      <c r="BX208" s="759"/>
      <c r="BY208" s="759"/>
      <c r="BZ208" s="759"/>
      <c r="CA208" s="759"/>
      <c r="CB208" s="759"/>
      <c r="CC208" s="759"/>
      <c r="CD208" s="759"/>
      <c r="CE208" s="759"/>
      <c r="CF208" s="759"/>
      <c r="CG208" s="759"/>
      <c r="CH208" s="759"/>
      <c r="CI208" s="759"/>
      <c r="CJ208" s="759"/>
      <c r="CK208" s="759"/>
      <c r="CL208" s="759"/>
      <c r="CM208" s="759"/>
      <c r="CN208" s="759"/>
      <c r="CO208" s="759"/>
      <c r="CP208" s="759"/>
      <c r="CQ208" s="759"/>
      <c r="CR208" s="759"/>
      <c r="CS208" s="759"/>
      <c r="CT208" s="759"/>
      <c r="CU208" s="759"/>
      <c r="CV208" s="759"/>
      <c r="CW208" s="759"/>
      <c r="CX208" s="759"/>
      <c r="CY208" s="759"/>
      <c r="CZ208" s="759"/>
      <c r="DA208" s="759"/>
      <c r="DB208" s="759"/>
      <c r="DC208" s="759"/>
      <c r="DD208" s="759"/>
      <c r="DE208" s="759"/>
      <c r="DF208" s="759"/>
      <c r="DG208" s="759"/>
      <c r="DH208" s="759"/>
      <c r="DI208" s="759"/>
      <c r="DJ208" s="759"/>
      <c r="DK208" s="759"/>
      <c r="DL208" s="759"/>
      <c r="DM208" s="759"/>
      <c r="DN208" s="759"/>
      <c r="DO208" s="759"/>
      <c r="DP208" s="759"/>
      <c r="DQ208" s="759"/>
      <c r="DR208" s="759"/>
      <c r="DS208" s="759"/>
      <c r="DT208" s="759"/>
      <c r="DU208" s="759"/>
      <c r="DV208" s="759"/>
      <c r="DW208" s="759"/>
      <c r="DX208" s="759"/>
      <c r="DY208" s="759"/>
      <c r="DZ208" s="759"/>
      <c r="EA208" s="759"/>
      <c r="EB208" s="759"/>
      <c r="EC208" s="759"/>
      <c r="ED208" s="759"/>
      <c r="EE208" s="759"/>
      <c r="EF208" s="759"/>
      <c r="EG208" s="759"/>
      <c r="EH208" s="759"/>
      <c r="EI208" s="759"/>
      <c r="EJ208" s="759"/>
      <c r="EK208" s="759"/>
      <c r="EL208" s="759"/>
      <c r="EM208" s="759"/>
      <c r="EN208" s="759"/>
      <c r="EO208" s="759"/>
      <c r="EP208" s="759"/>
      <c r="EQ208" s="759"/>
      <c r="ER208" s="759"/>
      <c r="ES208" s="759"/>
      <c r="ET208" s="759"/>
      <c r="EU208" s="759"/>
      <c r="EV208" s="759"/>
      <c r="EW208" s="759"/>
      <c r="EX208" s="759"/>
      <c r="EY208" s="759"/>
      <c r="EZ208" s="759"/>
      <c r="FA208" s="759"/>
      <c r="FB208" s="759"/>
      <c r="FC208" s="759"/>
      <c r="FD208" s="759"/>
      <c r="FE208" s="759"/>
      <c r="FF208" s="759"/>
      <c r="FG208" s="759"/>
      <c r="FH208" s="759"/>
      <c r="FI208" s="759"/>
      <c r="FJ208" s="759"/>
      <c r="FK208" s="759"/>
      <c r="FL208" s="759"/>
      <c r="FM208" s="759"/>
      <c r="FN208" s="759"/>
      <c r="FO208" s="759"/>
      <c r="FP208" s="759"/>
      <c r="FQ208" s="759"/>
      <c r="FR208" s="759"/>
      <c r="FS208" s="759"/>
      <c r="FT208" s="759"/>
      <c r="FU208" s="759"/>
      <c r="FV208" s="759"/>
      <c r="FW208" s="759"/>
      <c r="FX208" s="759"/>
      <c r="FY208" s="759"/>
      <c r="FZ208" s="759"/>
      <c r="GA208" s="759"/>
      <c r="GB208" s="759"/>
      <c r="GC208" s="759"/>
      <c r="GD208" s="759"/>
      <c r="GE208" s="759"/>
      <c r="GF208" s="759"/>
      <c r="GG208" s="759"/>
      <c r="GH208" s="759"/>
      <c r="GI208" s="759"/>
      <c r="GJ208" s="759"/>
      <c r="GK208" s="759"/>
      <c r="GL208" s="759"/>
      <c r="GM208" s="759"/>
      <c r="GN208" s="759"/>
      <c r="GO208" s="759"/>
      <c r="GP208" s="759"/>
      <c r="GQ208" s="759"/>
      <c r="GR208" s="759"/>
      <c r="GS208" s="759"/>
      <c r="GT208" s="759"/>
      <c r="GU208" s="759"/>
      <c r="GV208" s="759"/>
      <c r="GW208" s="759"/>
      <c r="GX208" s="759"/>
      <c r="GY208" s="759"/>
      <c r="GZ208" s="759"/>
      <c r="HA208" s="759"/>
      <c r="HB208" s="759"/>
      <c r="HC208" s="759"/>
      <c r="HD208" s="759"/>
      <c r="HE208" s="759"/>
      <c r="HF208" s="759"/>
      <c r="HG208" s="759"/>
      <c r="HH208" s="759"/>
      <c r="HI208" s="759"/>
      <c r="HJ208" s="759"/>
      <c r="HK208" s="759"/>
      <c r="HL208" s="759"/>
      <c r="HM208" s="759"/>
      <c r="HN208" s="759"/>
    </row>
    <row r="209" spans="1:222" s="763" customFormat="1" ht="12" customHeight="1">
      <c r="A209" s="741">
        <v>168</v>
      </c>
      <c r="B209" s="865" t="s">
        <v>278</v>
      </c>
      <c r="C209" s="546">
        <v>1</v>
      </c>
      <c r="D209" s="546">
        <v>0</v>
      </c>
      <c r="E209" s="546">
        <v>8</v>
      </c>
      <c r="F209" s="546">
        <v>29</v>
      </c>
      <c r="G209" s="729">
        <v>38</v>
      </c>
      <c r="H209" s="739"/>
      <c r="I209" s="730"/>
      <c r="J209" s="730"/>
      <c r="K209" s="730"/>
      <c r="L209" s="730"/>
      <c r="M209" s="730"/>
      <c r="N209" s="730"/>
      <c r="O209" s="730"/>
      <c r="P209" s="846"/>
      <c r="Q209" s="767"/>
      <c r="R209" s="767"/>
      <c r="S209" s="767"/>
      <c r="T209" s="767"/>
      <c r="U209" s="767"/>
      <c r="V209" s="767"/>
      <c r="W209" s="767"/>
      <c r="X209" s="732">
        <v>38</v>
      </c>
      <c r="Y209" s="728"/>
      <c r="Z209" s="728"/>
      <c r="AA209" s="900"/>
      <c r="AB209" s="900"/>
      <c r="AC209" s="728"/>
      <c r="AD209" s="728"/>
      <c r="AE209" s="728"/>
      <c r="AF209" s="900"/>
      <c r="AG209" s="728"/>
      <c r="AH209" s="728"/>
      <c r="AI209" s="728"/>
      <c r="AJ209" s="728"/>
      <c r="AK209" s="728"/>
      <c r="AL209" s="728"/>
      <c r="AM209" s="728"/>
      <c r="AN209" s="728"/>
      <c r="AO209" s="728"/>
      <c r="AP209" s="728"/>
      <c r="AQ209" s="728"/>
      <c r="AR209" s="728"/>
      <c r="AS209" s="764"/>
      <c r="AT209" s="764"/>
      <c r="AU209" s="764"/>
      <c r="AV209" s="730">
        <v>1</v>
      </c>
      <c r="AW209" s="729">
        <v>0</v>
      </c>
      <c r="AX209" s="733">
        <v>1</v>
      </c>
      <c r="AY209" s="546">
        <v>1</v>
      </c>
      <c r="AZ209" s="546">
        <v>0</v>
      </c>
      <c r="BA209" s="546">
        <v>8</v>
      </c>
      <c r="BB209" s="546">
        <v>28</v>
      </c>
      <c r="BC209" s="734">
        <v>37</v>
      </c>
      <c r="BD209" s="758" t="s">
        <v>1670</v>
      </c>
      <c r="BE209" s="759"/>
      <c r="BF209" s="759"/>
      <c r="BG209" s="759"/>
      <c r="BH209" s="759"/>
      <c r="BI209" s="759"/>
      <c r="BJ209" s="759"/>
      <c r="BK209" s="759"/>
      <c r="BL209" s="759"/>
      <c r="BM209" s="759"/>
      <c r="BN209" s="759"/>
      <c r="BO209" s="759"/>
      <c r="BP209" s="759"/>
      <c r="BQ209" s="759"/>
      <c r="BR209" s="759"/>
      <c r="BS209" s="759"/>
      <c r="BT209" s="759"/>
      <c r="BU209" s="759"/>
      <c r="BV209" s="759"/>
      <c r="BW209" s="759"/>
      <c r="BX209" s="759"/>
      <c r="BY209" s="759"/>
      <c r="BZ209" s="759"/>
      <c r="CA209" s="759"/>
      <c r="CB209" s="759"/>
      <c r="CC209" s="759"/>
      <c r="CD209" s="759"/>
      <c r="CE209" s="759"/>
      <c r="CF209" s="759"/>
      <c r="CG209" s="759"/>
      <c r="CH209" s="759"/>
      <c r="CI209" s="759"/>
      <c r="CJ209" s="759"/>
      <c r="CK209" s="759"/>
      <c r="CL209" s="759"/>
      <c r="CM209" s="759"/>
      <c r="CN209" s="759"/>
      <c r="CO209" s="759"/>
      <c r="CP209" s="759"/>
      <c r="CQ209" s="759"/>
      <c r="CR209" s="759"/>
      <c r="CS209" s="759"/>
      <c r="CT209" s="759"/>
      <c r="CU209" s="759"/>
      <c r="CV209" s="759"/>
      <c r="CW209" s="759"/>
      <c r="CX209" s="759"/>
      <c r="CY209" s="759"/>
      <c r="CZ209" s="759"/>
      <c r="DA209" s="759"/>
      <c r="DB209" s="759"/>
      <c r="DC209" s="759"/>
      <c r="DD209" s="759"/>
      <c r="DE209" s="759"/>
      <c r="DF209" s="759"/>
      <c r="DG209" s="759"/>
      <c r="DH209" s="759"/>
      <c r="DI209" s="759"/>
      <c r="DJ209" s="759"/>
      <c r="DK209" s="759"/>
      <c r="DL209" s="759"/>
      <c r="DM209" s="759"/>
      <c r="DN209" s="759"/>
      <c r="DO209" s="759"/>
      <c r="DP209" s="759"/>
      <c r="DQ209" s="759"/>
      <c r="DR209" s="759"/>
      <c r="DS209" s="759"/>
      <c r="DT209" s="759"/>
      <c r="DU209" s="759"/>
      <c r="DV209" s="759"/>
      <c r="DW209" s="759"/>
      <c r="DX209" s="759"/>
      <c r="DY209" s="759"/>
      <c r="DZ209" s="759"/>
      <c r="EA209" s="759"/>
      <c r="EB209" s="759"/>
      <c r="EC209" s="759"/>
      <c r="ED209" s="759"/>
      <c r="EE209" s="759"/>
      <c r="EF209" s="759"/>
      <c r="EG209" s="759"/>
      <c r="EH209" s="759"/>
      <c r="EI209" s="759"/>
      <c r="EJ209" s="759"/>
      <c r="EK209" s="759"/>
      <c r="EL209" s="759"/>
      <c r="EM209" s="759"/>
      <c r="EN209" s="759"/>
      <c r="EO209" s="759"/>
      <c r="EP209" s="759"/>
      <c r="EQ209" s="759"/>
      <c r="ER209" s="759"/>
      <c r="ES209" s="759"/>
      <c r="ET209" s="759"/>
      <c r="EU209" s="759"/>
      <c r="EV209" s="759"/>
      <c r="EW209" s="759"/>
      <c r="EX209" s="759"/>
      <c r="EY209" s="759"/>
      <c r="EZ209" s="759"/>
      <c r="FA209" s="759"/>
      <c r="FB209" s="759"/>
      <c r="FC209" s="759"/>
      <c r="FD209" s="759"/>
      <c r="FE209" s="759"/>
      <c r="FF209" s="759"/>
      <c r="FG209" s="759"/>
      <c r="FH209" s="759"/>
      <c r="FI209" s="759"/>
      <c r="FJ209" s="759"/>
      <c r="FK209" s="759"/>
      <c r="FL209" s="759"/>
      <c r="FM209" s="759"/>
      <c r="FN209" s="759"/>
      <c r="FO209" s="759"/>
      <c r="FP209" s="759"/>
      <c r="FQ209" s="759"/>
      <c r="FR209" s="759"/>
      <c r="FS209" s="759"/>
      <c r="FT209" s="759"/>
      <c r="FU209" s="759"/>
      <c r="FV209" s="759"/>
      <c r="FW209" s="759"/>
      <c r="FX209" s="759"/>
      <c r="FY209" s="759"/>
      <c r="FZ209" s="759"/>
      <c r="GA209" s="759"/>
      <c r="GB209" s="759"/>
      <c r="GC209" s="759"/>
      <c r="GD209" s="759"/>
      <c r="GE209" s="759"/>
      <c r="GF209" s="759"/>
      <c r="GG209" s="759"/>
      <c r="GH209" s="759"/>
      <c r="GI209" s="759"/>
      <c r="GJ209" s="759"/>
      <c r="GK209" s="759"/>
      <c r="GL209" s="759"/>
      <c r="GM209" s="759"/>
      <c r="GN209" s="759"/>
      <c r="GO209" s="759"/>
      <c r="GP209" s="759"/>
      <c r="GQ209" s="759"/>
      <c r="GR209" s="759"/>
      <c r="GS209" s="759"/>
      <c r="GT209" s="759"/>
      <c r="GU209" s="759"/>
      <c r="GV209" s="759"/>
      <c r="GW209" s="759"/>
      <c r="GX209" s="759"/>
      <c r="GY209" s="759"/>
      <c r="GZ209" s="759"/>
      <c r="HA209" s="759"/>
      <c r="HB209" s="759"/>
      <c r="HC209" s="759"/>
      <c r="HD209" s="759"/>
      <c r="HE209" s="759"/>
      <c r="HF209" s="759"/>
      <c r="HG209" s="759"/>
      <c r="HH209" s="759"/>
      <c r="HI209" s="759"/>
      <c r="HJ209" s="759"/>
      <c r="HK209" s="759"/>
      <c r="HL209" s="759"/>
      <c r="HM209" s="759"/>
      <c r="HN209" s="759"/>
    </row>
    <row r="210" spans="1:222" s="763" customFormat="1" ht="12" customHeight="1">
      <c r="A210" s="741">
        <v>169</v>
      </c>
      <c r="B210" s="865" t="s">
        <v>279</v>
      </c>
      <c r="C210" s="546">
        <v>0</v>
      </c>
      <c r="D210" s="546">
        <v>2</v>
      </c>
      <c r="E210" s="546">
        <v>6</v>
      </c>
      <c r="F210" s="546">
        <v>30</v>
      </c>
      <c r="G210" s="729">
        <v>38</v>
      </c>
      <c r="H210" s="739"/>
      <c r="I210" s="730"/>
      <c r="J210" s="730"/>
      <c r="K210" s="730"/>
      <c r="L210" s="730"/>
      <c r="M210" s="730"/>
      <c r="N210" s="730"/>
      <c r="O210" s="730"/>
      <c r="P210" s="846"/>
      <c r="Q210" s="767"/>
      <c r="R210" s="767"/>
      <c r="S210" s="737"/>
      <c r="T210" s="767"/>
      <c r="U210" s="767"/>
      <c r="V210" s="767"/>
      <c r="W210" s="767"/>
      <c r="X210" s="732">
        <v>38</v>
      </c>
      <c r="Y210" s="728"/>
      <c r="Z210" s="728"/>
      <c r="AA210" s="900"/>
      <c r="AB210" s="900"/>
      <c r="AC210" s="728"/>
      <c r="AD210" s="728"/>
      <c r="AE210" s="728"/>
      <c r="AF210" s="900"/>
      <c r="AG210" s="728"/>
      <c r="AH210" s="728"/>
      <c r="AI210" s="728"/>
      <c r="AJ210" s="728"/>
      <c r="AK210" s="728"/>
      <c r="AL210" s="728"/>
      <c r="AM210" s="728"/>
      <c r="AN210" s="728"/>
      <c r="AO210" s="764"/>
      <c r="AP210" s="764"/>
      <c r="AQ210" s="764"/>
      <c r="AR210" s="764"/>
      <c r="AS210" s="764"/>
      <c r="AT210" s="764"/>
      <c r="AU210" s="764"/>
      <c r="AV210" s="730">
        <v>1</v>
      </c>
      <c r="AW210" s="729">
        <v>0</v>
      </c>
      <c r="AX210" s="733">
        <v>1</v>
      </c>
      <c r="AY210" s="546">
        <v>0</v>
      </c>
      <c r="AZ210" s="546">
        <v>2</v>
      </c>
      <c r="BA210" s="546">
        <v>6</v>
      </c>
      <c r="BB210" s="546">
        <v>29</v>
      </c>
      <c r="BC210" s="734">
        <v>37</v>
      </c>
      <c r="BD210" s="758" t="s">
        <v>1600</v>
      </c>
      <c r="BE210" s="759"/>
      <c r="BF210" s="759"/>
      <c r="BG210" s="759"/>
      <c r="BH210" s="759"/>
      <c r="BI210" s="759"/>
      <c r="BJ210" s="759"/>
      <c r="BK210" s="759"/>
      <c r="BL210" s="759"/>
      <c r="BM210" s="759"/>
      <c r="BN210" s="759"/>
      <c r="BO210" s="759"/>
      <c r="BP210" s="759"/>
      <c r="BQ210" s="759"/>
      <c r="BR210" s="759"/>
      <c r="BS210" s="759"/>
      <c r="BT210" s="759"/>
      <c r="BU210" s="759"/>
      <c r="BV210" s="759"/>
      <c r="BW210" s="759"/>
      <c r="BX210" s="759"/>
      <c r="BY210" s="759"/>
      <c r="BZ210" s="759"/>
      <c r="CA210" s="759"/>
      <c r="CB210" s="759"/>
      <c r="CC210" s="759"/>
      <c r="CD210" s="759"/>
      <c r="CE210" s="759"/>
      <c r="CF210" s="759"/>
      <c r="CG210" s="759"/>
      <c r="CH210" s="759"/>
      <c r="CI210" s="759"/>
      <c r="CJ210" s="759"/>
      <c r="CK210" s="759"/>
      <c r="CL210" s="759"/>
      <c r="CM210" s="759"/>
      <c r="CN210" s="759"/>
      <c r="CO210" s="759"/>
      <c r="CP210" s="759"/>
      <c r="CQ210" s="759"/>
      <c r="CR210" s="759"/>
      <c r="CS210" s="759"/>
      <c r="CT210" s="759"/>
      <c r="CU210" s="759"/>
      <c r="CV210" s="759"/>
      <c r="CW210" s="759"/>
      <c r="CX210" s="759"/>
      <c r="CY210" s="759"/>
      <c r="CZ210" s="759"/>
      <c r="DA210" s="759"/>
      <c r="DB210" s="759"/>
      <c r="DC210" s="759"/>
      <c r="DD210" s="759"/>
      <c r="DE210" s="759"/>
      <c r="DF210" s="759"/>
      <c r="DG210" s="759"/>
      <c r="DH210" s="759"/>
      <c r="DI210" s="759"/>
      <c r="DJ210" s="759"/>
      <c r="DK210" s="759"/>
      <c r="DL210" s="759"/>
      <c r="DM210" s="759"/>
      <c r="DN210" s="759"/>
      <c r="DO210" s="759"/>
      <c r="DP210" s="759"/>
      <c r="DQ210" s="759"/>
      <c r="DR210" s="759"/>
      <c r="DS210" s="759"/>
      <c r="DT210" s="759"/>
      <c r="DU210" s="759"/>
      <c r="DV210" s="759"/>
      <c r="DW210" s="759"/>
      <c r="DX210" s="759"/>
      <c r="DY210" s="759"/>
      <c r="DZ210" s="759"/>
      <c r="EA210" s="759"/>
      <c r="EB210" s="759"/>
      <c r="EC210" s="759"/>
      <c r="ED210" s="759"/>
      <c r="EE210" s="759"/>
      <c r="EF210" s="759"/>
      <c r="EG210" s="759"/>
      <c r="EH210" s="759"/>
      <c r="EI210" s="759"/>
      <c r="EJ210" s="759"/>
      <c r="EK210" s="759"/>
      <c r="EL210" s="759"/>
      <c r="EM210" s="759"/>
      <c r="EN210" s="759"/>
      <c r="EO210" s="759"/>
      <c r="EP210" s="759"/>
      <c r="EQ210" s="759"/>
      <c r="ER210" s="759"/>
      <c r="ES210" s="759"/>
      <c r="ET210" s="759"/>
      <c r="EU210" s="759"/>
      <c r="EV210" s="759"/>
      <c r="EW210" s="759"/>
      <c r="EX210" s="759"/>
      <c r="EY210" s="759"/>
      <c r="EZ210" s="759"/>
      <c r="FA210" s="759"/>
      <c r="FB210" s="759"/>
      <c r="FC210" s="759"/>
      <c r="FD210" s="759"/>
      <c r="FE210" s="759"/>
      <c r="FF210" s="759"/>
      <c r="FG210" s="759"/>
      <c r="FH210" s="759"/>
      <c r="FI210" s="759"/>
      <c r="FJ210" s="759"/>
      <c r="FK210" s="759"/>
      <c r="FL210" s="759"/>
      <c r="FM210" s="759"/>
      <c r="FN210" s="759"/>
      <c r="FO210" s="759"/>
      <c r="FP210" s="759"/>
      <c r="FQ210" s="759"/>
      <c r="FR210" s="759"/>
      <c r="FS210" s="759"/>
      <c r="FT210" s="759"/>
      <c r="FU210" s="759"/>
      <c r="FV210" s="759"/>
      <c r="FW210" s="759"/>
      <c r="FX210" s="759"/>
      <c r="FY210" s="759"/>
      <c r="FZ210" s="759"/>
      <c r="GA210" s="759"/>
      <c r="GB210" s="759"/>
      <c r="GC210" s="759"/>
      <c r="GD210" s="759"/>
      <c r="GE210" s="759"/>
      <c r="GF210" s="759"/>
      <c r="GG210" s="759"/>
      <c r="GH210" s="759"/>
      <c r="GI210" s="759"/>
      <c r="GJ210" s="759"/>
      <c r="GK210" s="759"/>
      <c r="GL210" s="759"/>
      <c r="GM210" s="759"/>
      <c r="GN210" s="759"/>
      <c r="GO210" s="759"/>
      <c r="GP210" s="759"/>
      <c r="GQ210" s="759"/>
      <c r="GR210" s="759"/>
      <c r="GS210" s="759"/>
      <c r="GT210" s="759"/>
      <c r="GU210" s="759"/>
      <c r="GV210" s="759"/>
      <c r="GW210" s="759"/>
      <c r="GX210" s="759"/>
      <c r="GY210" s="759"/>
      <c r="GZ210" s="759"/>
      <c r="HA210" s="759"/>
      <c r="HB210" s="759"/>
      <c r="HC210" s="759"/>
      <c r="HD210" s="759"/>
      <c r="HE210" s="759"/>
      <c r="HF210" s="759"/>
      <c r="HG210" s="759"/>
      <c r="HH210" s="759"/>
      <c r="HI210" s="759"/>
      <c r="HJ210" s="759"/>
      <c r="HK210" s="759"/>
      <c r="HL210" s="759"/>
      <c r="HM210" s="759"/>
      <c r="HN210" s="759"/>
    </row>
    <row r="211" spans="1:222" s="707" customFormat="1" ht="12.75">
      <c r="A211" s="741">
        <v>170</v>
      </c>
      <c r="B211" s="843" t="s">
        <v>293</v>
      </c>
      <c r="C211" s="546">
        <v>0</v>
      </c>
      <c r="D211" s="546">
        <v>1</v>
      </c>
      <c r="E211" s="546">
        <v>0</v>
      </c>
      <c r="F211" s="546">
        <v>1</v>
      </c>
      <c r="G211" s="729">
        <v>2</v>
      </c>
      <c r="H211" s="900"/>
      <c r="I211" s="900"/>
      <c r="J211" s="900"/>
      <c r="K211" s="900"/>
      <c r="L211" s="900"/>
      <c r="M211" s="900"/>
      <c r="N211" s="900"/>
      <c r="O211" s="900"/>
      <c r="P211" s="737"/>
      <c r="Q211" s="737"/>
      <c r="R211" s="737"/>
      <c r="S211" s="737"/>
      <c r="T211" s="737"/>
      <c r="U211" s="737"/>
      <c r="V211" s="737"/>
      <c r="W211" s="737"/>
      <c r="X211" s="732">
        <v>2</v>
      </c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730"/>
      <c r="AW211" s="729">
        <v>0</v>
      </c>
      <c r="AX211" s="733">
        <v>0</v>
      </c>
      <c r="AY211" s="546">
        <v>0</v>
      </c>
      <c r="AZ211" s="546">
        <v>1</v>
      </c>
      <c r="BA211" s="546">
        <v>0</v>
      </c>
      <c r="BB211" s="546">
        <v>1</v>
      </c>
      <c r="BC211" s="734">
        <v>2</v>
      </c>
      <c r="BD211" s="758"/>
      <c r="BE211" s="759"/>
    </row>
    <row r="212" spans="1:222" s="707" customFormat="1" ht="12.75">
      <c r="A212" s="741">
        <v>171</v>
      </c>
      <c r="B212" s="843" t="s">
        <v>294</v>
      </c>
      <c r="C212" s="546">
        <v>0</v>
      </c>
      <c r="D212" s="546">
        <v>10</v>
      </c>
      <c r="E212" s="546">
        <v>7</v>
      </c>
      <c r="F212" s="546">
        <v>92</v>
      </c>
      <c r="G212" s="729">
        <v>109</v>
      </c>
      <c r="H212" s="900"/>
      <c r="I212" s="900"/>
      <c r="J212" s="900"/>
      <c r="K212" s="900"/>
      <c r="L212" s="900"/>
      <c r="M212" s="900"/>
      <c r="N212" s="900"/>
      <c r="O212" s="900"/>
      <c r="P212" s="737"/>
      <c r="Q212" s="737"/>
      <c r="R212" s="737"/>
      <c r="S212" s="737"/>
      <c r="T212" s="737"/>
      <c r="U212" s="737"/>
      <c r="V212" s="737"/>
      <c r="W212" s="737"/>
      <c r="X212" s="732">
        <v>109</v>
      </c>
      <c r="Y212" s="900"/>
      <c r="Z212" s="900"/>
      <c r="AA212" s="900"/>
      <c r="AB212" s="900"/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730"/>
      <c r="AP212" s="730"/>
      <c r="AQ212" s="730"/>
      <c r="AR212" s="730"/>
      <c r="AS212" s="730"/>
      <c r="AT212" s="730"/>
      <c r="AU212" s="730"/>
      <c r="AV212" s="730"/>
      <c r="AW212" s="729">
        <v>0</v>
      </c>
      <c r="AX212" s="733">
        <v>0</v>
      </c>
      <c r="AY212" s="546">
        <v>0</v>
      </c>
      <c r="AZ212" s="546">
        <v>10</v>
      </c>
      <c r="BA212" s="546">
        <v>7</v>
      </c>
      <c r="BB212" s="546">
        <v>92</v>
      </c>
      <c r="BC212" s="734">
        <v>109</v>
      </c>
      <c r="BD212" s="758"/>
      <c r="BE212" s="759"/>
    </row>
    <row r="213" spans="1:222" s="707" customFormat="1" ht="12.75">
      <c r="A213" s="741">
        <v>172</v>
      </c>
      <c r="B213" s="843" t="s">
        <v>295</v>
      </c>
      <c r="C213" s="546">
        <v>5</v>
      </c>
      <c r="D213" s="546">
        <v>1</v>
      </c>
      <c r="E213" s="546">
        <v>0</v>
      </c>
      <c r="F213" s="546">
        <v>0</v>
      </c>
      <c r="G213" s="729">
        <v>6</v>
      </c>
      <c r="H213" s="900"/>
      <c r="I213" s="900"/>
      <c r="J213" s="900"/>
      <c r="K213" s="900"/>
      <c r="L213" s="900"/>
      <c r="M213" s="900"/>
      <c r="N213" s="900"/>
      <c r="O213" s="900"/>
      <c r="P213" s="737"/>
      <c r="Q213" s="737"/>
      <c r="R213" s="737"/>
      <c r="S213" s="737"/>
      <c r="T213" s="737"/>
      <c r="U213" s="737"/>
      <c r="V213" s="737"/>
      <c r="W213" s="737"/>
      <c r="X213" s="732">
        <v>6</v>
      </c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729">
        <v>0</v>
      </c>
      <c r="AX213" s="733">
        <v>0</v>
      </c>
      <c r="AY213" s="546">
        <v>5</v>
      </c>
      <c r="AZ213" s="546">
        <v>1</v>
      </c>
      <c r="BA213" s="546">
        <v>0</v>
      </c>
      <c r="BB213" s="546">
        <v>0</v>
      </c>
      <c r="BC213" s="734">
        <v>6</v>
      </c>
      <c r="BD213" s="758"/>
      <c r="BE213" s="759"/>
    </row>
    <row r="214" spans="1:222" s="707" customFormat="1" ht="12.75">
      <c r="A214" s="741">
        <v>173</v>
      </c>
      <c r="B214" s="843" t="s">
        <v>296</v>
      </c>
      <c r="C214" s="546">
        <v>0</v>
      </c>
      <c r="D214" s="546">
        <v>0</v>
      </c>
      <c r="E214" s="546">
        <v>0</v>
      </c>
      <c r="F214" s="546">
        <v>5</v>
      </c>
      <c r="G214" s="729">
        <v>5</v>
      </c>
      <c r="H214" s="900"/>
      <c r="I214" s="900"/>
      <c r="J214" s="900"/>
      <c r="K214" s="900"/>
      <c r="L214" s="900"/>
      <c r="M214" s="900"/>
      <c r="N214" s="900"/>
      <c r="O214" s="900"/>
      <c r="P214" s="737"/>
      <c r="Q214" s="737"/>
      <c r="R214" s="737"/>
      <c r="S214" s="737"/>
      <c r="T214" s="737"/>
      <c r="U214" s="737"/>
      <c r="V214" s="737"/>
      <c r="W214" s="737"/>
      <c r="X214" s="732">
        <v>5</v>
      </c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729">
        <v>0</v>
      </c>
      <c r="AX214" s="733">
        <v>0</v>
      </c>
      <c r="AY214" s="546">
        <v>0</v>
      </c>
      <c r="AZ214" s="546">
        <v>0</v>
      </c>
      <c r="BA214" s="546">
        <v>0</v>
      </c>
      <c r="BB214" s="546">
        <v>5</v>
      </c>
      <c r="BC214" s="734">
        <v>5</v>
      </c>
      <c r="BD214" s="758"/>
      <c r="BE214" s="759"/>
    </row>
    <row r="215" spans="1:222" s="707" customFormat="1" ht="12.75">
      <c r="A215" s="741">
        <v>174</v>
      </c>
      <c r="B215" s="864" t="s">
        <v>297</v>
      </c>
      <c r="C215" s="546">
        <v>0</v>
      </c>
      <c r="D215" s="546">
        <v>0</v>
      </c>
      <c r="E215" s="546">
        <v>18</v>
      </c>
      <c r="F215" s="546">
        <v>146</v>
      </c>
      <c r="G215" s="729">
        <v>164</v>
      </c>
      <c r="H215" s="900"/>
      <c r="I215" s="900"/>
      <c r="J215" s="900"/>
      <c r="K215" s="900"/>
      <c r="L215" s="900"/>
      <c r="M215" s="900"/>
      <c r="N215" s="900"/>
      <c r="O215" s="900"/>
      <c r="P215" s="737"/>
      <c r="Q215" s="737"/>
      <c r="R215" s="737"/>
      <c r="S215" s="737"/>
      <c r="T215" s="737"/>
      <c r="U215" s="737"/>
      <c r="V215" s="737"/>
      <c r="W215" s="737"/>
      <c r="X215" s="732">
        <v>164</v>
      </c>
      <c r="Y215" s="900"/>
      <c r="Z215" s="900"/>
      <c r="AA215" s="900"/>
      <c r="AB215" s="900">
        <v>1</v>
      </c>
      <c r="AC215" s="900"/>
      <c r="AD215" s="900"/>
      <c r="AE215" s="900"/>
      <c r="AF215" s="900"/>
      <c r="AG215" s="900"/>
      <c r="AH215" s="900"/>
      <c r="AI215" s="900"/>
      <c r="AJ215" s="900">
        <v>1</v>
      </c>
      <c r="AK215" s="900"/>
      <c r="AL215" s="900"/>
      <c r="AM215" s="900"/>
      <c r="AN215" s="900"/>
      <c r="AO215" s="730"/>
      <c r="AP215" s="730"/>
      <c r="AQ215" s="730"/>
      <c r="AR215" s="730"/>
      <c r="AS215" s="730"/>
      <c r="AT215" s="730"/>
      <c r="AU215" s="730"/>
      <c r="AV215" s="730"/>
      <c r="AW215" s="729">
        <v>0</v>
      </c>
      <c r="AX215" s="733">
        <v>2</v>
      </c>
      <c r="AY215" s="546">
        <v>0</v>
      </c>
      <c r="AZ215" s="546">
        <v>0</v>
      </c>
      <c r="BA215" s="546">
        <v>18</v>
      </c>
      <c r="BB215" s="546">
        <v>144</v>
      </c>
      <c r="BC215" s="734">
        <v>162</v>
      </c>
      <c r="BD215" s="758" t="s">
        <v>1671</v>
      </c>
      <c r="BE215" s="759"/>
    </row>
    <row r="216" spans="1:222" s="707" customFormat="1" ht="12.75">
      <c r="A216" s="741">
        <v>175</v>
      </c>
      <c r="B216" s="760" t="s">
        <v>1538</v>
      </c>
      <c r="C216" s="546">
        <v>0</v>
      </c>
      <c r="D216" s="546">
        <v>1</v>
      </c>
      <c r="E216" s="546">
        <v>0</v>
      </c>
      <c r="F216" s="546">
        <v>1</v>
      </c>
      <c r="G216" s="729">
        <v>2</v>
      </c>
      <c r="H216" s="900"/>
      <c r="I216" s="900"/>
      <c r="J216" s="900"/>
      <c r="K216" s="900"/>
      <c r="L216" s="900"/>
      <c r="M216" s="900"/>
      <c r="N216" s="900"/>
      <c r="O216" s="900"/>
      <c r="P216" s="737"/>
      <c r="Q216" s="737"/>
      <c r="R216" s="737"/>
      <c r="S216" s="737"/>
      <c r="T216" s="737"/>
      <c r="U216" s="737"/>
      <c r="V216" s="737"/>
      <c r="W216" s="737"/>
      <c r="X216" s="732">
        <v>2</v>
      </c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729">
        <v>0</v>
      </c>
      <c r="AX216" s="733">
        <v>0</v>
      </c>
      <c r="AY216" s="546">
        <v>0</v>
      </c>
      <c r="AZ216" s="546">
        <v>1</v>
      </c>
      <c r="BA216" s="546">
        <v>0</v>
      </c>
      <c r="BB216" s="546">
        <v>1</v>
      </c>
      <c r="BC216" s="734">
        <v>2</v>
      </c>
      <c r="BD216" s="758"/>
      <c r="BE216" s="759"/>
    </row>
    <row r="217" spans="1:222" s="707" customFormat="1" ht="12.75">
      <c r="A217" s="741">
        <v>176</v>
      </c>
      <c r="B217" s="760" t="s">
        <v>299</v>
      </c>
      <c r="C217" s="546">
        <v>0</v>
      </c>
      <c r="D217" s="546">
        <v>4</v>
      </c>
      <c r="E217" s="546">
        <v>2</v>
      </c>
      <c r="F217" s="546">
        <v>84</v>
      </c>
      <c r="G217" s="729">
        <v>90</v>
      </c>
      <c r="H217" s="900"/>
      <c r="I217" s="900"/>
      <c r="J217" s="900"/>
      <c r="K217" s="900"/>
      <c r="L217" s="900"/>
      <c r="M217" s="900"/>
      <c r="N217" s="900"/>
      <c r="O217" s="900"/>
      <c r="P217" s="737"/>
      <c r="Q217" s="737"/>
      <c r="R217" s="737"/>
      <c r="S217" s="765"/>
      <c r="T217" s="737"/>
      <c r="U217" s="737"/>
      <c r="V217" s="737"/>
      <c r="W217" s="765"/>
      <c r="X217" s="732">
        <v>90</v>
      </c>
      <c r="Y217" s="900"/>
      <c r="Z217" s="900"/>
      <c r="AA217" s="900"/>
      <c r="AB217" s="900">
        <v>1</v>
      </c>
      <c r="AC217" s="900"/>
      <c r="AD217" s="900"/>
      <c r="AE217" s="900"/>
      <c r="AF217" s="900"/>
      <c r="AG217" s="900"/>
      <c r="AH217" s="900"/>
      <c r="AI217" s="900"/>
      <c r="AJ217" s="900"/>
      <c r="AK217" s="900"/>
      <c r="AL217" s="900"/>
      <c r="AM217" s="900"/>
      <c r="AN217" s="900"/>
      <c r="AO217" s="730"/>
      <c r="AP217" s="730"/>
      <c r="AQ217" s="730"/>
      <c r="AR217" s="730"/>
      <c r="AS217" s="730"/>
      <c r="AT217" s="730"/>
      <c r="AU217" s="730"/>
      <c r="AV217" s="730"/>
      <c r="AW217" s="729">
        <v>0</v>
      </c>
      <c r="AX217" s="733">
        <v>1</v>
      </c>
      <c r="AY217" s="546">
        <v>0</v>
      </c>
      <c r="AZ217" s="546">
        <v>4</v>
      </c>
      <c r="BA217" s="546">
        <v>2</v>
      </c>
      <c r="BB217" s="546">
        <v>83</v>
      </c>
      <c r="BC217" s="734">
        <v>89</v>
      </c>
      <c r="BD217" s="758" t="s">
        <v>1672</v>
      </c>
      <c r="BE217" s="759"/>
    </row>
    <row r="218" spans="1:222" s="707" customFormat="1" ht="12.75">
      <c r="A218" s="741">
        <v>177</v>
      </c>
      <c r="B218" s="760" t="s">
        <v>1539</v>
      </c>
      <c r="C218" s="546">
        <v>3</v>
      </c>
      <c r="D218" s="546">
        <v>2</v>
      </c>
      <c r="E218" s="546">
        <v>1</v>
      </c>
      <c r="F218" s="546">
        <v>0</v>
      </c>
      <c r="G218" s="729">
        <v>6</v>
      </c>
      <c r="H218" s="900"/>
      <c r="I218" s="900"/>
      <c r="J218" s="900"/>
      <c r="K218" s="900"/>
      <c r="L218" s="900"/>
      <c r="M218" s="900"/>
      <c r="N218" s="900"/>
      <c r="O218" s="900"/>
      <c r="P218" s="737"/>
      <c r="Q218" s="737"/>
      <c r="R218" s="737"/>
      <c r="S218" s="737"/>
      <c r="T218" s="737"/>
      <c r="U218" s="737"/>
      <c r="V218" s="737"/>
      <c r="W218" s="737"/>
      <c r="X218" s="732">
        <v>6</v>
      </c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729">
        <v>0</v>
      </c>
      <c r="AX218" s="733">
        <v>0</v>
      </c>
      <c r="AY218" s="546">
        <v>3</v>
      </c>
      <c r="AZ218" s="546">
        <v>2</v>
      </c>
      <c r="BA218" s="546">
        <v>1</v>
      </c>
      <c r="BB218" s="546">
        <v>0</v>
      </c>
      <c r="BC218" s="734">
        <v>6</v>
      </c>
      <c r="BD218" s="758"/>
      <c r="BE218" s="759"/>
    </row>
    <row r="219" spans="1:222" s="707" customFormat="1" ht="12.75">
      <c r="A219" s="741">
        <v>178</v>
      </c>
      <c r="B219" s="760" t="s">
        <v>300</v>
      </c>
      <c r="C219" s="546">
        <v>0</v>
      </c>
      <c r="D219" s="546">
        <v>0</v>
      </c>
      <c r="E219" s="546">
        <v>0</v>
      </c>
      <c r="F219" s="546">
        <v>4</v>
      </c>
      <c r="G219" s="729">
        <v>4</v>
      </c>
      <c r="H219" s="900"/>
      <c r="I219" s="900"/>
      <c r="J219" s="900"/>
      <c r="K219" s="900"/>
      <c r="L219" s="900"/>
      <c r="M219" s="900"/>
      <c r="N219" s="900"/>
      <c r="O219" s="900"/>
      <c r="P219" s="737"/>
      <c r="Q219" s="737"/>
      <c r="R219" s="737"/>
      <c r="S219" s="737"/>
      <c r="T219" s="737"/>
      <c r="U219" s="737"/>
      <c r="V219" s="737"/>
      <c r="W219" s="737"/>
      <c r="X219" s="732">
        <v>4</v>
      </c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730"/>
      <c r="AP219" s="730"/>
      <c r="AQ219" s="730"/>
      <c r="AR219" s="730"/>
      <c r="AS219" s="730"/>
      <c r="AT219" s="730"/>
      <c r="AU219" s="730"/>
      <c r="AV219" s="730"/>
      <c r="AW219" s="729">
        <v>0</v>
      </c>
      <c r="AX219" s="733">
        <v>0</v>
      </c>
      <c r="AY219" s="546">
        <v>0</v>
      </c>
      <c r="AZ219" s="546">
        <v>0</v>
      </c>
      <c r="BA219" s="546">
        <v>0</v>
      </c>
      <c r="BB219" s="546">
        <v>4</v>
      </c>
      <c r="BC219" s="734">
        <v>4</v>
      </c>
      <c r="BD219" s="758"/>
      <c r="BE219" s="759"/>
    </row>
    <row r="220" spans="1:222" s="707" customFormat="1" ht="12.75">
      <c r="A220" s="741">
        <v>179</v>
      </c>
      <c r="B220" s="769" t="s">
        <v>301</v>
      </c>
      <c r="C220" s="546">
        <v>0</v>
      </c>
      <c r="D220" s="546">
        <v>1</v>
      </c>
      <c r="E220" s="546">
        <v>12</v>
      </c>
      <c r="F220" s="546">
        <v>168</v>
      </c>
      <c r="G220" s="729">
        <v>181</v>
      </c>
      <c r="H220" s="900"/>
      <c r="I220" s="900"/>
      <c r="J220" s="900"/>
      <c r="K220" s="900"/>
      <c r="L220" s="900"/>
      <c r="M220" s="900"/>
      <c r="N220" s="900"/>
      <c r="O220" s="900"/>
      <c r="P220" s="737"/>
      <c r="Q220" s="737"/>
      <c r="R220" s="737"/>
      <c r="S220" s="737"/>
      <c r="T220" s="737"/>
      <c r="U220" s="737"/>
      <c r="V220" s="737"/>
      <c r="W220" s="737"/>
      <c r="X220" s="732">
        <v>181</v>
      </c>
      <c r="Y220" s="900"/>
      <c r="Z220" s="900"/>
      <c r="AA220" s="900"/>
      <c r="AB220" s="900">
        <v>2</v>
      </c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730"/>
      <c r="AP220" s="730"/>
      <c r="AQ220" s="730"/>
      <c r="AR220" s="730"/>
      <c r="AS220" s="730"/>
      <c r="AT220" s="730"/>
      <c r="AU220" s="730"/>
      <c r="AV220" s="730"/>
      <c r="AW220" s="729">
        <v>0</v>
      </c>
      <c r="AX220" s="733">
        <v>2</v>
      </c>
      <c r="AY220" s="546">
        <v>0</v>
      </c>
      <c r="AZ220" s="546">
        <v>1</v>
      </c>
      <c r="BA220" s="546">
        <v>12</v>
      </c>
      <c r="BB220" s="546">
        <v>166</v>
      </c>
      <c r="BC220" s="734">
        <v>179</v>
      </c>
      <c r="BD220" s="758"/>
      <c r="BE220" s="759"/>
    </row>
    <row r="221" spans="1:222" s="707" customFormat="1" ht="12.75">
      <c r="A221" s="741">
        <v>180</v>
      </c>
      <c r="B221" s="769" t="s">
        <v>1520</v>
      </c>
      <c r="C221" s="546">
        <v>0</v>
      </c>
      <c r="D221" s="546">
        <v>0</v>
      </c>
      <c r="E221" s="546">
        <v>9</v>
      </c>
      <c r="F221" s="546">
        <v>12</v>
      </c>
      <c r="G221" s="729">
        <v>21</v>
      </c>
      <c r="H221" s="900"/>
      <c r="I221" s="900"/>
      <c r="J221" s="900"/>
      <c r="K221" s="900"/>
      <c r="L221" s="900"/>
      <c r="M221" s="900"/>
      <c r="N221" s="900"/>
      <c r="O221" s="900"/>
      <c r="P221" s="737"/>
      <c r="Q221" s="737"/>
      <c r="R221" s="737"/>
      <c r="S221" s="737"/>
      <c r="T221" s="737"/>
      <c r="U221" s="737"/>
      <c r="V221" s="737"/>
      <c r="W221" s="737"/>
      <c r="X221" s="732">
        <v>21</v>
      </c>
      <c r="Y221" s="900"/>
      <c r="Z221" s="900"/>
      <c r="AA221" s="900"/>
      <c r="AB221" s="900"/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730"/>
      <c r="AP221" s="730"/>
      <c r="AQ221" s="730"/>
      <c r="AR221" s="730"/>
      <c r="AS221" s="730"/>
      <c r="AT221" s="730"/>
      <c r="AU221" s="730"/>
      <c r="AV221" s="730"/>
      <c r="AW221" s="729">
        <v>0</v>
      </c>
      <c r="AX221" s="733">
        <v>0</v>
      </c>
      <c r="AY221" s="546">
        <v>0</v>
      </c>
      <c r="AZ221" s="546">
        <v>0</v>
      </c>
      <c r="BA221" s="546">
        <v>9</v>
      </c>
      <c r="BB221" s="546">
        <v>12</v>
      </c>
      <c r="BC221" s="734">
        <v>21</v>
      </c>
      <c r="BD221" s="758"/>
      <c r="BE221" s="759"/>
    </row>
    <row r="222" spans="1:222" s="707" customFormat="1" ht="12.75">
      <c r="A222" s="741">
        <v>181</v>
      </c>
      <c r="B222" s="768" t="s">
        <v>1540</v>
      </c>
      <c r="C222" s="546">
        <v>0</v>
      </c>
      <c r="D222" s="546">
        <v>0</v>
      </c>
      <c r="E222" s="546">
        <v>0</v>
      </c>
      <c r="F222" s="546">
        <v>1</v>
      </c>
      <c r="G222" s="729">
        <v>1</v>
      </c>
      <c r="H222" s="900"/>
      <c r="I222" s="900"/>
      <c r="J222" s="900"/>
      <c r="K222" s="900"/>
      <c r="L222" s="900"/>
      <c r="M222" s="900"/>
      <c r="N222" s="900"/>
      <c r="O222" s="900"/>
      <c r="P222" s="737"/>
      <c r="Q222" s="737"/>
      <c r="R222" s="737"/>
      <c r="S222" s="737"/>
      <c r="T222" s="737"/>
      <c r="U222" s="737"/>
      <c r="V222" s="737"/>
      <c r="W222" s="737"/>
      <c r="X222" s="732">
        <v>1</v>
      </c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729">
        <v>0</v>
      </c>
      <c r="AX222" s="733">
        <v>0</v>
      </c>
      <c r="AY222" s="546">
        <v>0</v>
      </c>
      <c r="AZ222" s="546">
        <v>0</v>
      </c>
      <c r="BA222" s="546">
        <v>0</v>
      </c>
      <c r="BB222" s="546">
        <v>1</v>
      </c>
      <c r="BC222" s="734">
        <v>1</v>
      </c>
      <c r="BD222" s="758"/>
      <c r="BE222" s="759"/>
    </row>
    <row r="223" spans="1:222" s="707" customFormat="1" ht="12.75">
      <c r="A223" s="741">
        <v>182</v>
      </c>
      <c r="B223" s="768" t="s">
        <v>304</v>
      </c>
      <c r="C223" s="546">
        <v>0</v>
      </c>
      <c r="D223" s="546">
        <v>10</v>
      </c>
      <c r="E223" s="546">
        <v>3</v>
      </c>
      <c r="F223" s="546">
        <v>25</v>
      </c>
      <c r="G223" s="729">
        <v>38</v>
      </c>
      <c r="H223" s="900"/>
      <c r="I223" s="900"/>
      <c r="J223" s="900"/>
      <c r="K223" s="900"/>
      <c r="L223" s="900"/>
      <c r="M223" s="900"/>
      <c r="N223" s="900"/>
      <c r="O223" s="900"/>
      <c r="P223" s="737"/>
      <c r="Q223" s="737"/>
      <c r="R223" s="737"/>
      <c r="S223" s="737"/>
      <c r="T223" s="737"/>
      <c r="U223" s="737"/>
      <c r="V223" s="737"/>
      <c r="W223" s="737"/>
      <c r="X223" s="732">
        <v>38</v>
      </c>
      <c r="Y223" s="900"/>
      <c r="Z223" s="900"/>
      <c r="AA223" s="900"/>
      <c r="AB223" s="900"/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730"/>
      <c r="AP223" s="730"/>
      <c r="AQ223" s="730"/>
      <c r="AR223" s="730"/>
      <c r="AS223" s="730"/>
      <c r="AT223" s="730"/>
      <c r="AU223" s="730"/>
      <c r="AV223" s="730">
        <v>1</v>
      </c>
      <c r="AW223" s="729">
        <v>0</v>
      </c>
      <c r="AX223" s="733">
        <v>1</v>
      </c>
      <c r="AY223" s="546">
        <v>0</v>
      </c>
      <c r="AZ223" s="546">
        <v>10</v>
      </c>
      <c r="BA223" s="546">
        <v>3</v>
      </c>
      <c r="BB223" s="546">
        <v>24</v>
      </c>
      <c r="BC223" s="734">
        <v>37</v>
      </c>
      <c r="BD223" s="758" t="s">
        <v>1616</v>
      </c>
      <c r="BE223" s="759"/>
    </row>
    <row r="224" spans="1:222" s="707" customFormat="1" ht="12.75">
      <c r="A224" s="741">
        <v>183</v>
      </c>
      <c r="B224" s="768" t="s">
        <v>1541</v>
      </c>
      <c r="C224" s="546">
        <v>2</v>
      </c>
      <c r="D224" s="546">
        <v>0</v>
      </c>
      <c r="E224" s="546">
        <v>0</v>
      </c>
      <c r="F224" s="546">
        <v>2</v>
      </c>
      <c r="G224" s="729">
        <v>4</v>
      </c>
      <c r="H224" s="900"/>
      <c r="I224" s="900"/>
      <c r="J224" s="900"/>
      <c r="K224" s="900"/>
      <c r="L224" s="900"/>
      <c r="M224" s="900"/>
      <c r="N224" s="900"/>
      <c r="O224" s="900"/>
      <c r="P224" s="737"/>
      <c r="Q224" s="737"/>
      <c r="R224" s="737"/>
      <c r="S224" s="737"/>
      <c r="T224" s="737"/>
      <c r="U224" s="737"/>
      <c r="V224" s="737"/>
      <c r="W224" s="737"/>
      <c r="X224" s="732">
        <v>4</v>
      </c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730"/>
      <c r="AP224" s="730"/>
      <c r="AQ224" s="730"/>
      <c r="AR224" s="730"/>
      <c r="AS224" s="730"/>
      <c r="AT224" s="730"/>
      <c r="AU224" s="730"/>
      <c r="AV224" s="730"/>
      <c r="AW224" s="729">
        <v>0</v>
      </c>
      <c r="AX224" s="733">
        <v>0</v>
      </c>
      <c r="AY224" s="546">
        <v>2</v>
      </c>
      <c r="AZ224" s="546">
        <v>0</v>
      </c>
      <c r="BA224" s="546">
        <v>0</v>
      </c>
      <c r="BB224" s="546">
        <v>2</v>
      </c>
      <c r="BC224" s="734">
        <v>4</v>
      </c>
      <c r="BD224" s="758"/>
      <c r="BE224" s="759"/>
    </row>
    <row r="225" spans="1:57" s="707" customFormat="1" ht="12.75">
      <c r="A225" s="741">
        <v>184</v>
      </c>
      <c r="B225" s="770" t="s">
        <v>305</v>
      </c>
      <c r="C225" s="546">
        <v>0</v>
      </c>
      <c r="D225" s="546">
        <v>0</v>
      </c>
      <c r="E225" s="546">
        <v>1</v>
      </c>
      <c r="F225" s="546">
        <v>2</v>
      </c>
      <c r="G225" s="729">
        <v>3</v>
      </c>
      <c r="H225" s="900"/>
      <c r="I225" s="900"/>
      <c r="J225" s="900"/>
      <c r="K225" s="900"/>
      <c r="L225" s="900"/>
      <c r="M225" s="900"/>
      <c r="N225" s="900"/>
      <c r="O225" s="900"/>
      <c r="P225" s="737"/>
      <c r="Q225" s="737"/>
      <c r="R225" s="737"/>
      <c r="S225" s="737"/>
      <c r="T225" s="737"/>
      <c r="U225" s="737"/>
      <c r="V225" s="737"/>
      <c r="W225" s="737"/>
      <c r="X225" s="732">
        <v>3</v>
      </c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730"/>
      <c r="AP225" s="730"/>
      <c r="AQ225" s="730"/>
      <c r="AR225" s="730"/>
      <c r="AS225" s="730"/>
      <c r="AT225" s="730"/>
      <c r="AU225" s="730"/>
      <c r="AV225" s="730"/>
      <c r="AW225" s="729">
        <v>0</v>
      </c>
      <c r="AX225" s="733">
        <v>0</v>
      </c>
      <c r="AY225" s="546">
        <v>0</v>
      </c>
      <c r="AZ225" s="546">
        <v>0</v>
      </c>
      <c r="BA225" s="546">
        <v>1</v>
      </c>
      <c r="BB225" s="546">
        <v>2</v>
      </c>
      <c r="BC225" s="734">
        <v>3</v>
      </c>
      <c r="BD225" s="758"/>
      <c r="BE225" s="759"/>
    </row>
    <row r="226" spans="1:57" s="707" customFormat="1" ht="12.75">
      <c r="A226" s="741">
        <v>185</v>
      </c>
      <c r="B226" s="770" t="s">
        <v>306</v>
      </c>
      <c r="C226" s="546">
        <v>0</v>
      </c>
      <c r="D226" s="546">
        <v>3</v>
      </c>
      <c r="E226" s="546">
        <v>19</v>
      </c>
      <c r="F226" s="546">
        <v>98</v>
      </c>
      <c r="G226" s="729">
        <v>120</v>
      </c>
      <c r="H226" s="900"/>
      <c r="I226" s="900"/>
      <c r="J226" s="900"/>
      <c r="K226" s="900"/>
      <c r="L226" s="900"/>
      <c r="M226" s="900"/>
      <c r="N226" s="900"/>
      <c r="O226" s="900"/>
      <c r="P226" s="737"/>
      <c r="Q226" s="737"/>
      <c r="R226" s="737"/>
      <c r="S226" s="737"/>
      <c r="T226" s="737"/>
      <c r="U226" s="737"/>
      <c r="V226" s="737"/>
      <c r="W226" s="737"/>
      <c r="X226" s="732">
        <v>120</v>
      </c>
      <c r="Y226" s="900"/>
      <c r="Z226" s="900"/>
      <c r="AA226" s="900"/>
      <c r="AB226" s="900">
        <v>4</v>
      </c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>
        <v>2</v>
      </c>
      <c r="AO226" s="730"/>
      <c r="AP226" s="730"/>
      <c r="AQ226" s="730"/>
      <c r="AR226" s="730"/>
      <c r="AS226" s="730"/>
      <c r="AT226" s="730"/>
      <c r="AU226" s="730"/>
      <c r="AV226" s="730"/>
      <c r="AW226" s="729">
        <v>0</v>
      </c>
      <c r="AX226" s="733">
        <v>6</v>
      </c>
      <c r="AY226" s="546">
        <v>0</v>
      </c>
      <c r="AZ226" s="546">
        <v>3</v>
      </c>
      <c r="BA226" s="546">
        <v>19</v>
      </c>
      <c r="BB226" s="546">
        <v>92</v>
      </c>
      <c r="BC226" s="734">
        <v>114</v>
      </c>
      <c r="BD226" s="758" t="s">
        <v>1673</v>
      </c>
      <c r="BE226" s="759"/>
    </row>
    <row r="227" spans="1:57" s="707" customFormat="1" ht="12.75">
      <c r="A227" s="741">
        <v>186</v>
      </c>
      <c r="B227" s="844" t="s">
        <v>308</v>
      </c>
      <c r="C227" s="546">
        <v>0</v>
      </c>
      <c r="D227" s="546">
        <v>1</v>
      </c>
      <c r="E227" s="546">
        <v>0</v>
      </c>
      <c r="F227" s="546">
        <v>0</v>
      </c>
      <c r="G227" s="729">
        <v>1</v>
      </c>
      <c r="H227" s="900"/>
      <c r="I227" s="900"/>
      <c r="J227" s="900"/>
      <c r="K227" s="900"/>
      <c r="L227" s="900"/>
      <c r="M227" s="900"/>
      <c r="N227" s="900"/>
      <c r="O227" s="900"/>
      <c r="P227" s="737"/>
      <c r="Q227" s="737"/>
      <c r="R227" s="737"/>
      <c r="S227" s="737"/>
      <c r="T227" s="737"/>
      <c r="U227" s="737"/>
      <c r="V227" s="737"/>
      <c r="W227" s="737"/>
      <c r="X227" s="732">
        <v>1</v>
      </c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729">
        <v>0</v>
      </c>
      <c r="AX227" s="733">
        <v>0</v>
      </c>
      <c r="AY227" s="546">
        <v>0</v>
      </c>
      <c r="AZ227" s="546">
        <v>1</v>
      </c>
      <c r="BA227" s="546">
        <v>0</v>
      </c>
      <c r="BB227" s="546">
        <v>0</v>
      </c>
      <c r="BC227" s="734">
        <v>1</v>
      </c>
      <c r="BD227" s="758"/>
      <c r="BE227" s="759"/>
    </row>
    <row r="228" spans="1:57" s="707" customFormat="1" ht="12.75">
      <c r="A228" s="741">
        <v>187</v>
      </c>
      <c r="B228" s="844" t="s">
        <v>309</v>
      </c>
      <c r="C228" s="546">
        <v>0</v>
      </c>
      <c r="D228" s="546">
        <v>10</v>
      </c>
      <c r="E228" s="546">
        <v>1</v>
      </c>
      <c r="F228" s="546">
        <v>39</v>
      </c>
      <c r="G228" s="729">
        <v>50</v>
      </c>
      <c r="H228" s="900"/>
      <c r="I228" s="900"/>
      <c r="J228" s="900"/>
      <c r="K228" s="900">
        <v>1</v>
      </c>
      <c r="L228" s="900"/>
      <c r="M228" s="900"/>
      <c r="N228" s="900"/>
      <c r="O228" s="900"/>
      <c r="P228" s="737"/>
      <c r="Q228" s="737"/>
      <c r="R228" s="737"/>
      <c r="S228" s="737"/>
      <c r="T228" s="737"/>
      <c r="U228" s="737"/>
      <c r="V228" s="737"/>
      <c r="W228" s="737"/>
      <c r="X228" s="732">
        <v>51</v>
      </c>
      <c r="Y228" s="900"/>
      <c r="Z228" s="900"/>
      <c r="AA228" s="900"/>
      <c r="AB228" s="900">
        <v>3</v>
      </c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730"/>
      <c r="AP228" s="730"/>
      <c r="AQ228" s="730"/>
      <c r="AR228" s="730"/>
      <c r="AS228" s="900"/>
      <c r="AT228" s="730"/>
      <c r="AU228" s="730"/>
      <c r="AV228" s="730"/>
      <c r="AW228" s="729">
        <v>0</v>
      </c>
      <c r="AX228" s="733">
        <v>3</v>
      </c>
      <c r="AY228" s="546">
        <v>0</v>
      </c>
      <c r="AZ228" s="546">
        <v>10</v>
      </c>
      <c r="BA228" s="546">
        <v>1</v>
      </c>
      <c r="BB228" s="546">
        <v>37</v>
      </c>
      <c r="BC228" s="734">
        <v>48</v>
      </c>
      <c r="BD228" s="758" t="s">
        <v>1674</v>
      </c>
      <c r="BE228" s="759"/>
    </row>
    <row r="229" spans="1:57" s="707" customFormat="1" ht="12.75">
      <c r="A229" s="741">
        <v>188</v>
      </c>
      <c r="B229" s="844" t="s">
        <v>310</v>
      </c>
      <c r="C229" s="546">
        <v>1</v>
      </c>
      <c r="D229" s="546">
        <v>2</v>
      </c>
      <c r="E229" s="546">
        <v>1</v>
      </c>
      <c r="F229" s="546">
        <v>0</v>
      </c>
      <c r="G229" s="729">
        <v>4</v>
      </c>
      <c r="H229" s="900"/>
      <c r="I229" s="900"/>
      <c r="J229" s="900"/>
      <c r="K229" s="900"/>
      <c r="L229" s="900"/>
      <c r="M229" s="900"/>
      <c r="N229" s="900"/>
      <c r="O229" s="900"/>
      <c r="P229" s="737"/>
      <c r="Q229" s="737"/>
      <c r="R229" s="737"/>
      <c r="S229" s="737"/>
      <c r="T229" s="737"/>
      <c r="U229" s="737"/>
      <c r="V229" s="737"/>
      <c r="W229" s="737"/>
      <c r="X229" s="732">
        <v>4</v>
      </c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730"/>
      <c r="AP229" s="730"/>
      <c r="AQ229" s="730"/>
      <c r="AR229" s="730"/>
      <c r="AS229" s="730"/>
      <c r="AT229" s="730"/>
      <c r="AU229" s="730"/>
      <c r="AV229" s="730"/>
      <c r="AW229" s="729">
        <v>0</v>
      </c>
      <c r="AX229" s="733">
        <v>0</v>
      </c>
      <c r="AY229" s="546">
        <v>1</v>
      </c>
      <c r="AZ229" s="546">
        <v>2</v>
      </c>
      <c r="BA229" s="546">
        <v>1</v>
      </c>
      <c r="BB229" s="546">
        <v>0</v>
      </c>
      <c r="BC229" s="734">
        <v>4</v>
      </c>
      <c r="BD229" s="758"/>
      <c r="BE229" s="759"/>
    </row>
    <row r="230" spans="1:57" s="707" customFormat="1" ht="12.75">
      <c r="A230" s="741">
        <v>189</v>
      </c>
      <c r="B230" s="845" t="s">
        <v>311</v>
      </c>
      <c r="C230" s="546">
        <v>0</v>
      </c>
      <c r="D230" s="546">
        <v>0</v>
      </c>
      <c r="E230" s="546">
        <v>1</v>
      </c>
      <c r="F230" s="546">
        <v>2</v>
      </c>
      <c r="G230" s="729">
        <v>3</v>
      </c>
      <c r="H230" s="900"/>
      <c r="I230" s="900"/>
      <c r="J230" s="900"/>
      <c r="K230" s="900"/>
      <c r="L230" s="900"/>
      <c r="M230" s="900"/>
      <c r="N230" s="900"/>
      <c r="O230" s="900"/>
      <c r="P230" s="737"/>
      <c r="Q230" s="737"/>
      <c r="R230" s="737"/>
      <c r="S230" s="737"/>
      <c r="T230" s="737"/>
      <c r="U230" s="737"/>
      <c r="V230" s="737"/>
      <c r="W230" s="737"/>
      <c r="X230" s="732">
        <v>3</v>
      </c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730"/>
      <c r="AP230" s="730"/>
      <c r="AQ230" s="730"/>
      <c r="AR230" s="730"/>
      <c r="AS230" s="730"/>
      <c r="AT230" s="730"/>
      <c r="AU230" s="730"/>
      <c r="AV230" s="730"/>
      <c r="AW230" s="729">
        <v>0</v>
      </c>
      <c r="AX230" s="733">
        <v>0</v>
      </c>
      <c r="AY230" s="546">
        <v>0</v>
      </c>
      <c r="AZ230" s="546">
        <v>0</v>
      </c>
      <c r="BA230" s="546">
        <v>1</v>
      </c>
      <c r="BB230" s="546">
        <v>2</v>
      </c>
      <c r="BC230" s="734">
        <v>3</v>
      </c>
      <c r="BD230" s="758"/>
      <c r="BE230" s="759"/>
    </row>
    <row r="231" spans="1:57" s="707" customFormat="1" ht="12.75">
      <c r="A231" s="741">
        <v>190</v>
      </c>
      <c r="B231" s="845" t="s">
        <v>312</v>
      </c>
      <c r="C231" s="546">
        <v>0</v>
      </c>
      <c r="D231" s="546">
        <v>0</v>
      </c>
      <c r="E231" s="546">
        <v>10</v>
      </c>
      <c r="F231" s="546">
        <v>93</v>
      </c>
      <c r="G231" s="729">
        <v>103</v>
      </c>
      <c r="H231" s="900"/>
      <c r="I231" s="900"/>
      <c r="J231" s="900"/>
      <c r="K231" s="900"/>
      <c r="L231" s="900"/>
      <c r="M231" s="900"/>
      <c r="N231" s="900"/>
      <c r="O231" s="900"/>
      <c r="P231" s="737"/>
      <c r="Q231" s="737"/>
      <c r="R231" s="737"/>
      <c r="S231" s="737"/>
      <c r="T231" s="737"/>
      <c r="U231" s="737"/>
      <c r="V231" s="737"/>
      <c r="W231" s="737"/>
      <c r="X231" s="732">
        <v>103</v>
      </c>
      <c r="Y231" s="900"/>
      <c r="Z231" s="900"/>
      <c r="AA231" s="900"/>
      <c r="AB231" s="900">
        <v>2</v>
      </c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>
        <v>1</v>
      </c>
      <c r="AO231" s="730"/>
      <c r="AP231" s="730"/>
      <c r="AQ231" s="730"/>
      <c r="AR231" s="730"/>
      <c r="AS231" s="730"/>
      <c r="AT231" s="730"/>
      <c r="AU231" s="730"/>
      <c r="AV231" s="730"/>
      <c r="AW231" s="729">
        <v>0</v>
      </c>
      <c r="AX231" s="733">
        <v>3</v>
      </c>
      <c r="AY231" s="546">
        <v>0</v>
      </c>
      <c r="AZ231" s="546">
        <v>0</v>
      </c>
      <c r="BA231" s="546">
        <v>10</v>
      </c>
      <c r="BB231" s="546">
        <v>90</v>
      </c>
      <c r="BC231" s="734">
        <v>100</v>
      </c>
      <c r="BD231" s="758" t="s">
        <v>1675</v>
      </c>
      <c r="BE231" s="759"/>
    </row>
    <row r="232" spans="1:57" s="707" customFormat="1" ht="12.75">
      <c r="A232" s="741">
        <v>191</v>
      </c>
      <c r="B232" s="865" t="s">
        <v>314</v>
      </c>
      <c r="C232" s="546">
        <v>2</v>
      </c>
      <c r="D232" s="546">
        <v>1</v>
      </c>
      <c r="E232" s="546">
        <v>0</v>
      </c>
      <c r="F232" s="546">
        <v>1</v>
      </c>
      <c r="G232" s="729">
        <v>4</v>
      </c>
      <c r="H232" s="900"/>
      <c r="I232" s="900"/>
      <c r="J232" s="900"/>
      <c r="K232" s="900"/>
      <c r="L232" s="900"/>
      <c r="M232" s="900"/>
      <c r="N232" s="900"/>
      <c r="O232" s="900"/>
      <c r="P232" s="737"/>
      <c r="Q232" s="737"/>
      <c r="R232" s="737"/>
      <c r="S232" s="737"/>
      <c r="T232" s="737"/>
      <c r="U232" s="737"/>
      <c r="V232" s="737"/>
      <c r="W232" s="737"/>
      <c r="X232" s="732">
        <v>4</v>
      </c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730"/>
      <c r="AP232" s="730"/>
      <c r="AQ232" s="730"/>
      <c r="AR232" s="730"/>
      <c r="AS232" s="730"/>
      <c r="AT232" s="730"/>
      <c r="AU232" s="730"/>
      <c r="AV232" s="730"/>
      <c r="AW232" s="729">
        <v>0</v>
      </c>
      <c r="AX232" s="733">
        <v>0</v>
      </c>
      <c r="AY232" s="546">
        <v>2</v>
      </c>
      <c r="AZ232" s="546">
        <v>1</v>
      </c>
      <c r="BA232" s="546">
        <v>0</v>
      </c>
      <c r="BB232" s="546">
        <v>1</v>
      </c>
      <c r="BC232" s="718">
        <v>4</v>
      </c>
      <c r="BD232" s="759"/>
      <c r="BE232" s="759"/>
    </row>
    <row r="233" spans="1:57" s="707" customFormat="1" ht="12.75">
      <c r="A233" s="741">
        <v>192</v>
      </c>
      <c r="B233" s="867" t="s">
        <v>315</v>
      </c>
      <c r="C233" s="546">
        <v>0</v>
      </c>
      <c r="D233" s="546">
        <v>0</v>
      </c>
      <c r="E233" s="546">
        <v>0</v>
      </c>
      <c r="F233" s="546">
        <v>2</v>
      </c>
      <c r="G233" s="729">
        <v>2</v>
      </c>
      <c r="H233" s="900"/>
      <c r="I233" s="900"/>
      <c r="J233" s="900"/>
      <c r="K233" s="900"/>
      <c r="L233" s="900"/>
      <c r="M233" s="900"/>
      <c r="N233" s="900"/>
      <c r="O233" s="900"/>
      <c r="P233" s="737"/>
      <c r="Q233" s="737"/>
      <c r="R233" s="737"/>
      <c r="S233" s="737"/>
      <c r="T233" s="737"/>
      <c r="U233" s="737"/>
      <c r="V233" s="737"/>
      <c r="W233" s="737"/>
      <c r="X233" s="732">
        <v>2</v>
      </c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730"/>
      <c r="AP233" s="730"/>
      <c r="AQ233" s="730"/>
      <c r="AR233" s="730"/>
      <c r="AS233" s="730"/>
      <c r="AT233" s="730"/>
      <c r="AU233" s="730"/>
      <c r="AV233" s="730"/>
      <c r="AW233" s="729">
        <v>0</v>
      </c>
      <c r="AX233" s="733">
        <v>0</v>
      </c>
      <c r="AY233" s="546">
        <v>0</v>
      </c>
      <c r="AZ233" s="546">
        <v>0</v>
      </c>
      <c r="BA233" s="546">
        <v>0</v>
      </c>
      <c r="BB233" s="546">
        <v>2</v>
      </c>
      <c r="BC233" s="734">
        <v>2</v>
      </c>
      <c r="BD233" s="758"/>
      <c r="BE233" s="759"/>
    </row>
    <row r="234" spans="1:57" s="707" customFormat="1" ht="12.75">
      <c r="A234" s="741">
        <v>193</v>
      </c>
      <c r="B234" s="867" t="s">
        <v>316</v>
      </c>
      <c r="C234" s="546">
        <v>0</v>
      </c>
      <c r="D234" s="546">
        <v>0</v>
      </c>
      <c r="E234" s="546">
        <v>10</v>
      </c>
      <c r="F234" s="546">
        <v>150</v>
      </c>
      <c r="G234" s="729">
        <v>160</v>
      </c>
      <c r="H234" s="900"/>
      <c r="I234" s="900"/>
      <c r="J234" s="900"/>
      <c r="K234" s="900"/>
      <c r="L234" s="900"/>
      <c r="M234" s="900"/>
      <c r="N234" s="900"/>
      <c r="O234" s="900"/>
      <c r="P234" s="737"/>
      <c r="Q234" s="737"/>
      <c r="R234" s="737"/>
      <c r="S234" s="737"/>
      <c r="T234" s="737"/>
      <c r="U234" s="737"/>
      <c r="V234" s="737"/>
      <c r="W234" s="737"/>
      <c r="X234" s="732">
        <v>160</v>
      </c>
      <c r="Y234" s="900"/>
      <c r="Z234" s="900"/>
      <c r="AA234" s="900"/>
      <c r="AB234" s="900">
        <v>4</v>
      </c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730"/>
      <c r="AP234" s="730"/>
      <c r="AQ234" s="730"/>
      <c r="AR234" s="730"/>
      <c r="AS234" s="730"/>
      <c r="AT234" s="730"/>
      <c r="AU234" s="730"/>
      <c r="AV234" s="730"/>
      <c r="AW234" s="729">
        <v>0</v>
      </c>
      <c r="AX234" s="733">
        <v>4</v>
      </c>
      <c r="AY234" s="546">
        <v>0</v>
      </c>
      <c r="AZ234" s="546">
        <v>0</v>
      </c>
      <c r="BA234" s="546">
        <v>10</v>
      </c>
      <c r="BB234" s="546">
        <v>146</v>
      </c>
      <c r="BC234" s="734">
        <v>156</v>
      </c>
      <c r="BD234" s="758" t="s">
        <v>1676</v>
      </c>
      <c r="BE234" s="759"/>
    </row>
    <row r="235" spans="1:57" s="707" customFormat="1" ht="12.75">
      <c r="A235" s="741">
        <v>194</v>
      </c>
      <c r="B235" s="865" t="s">
        <v>318</v>
      </c>
      <c r="C235" s="546">
        <v>0</v>
      </c>
      <c r="D235" s="546">
        <v>1</v>
      </c>
      <c r="E235" s="546">
        <v>0</v>
      </c>
      <c r="F235" s="546">
        <v>0</v>
      </c>
      <c r="G235" s="729">
        <v>1</v>
      </c>
      <c r="H235" s="900"/>
      <c r="I235" s="900"/>
      <c r="J235" s="900"/>
      <c r="K235" s="900"/>
      <c r="L235" s="900"/>
      <c r="M235" s="900"/>
      <c r="N235" s="900"/>
      <c r="O235" s="900"/>
      <c r="P235" s="737"/>
      <c r="Q235" s="737"/>
      <c r="R235" s="737"/>
      <c r="S235" s="737"/>
      <c r="T235" s="737"/>
      <c r="U235" s="737"/>
      <c r="V235" s="737"/>
      <c r="W235" s="737"/>
      <c r="X235" s="732">
        <v>1</v>
      </c>
      <c r="Y235" s="900"/>
      <c r="Z235" s="900"/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730"/>
      <c r="AP235" s="730"/>
      <c r="AQ235" s="730"/>
      <c r="AR235" s="730"/>
      <c r="AS235" s="730"/>
      <c r="AT235" s="730"/>
      <c r="AU235" s="730"/>
      <c r="AV235" s="730"/>
      <c r="AW235" s="729">
        <v>0</v>
      </c>
      <c r="AX235" s="733">
        <v>0</v>
      </c>
      <c r="AY235" s="546">
        <v>0</v>
      </c>
      <c r="AZ235" s="546">
        <v>1</v>
      </c>
      <c r="BA235" s="546">
        <v>0</v>
      </c>
      <c r="BB235" s="546">
        <v>0</v>
      </c>
      <c r="BC235" s="734">
        <v>1</v>
      </c>
      <c r="BD235" s="758"/>
      <c r="BE235" s="759"/>
    </row>
    <row r="236" spans="1:57" s="707" customFormat="1" ht="12.75">
      <c r="A236" s="741">
        <v>195</v>
      </c>
      <c r="B236" s="865" t="s">
        <v>319</v>
      </c>
      <c r="C236" s="546">
        <v>0</v>
      </c>
      <c r="D236" s="546">
        <v>6</v>
      </c>
      <c r="E236" s="546">
        <v>6</v>
      </c>
      <c r="F236" s="546">
        <v>46</v>
      </c>
      <c r="G236" s="729">
        <v>58</v>
      </c>
      <c r="H236" s="900"/>
      <c r="I236" s="900"/>
      <c r="J236" s="900"/>
      <c r="K236" s="900"/>
      <c r="L236" s="900"/>
      <c r="M236" s="900"/>
      <c r="N236" s="900"/>
      <c r="O236" s="900"/>
      <c r="P236" s="737"/>
      <c r="Q236" s="737"/>
      <c r="R236" s="737"/>
      <c r="S236" s="737"/>
      <c r="T236" s="737"/>
      <c r="U236" s="737"/>
      <c r="V236" s="737"/>
      <c r="W236" s="737"/>
      <c r="X236" s="732">
        <v>58</v>
      </c>
      <c r="Y236" s="900"/>
      <c r="Z236" s="900"/>
      <c r="AA236" s="900"/>
      <c r="AB236" s="900"/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>
        <v>1</v>
      </c>
      <c r="AO236" s="730"/>
      <c r="AP236" s="730"/>
      <c r="AQ236" s="730"/>
      <c r="AR236" s="730"/>
      <c r="AS236" s="730"/>
      <c r="AT236" s="730"/>
      <c r="AU236" s="730"/>
      <c r="AV236" s="730"/>
      <c r="AW236" s="729">
        <v>0</v>
      </c>
      <c r="AX236" s="733">
        <v>1</v>
      </c>
      <c r="AY236" s="546">
        <v>0</v>
      </c>
      <c r="AZ236" s="546">
        <v>6</v>
      </c>
      <c r="BA236" s="546">
        <v>6</v>
      </c>
      <c r="BB236" s="546">
        <v>45</v>
      </c>
      <c r="BC236" s="734">
        <v>57</v>
      </c>
      <c r="BD236" s="758" t="s">
        <v>1677</v>
      </c>
      <c r="BE236" s="759"/>
    </row>
    <row r="237" spans="1:57" s="707" customFormat="1" ht="12.75">
      <c r="A237" s="741">
        <v>196</v>
      </c>
      <c r="B237" s="728" t="s">
        <v>1463</v>
      </c>
      <c r="C237" s="546">
        <v>1</v>
      </c>
      <c r="D237" s="546">
        <v>0</v>
      </c>
      <c r="E237" s="546">
        <v>1</v>
      </c>
      <c r="F237" s="546">
        <v>0</v>
      </c>
      <c r="G237" s="729">
        <v>2</v>
      </c>
      <c r="H237" s="900"/>
      <c r="I237" s="900"/>
      <c r="J237" s="900"/>
      <c r="K237" s="900"/>
      <c r="L237" s="900"/>
      <c r="M237" s="900"/>
      <c r="N237" s="900"/>
      <c r="O237" s="900"/>
      <c r="P237" s="737"/>
      <c r="Q237" s="737"/>
      <c r="R237" s="737"/>
      <c r="S237" s="737"/>
      <c r="T237" s="737"/>
      <c r="U237" s="737"/>
      <c r="V237" s="737"/>
      <c r="W237" s="737"/>
      <c r="X237" s="732">
        <v>2</v>
      </c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730"/>
      <c r="AP237" s="730"/>
      <c r="AQ237" s="730"/>
      <c r="AR237" s="730"/>
      <c r="AS237" s="730"/>
      <c r="AT237" s="730"/>
      <c r="AU237" s="730"/>
      <c r="AV237" s="730"/>
      <c r="AW237" s="729">
        <v>0</v>
      </c>
      <c r="AX237" s="733">
        <v>0</v>
      </c>
      <c r="AY237" s="546">
        <v>1</v>
      </c>
      <c r="AZ237" s="546">
        <v>0</v>
      </c>
      <c r="BA237" s="546">
        <v>1</v>
      </c>
      <c r="BB237" s="546">
        <v>0</v>
      </c>
      <c r="BC237" s="734">
        <v>2</v>
      </c>
      <c r="BD237" s="758"/>
      <c r="BE237" s="759"/>
    </row>
    <row r="238" spans="1:57" s="707" customFormat="1" ht="12.75">
      <c r="A238" s="741">
        <v>197</v>
      </c>
      <c r="B238" s="843" t="s">
        <v>320</v>
      </c>
      <c r="C238" s="546">
        <v>2</v>
      </c>
      <c r="D238" s="546">
        <v>0</v>
      </c>
      <c r="E238" s="546">
        <v>0</v>
      </c>
      <c r="F238" s="546">
        <v>0</v>
      </c>
      <c r="G238" s="729">
        <v>2</v>
      </c>
      <c r="H238" s="900"/>
      <c r="I238" s="900"/>
      <c r="J238" s="900"/>
      <c r="K238" s="900"/>
      <c r="L238" s="900"/>
      <c r="M238" s="900"/>
      <c r="N238" s="900"/>
      <c r="O238" s="900"/>
      <c r="P238" s="737"/>
      <c r="Q238" s="737"/>
      <c r="R238" s="737"/>
      <c r="S238" s="737"/>
      <c r="T238" s="737"/>
      <c r="U238" s="737"/>
      <c r="V238" s="737"/>
      <c r="W238" s="737"/>
      <c r="X238" s="732">
        <v>2</v>
      </c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730"/>
      <c r="AP238" s="730"/>
      <c r="AQ238" s="730"/>
      <c r="AR238" s="730"/>
      <c r="AS238" s="730"/>
      <c r="AT238" s="730"/>
      <c r="AU238" s="730"/>
      <c r="AV238" s="730"/>
      <c r="AW238" s="729">
        <v>0</v>
      </c>
      <c r="AX238" s="733">
        <v>0</v>
      </c>
      <c r="AY238" s="546">
        <v>2</v>
      </c>
      <c r="AZ238" s="546">
        <v>0</v>
      </c>
      <c r="BA238" s="546">
        <v>0</v>
      </c>
      <c r="BB238" s="546">
        <v>0</v>
      </c>
      <c r="BC238" s="734">
        <v>2</v>
      </c>
      <c r="BD238" s="758"/>
      <c r="BE238" s="759"/>
    </row>
    <row r="239" spans="1:57" s="707" customFormat="1" ht="12.75">
      <c r="A239" s="741">
        <v>198</v>
      </c>
      <c r="B239" s="843" t="s">
        <v>321</v>
      </c>
      <c r="C239" s="546">
        <v>0</v>
      </c>
      <c r="D239" s="546">
        <v>1</v>
      </c>
      <c r="E239" s="546">
        <v>0</v>
      </c>
      <c r="F239" s="546">
        <v>2</v>
      </c>
      <c r="G239" s="729">
        <v>3</v>
      </c>
      <c r="H239" s="900"/>
      <c r="I239" s="900"/>
      <c r="J239" s="900"/>
      <c r="K239" s="900"/>
      <c r="L239" s="900"/>
      <c r="M239" s="900"/>
      <c r="N239" s="900"/>
      <c r="O239" s="900"/>
      <c r="P239" s="737"/>
      <c r="Q239" s="737"/>
      <c r="R239" s="737"/>
      <c r="S239" s="737"/>
      <c r="T239" s="737"/>
      <c r="U239" s="737"/>
      <c r="V239" s="737"/>
      <c r="W239" s="737"/>
      <c r="X239" s="732">
        <v>3</v>
      </c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730"/>
      <c r="AP239" s="730"/>
      <c r="AQ239" s="730"/>
      <c r="AR239" s="730"/>
      <c r="AS239" s="730"/>
      <c r="AT239" s="730"/>
      <c r="AU239" s="730"/>
      <c r="AV239" s="730"/>
      <c r="AW239" s="729">
        <v>0</v>
      </c>
      <c r="AX239" s="733">
        <v>0</v>
      </c>
      <c r="AY239" s="546">
        <v>0</v>
      </c>
      <c r="AZ239" s="546">
        <v>1</v>
      </c>
      <c r="BA239" s="546">
        <v>0</v>
      </c>
      <c r="BB239" s="546">
        <v>2</v>
      </c>
      <c r="BC239" s="734">
        <v>3</v>
      </c>
      <c r="BD239" s="758"/>
      <c r="BE239" s="759"/>
    </row>
    <row r="240" spans="1:57" s="707" customFormat="1" ht="12.75">
      <c r="A240" s="741">
        <v>199</v>
      </c>
      <c r="B240" s="843" t="s">
        <v>322</v>
      </c>
      <c r="C240" s="546">
        <v>0</v>
      </c>
      <c r="D240" s="546">
        <v>2</v>
      </c>
      <c r="E240" s="546">
        <v>0</v>
      </c>
      <c r="F240" s="546">
        <v>0</v>
      </c>
      <c r="G240" s="729">
        <v>2</v>
      </c>
      <c r="H240" s="900"/>
      <c r="I240" s="900"/>
      <c r="J240" s="900"/>
      <c r="K240" s="900"/>
      <c r="L240" s="900"/>
      <c r="M240" s="900"/>
      <c r="N240" s="900"/>
      <c r="O240" s="900"/>
      <c r="P240" s="737"/>
      <c r="Q240" s="737"/>
      <c r="R240" s="737"/>
      <c r="S240" s="737"/>
      <c r="T240" s="737"/>
      <c r="U240" s="737"/>
      <c r="V240" s="737"/>
      <c r="W240" s="737"/>
      <c r="X240" s="732">
        <v>2</v>
      </c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730"/>
      <c r="AP240" s="730"/>
      <c r="AQ240" s="730"/>
      <c r="AR240" s="730"/>
      <c r="AS240" s="730"/>
      <c r="AT240" s="730"/>
      <c r="AU240" s="730"/>
      <c r="AV240" s="730"/>
      <c r="AW240" s="729">
        <v>0</v>
      </c>
      <c r="AX240" s="733">
        <v>0</v>
      </c>
      <c r="AY240" s="546">
        <v>0</v>
      </c>
      <c r="AZ240" s="546">
        <v>2</v>
      </c>
      <c r="BA240" s="546">
        <v>0</v>
      </c>
      <c r="BB240" s="546">
        <v>0</v>
      </c>
      <c r="BC240" s="734">
        <v>2</v>
      </c>
      <c r="BD240" s="758"/>
      <c r="BE240" s="759"/>
    </row>
    <row r="241" spans="1:57" s="707" customFormat="1" ht="12.75">
      <c r="A241" s="741">
        <v>200</v>
      </c>
      <c r="B241" s="843" t="s">
        <v>323</v>
      </c>
      <c r="C241" s="546">
        <v>8</v>
      </c>
      <c r="D241" s="546">
        <v>0</v>
      </c>
      <c r="E241" s="546">
        <v>6</v>
      </c>
      <c r="F241" s="546">
        <v>0</v>
      </c>
      <c r="G241" s="729">
        <v>14</v>
      </c>
      <c r="H241" s="900"/>
      <c r="I241" s="900"/>
      <c r="J241" s="900"/>
      <c r="K241" s="900"/>
      <c r="L241" s="900"/>
      <c r="M241" s="900"/>
      <c r="N241" s="900"/>
      <c r="O241" s="900"/>
      <c r="P241" s="737"/>
      <c r="Q241" s="737"/>
      <c r="R241" s="737"/>
      <c r="S241" s="737"/>
      <c r="T241" s="737"/>
      <c r="U241" s="737"/>
      <c r="V241" s="737"/>
      <c r="W241" s="737"/>
      <c r="X241" s="732">
        <v>14</v>
      </c>
      <c r="Y241" s="900"/>
      <c r="Z241" s="900"/>
      <c r="AA241" s="900">
        <v>1</v>
      </c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730"/>
      <c r="AP241" s="730"/>
      <c r="AQ241" s="730"/>
      <c r="AR241" s="730"/>
      <c r="AS241" s="730"/>
      <c r="AT241" s="730"/>
      <c r="AU241" s="730"/>
      <c r="AV241" s="730"/>
      <c r="AW241" s="729">
        <v>0</v>
      </c>
      <c r="AX241" s="733">
        <v>1</v>
      </c>
      <c r="AY241" s="546">
        <v>8</v>
      </c>
      <c r="AZ241" s="546">
        <v>0</v>
      </c>
      <c r="BA241" s="546">
        <v>5</v>
      </c>
      <c r="BB241" s="546">
        <v>0</v>
      </c>
      <c r="BC241" s="718">
        <v>13</v>
      </c>
      <c r="BD241" s="876" t="s">
        <v>1678</v>
      </c>
      <c r="BE241" s="759"/>
    </row>
    <row r="242" spans="1:57" s="707" customFormat="1" ht="12.75">
      <c r="A242" s="741">
        <v>201</v>
      </c>
      <c r="B242" s="843" t="s">
        <v>324</v>
      </c>
      <c r="C242" s="546">
        <v>8</v>
      </c>
      <c r="D242" s="546">
        <v>0</v>
      </c>
      <c r="E242" s="546">
        <v>3</v>
      </c>
      <c r="F242" s="546">
        <v>0</v>
      </c>
      <c r="G242" s="729">
        <v>11</v>
      </c>
      <c r="H242" s="900"/>
      <c r="I242" s="900"/>
      <c r="J242" s="900"/>
      <c r="K242" s="900"/>
      <c r="L242" s="900"/>
      <c r="M242" s="900"/>
      <c r="N242" s="900"/>
      <c r="O242" s="900"/>
      <c r="P242" s="737"/>
      <c r="Q242" s="737"/>
      <c r="R242" s="737"/>
      <c r="S242" s="737"/>
      <c r="T242" s="737"/>
      <c r="U242" s="737"/>
      <c r="V242" s="737"/>
      <c r="W242" s="737"/>
      <c r="X242" s="732">
        <v>11</v>
      </c>
      <c r="Y242" s="900">
        <v>1</v>
      </c>
      <c r="Z242" s="900"/>
      <c r="AA242" s="900"/>
      <c r="AB242" s="900"/>
      <c r="AC242" s="900"/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730"/>
      <c r="AP242" s="730"/>
      <c r="AQ242" s="730"/>
      <c r="AR242" s="730"/>
      <c r="AS242" s="730"/>
      <c r="AT242" s="730"/>
      <c r="AU242" s="730"/>
      <c r="AV242" s="730"/>
      <c r="AW242" s="729">
        <v>1</v>
      </c>
      <c r="AX242" s="733">
        <v>0</v>
      </c>
      <c r="AY242" s="546">
        <v>7</v>
      </c>
      <c r="AZ242" s="546">
        <v>0</v>
      </c>
      <c r="BA242" s="546">
        <v>3</v>
      </c>
      <c r="BB242" s="546">
        <v>0</v>
      </c>
      <c r="BC242" s="729">
        <v>10</v>
      </c>
      <c r="BD242" s="876" t="s">
        <v>1601</v>
      </c>
      <c r="BE242" s="759"/>
    </row>
    <row r="243" spans="1:57" s="707" customFormat="1" ht="12.75">
      <c r="A243" s="741">
        <v>202</v>
      </c>
      <c r="B243" s="843" t="s">
        <v>326</v>
      </c>
      <c r="C243" s="546">
        <v>0</v>
      </c>
      <c r="D243" s="546">
        <v>0</v>
      </c>
      <c r="E243" s="546">
        <v>0</v>
      </c>
      <c r="F243" s="546">
        <v>0</v>
      </c>
      <c r="G243" s="729">
        <v>0</v>
      </c>
      <c r="H243" s="900"/>
      <c r="I243" s="900"/>
      <c r="J243" s="900"/>
      <c r="K243" s="900"/>
      <c r="L243" s="900"/>
      <c r="M243" s="900"/>
      <c r="N243" s="900"/>
      <c r="O243" s="900"/>
      <c r="P243" s="737"/>
      <c r="Q243" s="737"/>
      <c r="R243" s="737"/>
      <c r="S243" s="737"/>
      <c r="T243" s="737"/>
      <c r="U243" s="737"/>
      <c r="V243" s="737"/>
      <c r="W243" s="737"/>
      <c r="X243" s="732">
        <v>0</v>
      </c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730"/>
      <c r="AP243" s="730"/>
      <c r="AQ243" s="730"/>
      <c r="AR243" s="730"/>
      <c r="AS243" s="730"/>
      <c r="AT243" s="730"/>
      <c r="AU243" s="730"/>
      <c r="AV243" s="730"/>
      <c r="AW243" s="729">
        <v>0</v>
      </c>
      <c r="AX243" s="733">
        <v>0</v>
      </c>
      <c r="AY243" s="546">
        <v>0</v>
      </c>
      <c r="AZ243" s="546">
        <v>0</v>
      </c>
      <c r="BA243" s="546">
        <v>0</v>
      </c>
      <c r="BB243" s="546">
        <v>0</v>
      </c>
      <c r="BC243" s="734">
        <v>0</v>
      </c>
      <c r="BD243" s="758"/>
      <c r="BE243" s="759"/>
    </row>
    <row r="244" spans="1:57" s="707" customFormat="1" ht="12.75">
      <c r="A244" s="741">
        <v>203</v>
      </c>
      <c r="B244" s="760" t="s">
        <v>1542</v>
      </c>
      <c r="C244" s="546">
        <v>2</v>
      </c>
      <c r="D244" s="546">
        <v>0</v>
      </c>
      <c r="E244" s="546">
        <v>0</v>
      </c>
      <c r="F244" s="546">
        <v>0</v>
      </c>
      <c r="G244" s="729">
        <v>2</v>
      </c>
      <c r="H244" s="900"/>
      <c r="I244" s="900"/>
      <c r="J244" s="900"/>
      <c r="K244" s="900"/>
      <c r="L244" s="900"/>
      <c r="M244" s="900"/>
      <c r="N244" s="900"/>
      <c r="O244" s="900"/>
      <c r="P244" s="737"/>
      <c r="Q244" s="737"/>
      <c r="R244" s="737"/>
      <c r="S244" s="737"/>
      <c r="T244" s="737"/>
      <c r="U244" s="737"/>
      <c r="V244" s="737"/>
      <c r="W244" s="737"/>
      <c r="X244" s="732">
        <v>2</v>
      </c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730"/>
      <c r="AP244" s="730"/>
      <c r="AQ244" s="730"/>
      <c r="AR244" s="730"/>
      <c r="AS244" s="730"/>
      <c r="AT244" s="730"/>
      <c r="AU244" s="730"/>
      <c r="AV244" s="730"/>
      <c r="AW244" s="729">
        <v>0</v>
      </c>
      <c r="AX244" s="733">
        <v>0</v>
      </c>
      <c r="AY244" s="546">
        <v>2</v>
      </c>
      <c r="AZ244" s="546">
        <v>0</v>
      </c>
      <c r="BA244" s="546">
        <v>0</v>
      </c>
      <c r="BB244" s="546">
        <v>0</v>
      </c>
      <c r="BC244" s="734">
        <v>2</v>
      </c>
      <c r="BD244" s="758"/>
      <c r="BE244" s="759"/>
    </row>
    <row r="245" spans="1:57" s="707" customFormat="1" ht="12.75">
      <c r="A245" s="741">
        <v>204</v>
      </c>
      <c r="B245" s="760" t="s">
        <v>1543</v>
      </c>
      <c r="C245" s="546">
        <v>8</v>
      </c>
      <c r="D245" s="546">
        <v>0</v>
      </c>
      <c r="E245" s="546">
        <v>9</v>
      </c>
      <c r="F245" s="546">
        <v>0</v>
      </c>
      <c r="G245" s="729">
        <v>17</v>
      </c>
      <c r="H245" s="900"/>
      <c r="I245" s="900"/>
      <c r="J245" s="900"/>
      <c r="K245" s="900"/>
      <c r="L245" s="900"/>
      <c r="M245" s="900"/>
      <c r="N245" s="900"/>
      <c r="O245" s="900"/>
      <c r="P245" s="737"/>
      <c r="Q245" s="737"/>
      <c r="R245" s="737"/>
      <c r="S245" s="737"/>
      <c r="T245" s="737"/>
      <c r="U245" s="737"/>
      <c r="V245" s="737"/>
      <c r="W245" s="737"/>
      <c r="X245" s="732">
        <v>17</v>
      </c>
      <c r="Y245" s="900"/>
      <c r="Z245" s="900"/>
      <c r="AA245" s="900"/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730"/>
      <c r="AP245" s="730"/>
      <c r="AQ245" s="730"/>
      <c r="AR245" s="730"/>
      <c r="AS245" s="730"/>
      <c r="AT245" s="730"/>
      <c r="AU245" s="730"/>
      <c r="AV245" s="730"/>
      <c r="AW245" s="729">
        <v>0</v>
      </c>
      <c r="AX245" s="733">
        <v>0</v>
      </c>
      <c r="AY245" s="546">
        <v>8</v>
      </c>
      <c r="AZ245" s="546">
        <v>0</v>
      </c>
      <c r="BA245" s="546">
        <v>9</v>
      </c>
      <c r="BB245" s="546">
        <v>0</v>
      </c>
      <c r="BC245" s="734">
        <v>17</v>
      </c>
      <c r="BD245" s="758"/>
      <c r="BE245" s="759"/>
    </row>
    <row r="246" spans="1:57" s="707" customFormat="1" ht="12.75">
      <c r="A246" s="741">
        <v>205</v>
      </c>
      <c r="B246" s="760" t="s">
        <v>1544</v>
      </c>
      <c r="C246" s="546">
        <v>3</v>
      </c>
      <c r="D246" s="546">
        <v>0</v>
      </c>
      <c r="E246" s="546">
        <v>0</v>
      </c>
      <c r="F246" s="546">
        <v>0</v>
      </c>
      <c r="G246" s="729">
        <v>3</v>
      </c>
      <c r="H246" s="900"/>
      <c r="I246" s="900"/>
      <c r="J246" s="900"/>
      <c r="K246" s="900"/>
      <c r="L246" s="900"/>
      <c r="M246" s="900"/>
      <c r="N246" s="900"/>
      <c r="O246" s="900"/>
      <c r="P246" s="737"/>
      <c r="Q246" s="737"/>
      <c r="R246" s="737"/>
      <c r="S246" s="737"/>
      <c r="T246" s="737"/>
      <c r="U246" s="737"/>
      <c r="V246" s="737"/>
      <c r="W246" s="737"/>
      <c r="X246" s="732">
        <v>3</v>
      </c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730"/>
      <c r="AP246" s="730"/>
      <c r="AQ246" s="730"/>
      <c r="AR246" s="730"/>
      <c r="AS246" s="730"/>
      <c r="AT246" s="730"/>
      <c r="AU246" s="730"/>
      <c r="AV246" s="730"/>
      <c r="AW246" s="729">
        <v>0</v>
      </c>
      <c r="AX246" s="733">
        <v>0</v>
      </c>
      <c r="AY246" s="546">
        <v>3</v>
      </c>
      <c r="AZ246" s="546">
        <v>0</v>
      </c>
      <c r="BA246" s="546">
        <v>0</v>
      </c>
      <c r="BB246" s="546">
        <v>0</v>
      </c>
      <c r="BC246" s="718">
        <v>3</v>
      </c>
      <c r="BD246" s="876"/>
      <c r="BE246" s="759"/>
    </row>
    <row r="247" spans="1:57" s="707" customFormat="1" ht="12.75">
      <c r="A247" s="741">
        <v>206</v>
      </c>
      <c r="B247" s="760" t="s">
        <v>328</v>
      </c>
      <c r="C247" s="546">
        <v>1</v>
      </c>
      <c r="D247" s="546">
        <v>0</v>
      </c>
      <c r="E247" s="546">
        <v>1</v>
      </c>
      <c r="F247" s="546">
        <v>0</v>
      </c>
      <c r="G247" s="729">
        <v>2</v>
      </c>
      <c r="H247" s="900"/>
      <c r="I247" s="900"/>
      <c r="J247" s="900"/>
      <c r="K247" s="900"/>
      <c r="L247" s="900"/>
      <c r="M247" s="900"/>
      <c r="N247" s="900"/>
      <c r="O247" s="900"/>
      <c r="P247" s="737"/>
      <c r="Q247" s="737"/>
      <c r="R247" s="737"/>
      <c r="S247" s="737"/>
      <c r="T247" s="737"/>
      <c r="U247" s="737"/>
      <c r="V247" s="737"/>
      <c r="W247" s="737"/>
      <c r="X247" s="732">
        <v>2</v>
      </c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730"/>
      <c r="AP247" s="730"/>
      <c r="AQ247" s="730"/>
      <c r="AR247" s="730"/>
      <c r="AS247" s="730"/>
      <c r="AT247" s="730"/>
      <c r="AU247" s="730"/>
      <c r="AV247" s="730"/>
      <c r="AW247" s="729">
        <v>0</v>
      </c>
      <c r="AX247" s="733">
        <v>0</v>
      </c>
      <c r="AY247" s="546">
        <v>1</v>
      </c>
      <c r="AZ247" s="546">
        <v>0</v>
      </c>
      <c r="BA247" s="546">
        <v>1</v>
      </c>
      <c r="BB247" s="546">
        <v>0</v>
      </c>
      <c r="BC247" s="718">
        <v>2</v>
      </c>
      <c r="BD247" s="759"/>
      <c r="BE247" s="759"/>
    </row>
    <row r="248" spans="1:57" s="707" customFormat="1" ht="12.75">
      <c r="A248" s="741">
        <v>207</v>
      </c>
      <c r="B248" s="768" t="s">
        <v>1545</v>
      </c>
      <c r="C248" s="546">
        <v>1</v>
      </c>
      <c r="D248" s="546">
        <v>0</v>
      </c>
      <c r="E248" s="546">
        <v>0</v>
      </c>
      <c r="F248" s="546">
        <v>0</v>
      </c>
      <c r="G248" s="729">
        <v>1</v>
      </c>
      <c r="H248" s="900"/>
      <c r="I248" s="900"/>
      <c r="J248" s="900"/>
      <c r="K248" s="900"/>
      <c r="L248" s="900"/>
      <c r="M248" s="900"/>
      <c r="N248" s="900"/>
      <c r="O248" s="900"/>
      <c r="P248" s="737"/>
      <c r="Q248" s="737"/>
      <c r="R248" s="737"/>
      <c r="S248" s="737"/>
      <c r="T248" s="737"/>
      <c r="U248" s="737"/>
      <c r="V248" s="737"/>
      <c r="W248" s="737"/>
      <c r="X248" s="732">
        <v>1</v>
      </c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730"/>
      <c r="AP248" s="730"/>
      <c r="AQ248" s="730"/>
      <c r="AR248" s="730"/>
      <c r="AS248" s="730"/>
      <c r="AT248" s="730"/>
      <c r="AU248" s="730"/>
      <c r="AV248" s="730"/>
      <c r="AW248" s="729">
        <v>0</v>
      </c>
      <c r="AX248" s="733">
        <v>0</v>
      </c>
      <c r="AY248" s="546">
        <v>1</v>
      </c>
      <c r="AZ248" s="546">
        <v>0</v>
      </c>
      <c r="BA248" s="546">
        <v>0</v>
      </c>
      <c r="BB248" s="546">
        <v>0</v>
      </c>
      <c r="BC248" s="718">
        <v>1</v>
      </c>
      <c r="BD248" s="876"/>
      <c r="BE248" s="759"/>
    </row>
    <row r="249" spans="1:57" s="707" customFormat="1" ht="12.75">
      <c r="A249" s="741">
        <v>208</v>
      </c>
      <c r="B249" s="768" t="s">
        <v>1546</v>
      </c>
      <c r="C249" s="546">
        <v>0</v>
      </c>
      <c r="D249" s="546">
        <v>0</v>
      </c>
      <c r="E249" s="546">
        <v>0</v>
      </c>
      <c r="F249" s="546">
        <v>1</v>
      </c>
      <c r="G249" s="729">
        <v>1</v>
      </c>
      <c r="H249" s="900"/>
      <c r="I249" s="900"/>
      <c r="J249" s="900"/>
      <c r="K249" s="900"/>
      <c r="L249" s="900"/>
      <c r="M249" s="900"/>
      <c r="N249" s="900"/>
      <c r="O249" s="900"/>
      <c r="P249" s="737"/>
      <c r="Q249" s="737"/>
      <c r="R249" s="737"/>
      <c r="S249" s="737"/>
      <c r="T249" s="737"/>
      <c r="U249" s="737"/>
      <c r="V249" s="737"/>
      <c r="W249" s="737"/>
      <c r="X249" s="732">
        <v>1</v>
      </c>
      <c r="Y249" s="900"/>
      <c r="Z249" s="900"/>
      <c r="AA249" s="900"/>
      <c r="AB249" s="900">
        <v>1</v>
      </c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730"/>
      <c r="AP249" s="730"/>
      <c r="AQ249" s="730"/>
      <c r="AR249" s="730"/>
      <c r="AS249" s="730"/>
      <c r="AT249" s="730"/>
      <c r="AU249" s="730"/>
      <c r="AV249" s="730"/>
      <c r="AW249" s="729">
        <v>0</v>
      </c>
      <c r="AX249" s="733">
        <v>1</v>
      </c>
      <c r="AY249" s="546">
        <v>0</v>
      </c>
      <c r="AZ249" s="546">
        <v>0</v>
      </c>
      <c r="BA249" s="546">
        <v>0</v>
      </c>
      <c r="BB249" s="546">
        <v>0</v>
      </c>
      <c r="BC249" s="718">
        <v>0</v>
      </c>
      <c r="BD249" s="758"/>
      <c r="BE249" s="759"/>
    </row>
    <row r="250" spans="1:57" s="707" customFormat="1" ht="12.75">
      <c r="A250" s="741">
        <v>209</v>
      </c>
      <c r="B250" s="768" t="s">
        <v>1547</v>
      </c>
      <c r="C250" s="546">
        <v>5</v>
      </c>
      <c r="D250" s="546">
        <v>0</v>
      </c>
      <c r="E250" s="546">
        <v>2</v>
      </c>
      <c r="F250" s="546">
        <v>0</v>
      </c>
      <c r="G250" s="729">
        <v>7</v>
      </c>
      <c r="H250" s="900"/>
      <c r="I250" s="900"/>
      <c r="J250" s="900"/>
      <c r="K250" s="900"/>
      <c r="L250" s="900"/>
      <c r="M250" s="900"/>
      <c r="N250" s="900"/>
      <c r="O250" s="900"/>
      <c r="P250" s="737"/>
      <c r="Q250" s="737"/>
      <c r="R250" s="737"/>
      <c r="S250" s="737"/>
      <c r="T250" s="737"/>
      <c r="U250" s="737"/>
      <c r="V250" s="737"/>
      <c r="W250" s="737"/>
      <c r="X250" s="732">
        <v>7</v>
      </c>
      <c r="Y250" s="900"/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730"/>
      <c r="AP250" s="730"/>
      <c r="AQ250" s="730"/>
      <c r="AR250" s="730"/>
      <c r="AS250" s="730"/>
      <c r="AT250" s="730"/>
      <c r="AU250" s="730"/>
      <c r="AV250" s="730"/>
      <c r="AW250" s="729">
        <v>0</v>
      </c>
      <c r="AX250" s="733">
        <v>0</v>
      </c>
      <c r="AY250" s="546">
        <v>5</v>
      </c>
      <c r="AZ250" s="546">
        <v>0</v>
      </c>
      <c r="BA250" s="546">
        <v>2</v>
      </c>
      <c r="BB250" s="546">
        <v>0</v>
      </c>
      <c r="BC250" s="718">
        <v>7</v>
      </c>
      <c r="BE250" s="759"/>
    </row>
    <row r="251" spans="1:57" s="707" customFormat="1" ht="12.75">
      <c r="A251" s="741">
        <v>210</v>
      </c>
      <c r="B251" s="768" t="s">
        <v>329</v>
      </c>
      <c r="C251" s="546">
        <v>2</v>
      </c>
      <c r="D251" s="546">
        <v>0</v>
      </c>
      <c r="E251" s="546">
        <v>1</v>
      </c>
      <c r="F251" s="546">
        <v>0</v>
      </c>
      <c r="G251" s="729">
        <v>3</v>
      </c>
      <c r="H251" s="900"/>
      <c r="I251" s="900"/>
      <c r="J251" s="900"/>
      <c r="K251" s="900"/>
      <c r="L251" s="900"/>
      <c r="M251" s="900"/>
      <c r="N251" s="900"/>
      <c r="O251" s="900"/>
      <c r="P251" s="737"/>
      <c r="Q251" s="737"/>
      <c r="R251" s="737"/>
      <c r="S251" s="737"/>
      <c r="T251" s="737"/>
      <c r="U251" s="737"/>
      <c r="V251" s="737"/>
      <c r="W251" s="737"/>
      <c r="X251" s="732">
        <v>3</v>
      </c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730"/>
      <c r="AP251" s="730"/>
      <c r="AQ251" s="730"/>
      <c r="AR251" s="730"/>
      <c r="AS251" s="730"/>
      <c r="AT251" s="730"/>
      <c r="AU251" s="730"/>
      <c r="AV251" s="730"/>
      <c r="AW251" s="729">
        <v>0</v>
      </c>
      <c r="AX251" s="733">
        <v>0</v>
      </c>
      <c r="AY251" s="546">
        <v>2</v>
      </c>
      <c r="AZ251" s="546">
        <v>0</v>
      </c>
      <c r="BA251" s="546">
        <v>1</v>
      </c>
      <c r="BB251" s="546">
        <v>0</v>
      </c>
      <c r="BC251" s="718">
        <v>3</v>
      </c>
      <c r="BD251" s="876"/>
      <c r="BE251" s="759"/>
    </row>
    <row r="252" spans="1:57" s="707" customFormat="1" ht="12.75">
      <c r="A252" s="741">
        <v>211</v>
      </c>
      <c r="B252" s="844" t="s">
        <v>1400</v>
      </c>
      <c r="C252" s="546">
        <v>1</v>
      </c>
      <c r="D252" s="546">
        <v>0</v>
      </c>
      <c r="E252" s="546">
        <v>0</v>
      </c>
      <c r="F252" s="546">
        <v>0</v>
      </c>
      <c r="G252" s="729">
        <v>1</v>
      </c>
      <c r="H252" s="900"/>
      <c r="I252" s="900"/>
      <c r="J252" s="900"/>
      <c r="K252" s="900"/>
      <c r="L252" s="900"/>
      <c r="M252" s="900"/>
      <c r="N252" s="900"/>
      <c r="O252" s="900"/>
      <c r="P252" s="737"/>
      <c r="Q252" s="737"/>
      <c r="R252" s="737"/>
      <c r="S252" s="737"/>
      <c r="T252" s="737"/>
      <c r="U252" s="737"/>
      <c r="V252" s="737"/>
      <c r="W252" s="737"/>
      <c r="X252" s="732">
        <v>1</v>
      </c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730"/>
      <c r="AP252" s="730"/>
      <c r="AQ252" s="730"/>
      <c r="AR252" s="730"/>
      <c r="AS252" s="730"/>
      <c r="AT252" s="730"/>
      <c r="AU252" s="730"/>
      <c r="AV252" s="730"/>
      <c r="AW252" s="729">
        <v>0</v>
      </c>
      <c r="AX252" s="733">
        <v>0</v>
      </c>
      <c r="AY252" s="546">
        <v>1</v>
      </c>
      <c r="AZ252" s="546">
        <v>0</v>
      </c>
      <c r="BA252" s="546">
        <v>0</v>
      </c>
      <c r="BB252" s="546">
        <v>0</v>
      </c>
      <c r="BC252" s="718">
        <v>1</v>
      </c>
      <c r="BD252" s="876"/>
      <c r="BE252" s="759"/>
    </row>
    <row r="253" spans="1:57" s="707" customFormat="1" ht="12.75">
      <c r="A253" s="741">
        <v>212</v>
      </c>
      <c r="B253" s="844" t="s">
        <v>331</v>
      </c>
      <c r="C253" s="546">
        <v>0</v>
      </c>
      <c r="D253" s="546">
        <v>0</v>
      </c>
      <c r="E253" s="546">
        <v>0</v>
      </c>
      <c r="F253" s="546">
        <v>1</v>
      </c>
      <c r="G253" s="729">
        <v>1</v>
      </c>
      <c r="H253" s="900"/>
      <c r="I253" s="900"/>
      <c r="J253" s="900"/>
      <c r="K253" s="900"/>
      <c r="L253" s="900"/>
      <c r="M253" s="900"/>
      <c r="N253" s="900"/>
      <c r="O253" s="900"/>
      <c r="P253" s="737"/>
      <c r="Q253" s="737"/>
      <c r="R253" s="737"/>
      <c r="S253" s="737"/>
      <c r="T253" s="737"/>
      <c r="U253" s="737"/>
      <c r="V253" s="737"/>
      <c r="W253" s="737"/>
      <c r="X253" s="732">
        <v>1</v>
      </c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730"/>
      <c r="AP253" s="730"/>
      <c r="AQ253" s="730"/>
      <c r="AR253" s="730"/>
      <c r="AS253" s="730"/>
      <c r="AT253" s="730"/>
      <c r="AU253" s="730"/>
      <c r="AV253" s="730"/>
      <c r="AW253" s="729">
        <v>0</v>
      </c>
      <c r="AX253" s="733">
        <v>0</v>
      </c>
      <c r="AY253" s="546">
        <v>0</v>
      </c>
      <c r="AZ253" s="546">
        <v>0</v>
      </c>
      <c r="BA253" s="546">
        <v>0</v>
      </c>
      <c r="BB253" s="546">
        <v>1</v>
      </c>
      <c r="BC253" s="734">
        <v>1</v>
      </c>
      <c r="BD253" s="758"/>
      <c r="BE253" s="759"/>
    </row>
    <row r="254" spans="1:57" s="707" customFormat="1" ht="12.75">
      <c r="A254" s="741">
        <v>213</v>
      </c>
      <c r="B254" s="844" t="s">
        <v>1548</v>
      </c>
      <c r="C254" s="546">
        <v>6</v>
      </c>
      <c r="D254" s="546">
        <v>0</v>
      </c>
      <c r="E254" s="546">
        <v>3</v>
      </c>
      <c r="F254" s="546">
        <v>0</v>
      </c>
      <c r="G254" s="729">
        <v>9</v>
      </c>
      <c r="H254" s="900"/>
      <c r="I254" s="900"/>
      <c r="J254" s="900"/>
      <c r="K254" s="900"/>
      <c r="L254" s="900"/>
      <c r="M254" s="900"/>
      <c r="N254" s="900"/>
      <c r="O254" s="900"/>
      <c r="P254" s="737"/>
      <c r="Q254" s="737"/>
      <c r="R254" s="737"/>
      <c r="S254" s="737"/>
      <c r="T254" s="737"/>
      <c r="U254" s="737"/>
      <c r="V254" s="737"/>
      <c r="W254" s="737"/>
      <c r="X254" s="732">
        <v>9</v>
      </c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>
        <v>1</v>
      </c>
      <c r="AL254" s="900"/>
      <c r="AM254" s="900"/>
      <c r="AN254" s="900"/>
      <c r="AO254" s="730"/>
      <c r="AP254" s="730"/>
      <c r="AQ254" s="730"/>
      <c r="AR254" s="730"/>
      <c r="AS254" s="730"/>
      <c r="AT254" s="730"/>
      <c r="AU254" s="730"/>
      <c r="AV254" s="730"/>
      <c r="AW254" s="729">
        <v>1</v>
      </c>
      <c r="AX254" s="733">
        <v>0</v>
      </c>
      <c r="AY254" s="546">
        <v>5</v>
      </c>
      <c r="AZ254" s="546">
        <v>0</v>
      </c>
      <c r="BA254" s="546">
        <v>3</v>
      </c>
      <c r="BB254" s="546">
        <v>0</v>
      </c>
      <c r="BC254" s="734">
        <v>8</v>
      </c>
      <c r="BD254" s="758" t="s">
        <v>1679</v>
      </c>
      <c r="BE254" s="759"/>
    </row>
    <row r="255" spans="1:57" s="707" customFormat="1" ht="12.75">
      <c r="A255" s="741">
        <v>214</v>
      </c>
      <c r="B255" s="844" t="s">
        <v>332</v>
      </c>
      <c r="C255" s="546">
        <v>2</v>
      </c>
      <c r="D255" s="546">
        <v>0</v>
      </c>
      <c r="E255" s="546">
        <v>1</v>
      </c>
      <c r="F255" s="546">
        <v>0</v>
      </c>
      <c r="G255" s="729">
        <v>3</v>
      </c>
      <c r="H255" s="900"/>
      <c r="I255" s="900"/>
      <c r="J255" s="900"/>
      <c r="K255" s="900"/>
      <c r="L255" s="900"/>
      <c r="M255" s="900"/>
      <c r="N255" s="900"/>
      <c r="O255" s="900"/>
      <c r="P255" s="737"/>
      <c r="Q255" s="737"/>
      <c r="R255" s="737"/>
      <c r="S255" s="737"/>
      <c r="T255" s="737"/>
      <c r="U255" s="737"/>
      <c r="V255" s="737"/>
      <c r="W255" s="737"/>
      <c r="X255" s="732">
        <v>3</v>
      </c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730"/>
      <c r="AP255" s="730"/>
      <c r="AQ255" s="730"/>
      <c r="AR255" s="730"/>
      <c r="AS255" s="730"/>
      <c r="AT255" s="730"/>
      <c r="AU255" s="730"/>
      <c r="AV255" s="730"/>
      <c r="AW255" s="729">
        <v>0</v>
      </c>
      <c r="AX255" s="733">
        <v>0</v>
      </c>
      <c r="AY255" s="546">
        <v>2</v>
      </c>
      <c r="AZ255" s="546">
        <v>0</v>
      </c>
      <c r="BA255" s="546">
        <v>1</v>
      </c>
      <c r="BB255" s="546">
        <v>0</v>
      </c>
      <c r="BC255" s="734">
        <v>3</v>
      </c>
      <c r="BD255" s="758"/>
      <c r="BE255" s="759"/>
    </row>
    <row r="256" spans="1:57" s="707" customFormat="1" ht="12.75">
      <c r="A256" s="741">
        <v>215</v>
      </c>
      <c r="B256" s="865" t="s">
        <v>333</v>
      </c>
      <c r="C256" s="546">
        <v>0</v>
      </c>
      <c r="D256" s="546">
        <v>1</v>
      </c>
      <c r="E256" s="546">
        <v>0</v>
      </c>
      <c r="F256" s="546">
        <v>0</v>
      </c>
      <c r="G256" s="729">
        <v>1</v>
      </c>
      <c r="H256" s="900"/>
      <c r="I256" s="900"/>
      <c r="J256" s="900"/>
      <c r="K256" s="900"/>
      <c r="L256" s="900"/>
      <c r="M256" s="900"/>
      <c r="N256" s="900"/>
      <c r="O256" s="900"/>
      <c r="P256" s="737"/>
      <c r="Q256" s="737"/>
      <c r="R256" s="737"/>
      <c r="S256" s="737"/>
      <c r="T256" s="737"/>
      <c r="U256" s="737"/>
      <c r="V256" s="737"/>
      <c r="W256" s="737"/>
      <c r="X256" s="732">
        <v>1</v>
      </c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730"/>
      <c r="AP256" s="730"/>
      <c r="AQ256" s="730"/>
      <c r="AR256" s="730"/>
      <c r="AS256" s="730"/>
      <c r="AT256" s="730"/>
      <c r="AU256" s="730"/>
      <c r="AV256" s="730"/>
      <c r="AW256" s="729">
        <v>0</v>
      </c>
      <c r="AX256" s="733">
        <v>0</v>
      </c>
      <c r="AY256" s="546">
        <v>0</v>
      </c>
      <c r="AZ256" s="546">
        <v>1</v>
      </c>
      <c r="BA256" s="546">
        <v>0</v>
      </c>
      <c r="BB256" s="546">
        <v>0</v>
      </c>
      <c r="BC256" s="734">
        <v>1</v>
      </c>
      <c r="BD256" s="758"/>
      <c r="BE256" s="759"/>
    </row>
    <row r="257" spans="1:57" s="707" customFormat="1" ht="12.75">
      <c r="A257" s="741">
        <v>216</v>
      </c>
      <c r="B257" s="865" t="s">
        <v>1472</v>
      </c>
      <c r="C257" s="546">
        <v>0</v>
      </c>
      <c r="D257" s="546">
        <v>0</v>
      </c>
      <c r="E257" s="546">
        <v>1</v>
      </c>
      <c r="F257" s="546">
        <v>0</v>
      </c>
      <c r="G257" s="729">
        <v>1</v>
      </c>
      <c r="H257" s="900"/>
      <c r="I257" s="900"/>
      <c r="J257" s="900"/>
      <c r="K257" s="900"/>
      <c r="L257" s="900"/>
      <c r="M257" s="900"/>
      <c r="N257" s="900"/>
      <c r="O257" s="900"/>
      <c r="P257" s="737"/>
      <c r="Q257" s="737"/>
      <c r="R257" s="737"/>
      <c r="S257" s="737"/>
      <c r="T257" s="737"/>
      <c r="U257" s="737"/>
      <c r="V257" s="737"/>
      <c r="W257" s="737"/>
      <c r="X257" s="732">
        <v>1</v>
      </c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730"/>
      <c r="AP257" s="730"/>
      <c r="AQ257" s="730"/>
      <c r="AR257" s="730"/>
      <c r="AS257" s="730"/>
      <c r="AT257" s="730"/>
      <c r="AU257" s="730"/>
      <c r="AV257" s="730"/>
      <c r="AW257" s="729">
        <v>0</v>
      </c>
      <c r="AX257" s="733">
        <v>0</v>
      </c>
      <c r="AY257" s="546">
        <v>0</v>
      </c>
      <c r="AZ257" s="546">
        <v>0</v>
      </c>
      <c r="BA257" s="546">
        <v>1</v>
      </c>
      <c r="BB257" s="546">
        <v>0</v>
      </c>
      <c r="BC257" s="734">
        <v>1</v>
      </c>
      <c r="BD257" s="758"/>
      <c r="BE257" s="759"/>
    </row>
    <row r="258" spans="1:57" s="707" customFormat="1" ht="12.75">
      <c r="A258" s="741">
        <v>217</v>
      </c>
      <c r="B258" s="865" t="s">
        <v>334</v>
      </c>
      <c r="C258" s="546">
        <v>7</v>
      </c>
      <c r="D258" s="546">
        <v>0</v>
      </c>
      <c r="E258" s="546">
        <v>5</v>
      </c>
      <c r="F258" s="546">
        <v>0</v>
      </c>
      <c r="G258" s="729">
        <v>12</v>
      </c>
      <c r="H258" s="900"/>
      <c r="I258" s="900"/>
      <c r="J258" s="900"/>
      <c r="K258" s="900"/>
      <c r="L258" s="900"/>
      <c r="M258" s="900"/>
      <c r="N258" s="900"/>
      <c r="O258" s="900"/>
      <c r="P258" s="737"/>
      <c r="Q258" s="737"/>
      <c r="R258" s="737"/>
      <c r="S258" s="737"/>
      <c r="T258" s="737"/>
      <c r="U258" s="737"/>
      <c r="V258" s="737"/>
      <c r="W258" s="737"/>
      <c r="X258" s="732">
        <v>12</v>
      </c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>
        <v>1</v>
      </c>
      <c r="AL258" s="900"/>
      <c r="AM258" s="900"/>
      <c r="AN258" s="900"/>
      <c r="AO258" s="730"/>
      <c r="AP258" s="730"/>
      <c r="AQ258" s="730"/>
      <c r="AR258" s="730"/>
      <c r="AS258" s="730"/>
      <c r="AT258" s="730"/>
      <c r="AU258" s="730"/>
      <c r="AV258" s="730"/>
      <c r="AW258" s="729">
        <v>1</v>
      </c>
      <c r="AX258" s="733">
        <v>0</v>
      </c>
      <c r="AY258" s="546">
        <v>6</v>
      </c>
      <c r="AZ258" s="546">
        <v>0</v>
      </c>
      <c r="BA258" s="546">
        <v>5</v>
      </c>
      <c r="BB258" s="546">
        <v>0</v>
      </c>
      <c r="BC258" s="734">
        <v>11</v>
      </c>
      <c r="BD258" s="758" t="s">
        <v>1680</v>
      </c>
      <c r="BE258" s="759"/>
    </row>
    <row r="259" spans="1:57" s="707" customFormat="1" ht="12.75">
      <c r="A259" s="741">
        <v>218</v>
      </c>
      <c r="B259" s="865" t="s">
        <v>335</v>
      </c>
      <c r="C259" s="546">
        <v>1</v>
      </c>
      <c r="D259" s="546">
        <v>0</v>
      </c>
      <c r="E259" s="546">
        <v>1</v>
      </c>
      <c r="F259" s="546">
        <v>0</v>
      </c>
      <c r="G259" s="729">
        <v>2</v>
      </c>
      <c r="H259" s="900"/>
      <c r="I259" s="900"/>
      <c r="J259" s="900"/>
      <c r="K259" s="900"/>
      <c r="L259" s="900"/>
      <c r="M259" s="900"/>
      <c r="N259" s="900"/>
      <c r="O259" s="900"/>
      <c r="P259" s="737"/>
      <c r="Q259" s="737"/>
      <c r="R259" s="737"/>
      <c r="S259" s="737"/>
      <c r="T259" s="737"/>
      <c r="U259" s="737"/>
      <c r="V259" s="737"/>
      <c r="W259" s="737"/>
      <c r="X259" s="732">
        <v>2</v>
      </c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730"/>
      <c r="AP259" s="730"/>
      <c r="AQ259" s="730"/>
      <c r="AR259" s="730"/>
      <c r="AS259" s="730"/>
      <c r="AT259" s="730"/>
      <c r="AU259" s="730"/>
      <c r="AV259" s="730"/>
      <c r="AW259" s="729">
        <v>0</v>
      </c>
      <c r="AX259" s="733">
        <v>0</v>
      </c>
      <c r="AY259" s="546">
        <v>1</v>
      </c>
      <c r="AZ259" s="546">
        <v>0</v>
      </c>
      <c r="BA259" s="546">
        <v>1</v>
      </c>
      <c r="BB259" s="546">
        <v>0</v>
      </c>
      <c r="BC259" s="734">
        <v>2</v>
      </c>
      <c r="BD259" s="758"/>
      <c r="BE259" s="759"/>
    </row>
    <row r="260" spans="1:57" s="707" customFormat="1" ht="12.75">
      <c r="A260" s="741">
        <v>219</v>
      </c>
      <c r="B260" s="847" t="s">
        <v>336</v>
      </c>
      <c r="C260" s="546">
        <v>1</v>
      </c>
      <c r="D260" s="546">
        <v>0</v>
      </c>
      <c r="E260" s="546">
        <v>6</v>
      </c>
      <c r="F260" s="546">
        <v>0</v>
      </c>
      <c r="G260" s="729">
        <v>7</v>
      </c>
      <c r="H260" s="900"/>
      <c r="I260" s="900"/>
      <c r="J260" s="900"/>
      <c r="K260" s="900"/>
      <c r="L260" s="900"/>
      <c r="M260" s="900"/>
      <c r="N260" s="900"/>
      <c r="O260" s="900"/>
      <c r="P260" s="737"/>
      <c r="Q260" s="737"/>
      <c r="R260" s="737"/>
      <c r="S260" s="737"/>
      <c r="T260" s="737"/>
      <c r="U260" s="737"/>
      <c r="V260" s="737"/>
      <c r="W260" s="737"/>
      <c r="X260" s="732">
        <v>7</v>
      </c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730"/>
      <c r="AP260" s="730"/>
      <c r="AQ260" s="730"/>
      <c r="AR260" s="730"/>
      <c r="AS260" s="730"/>
      <c r="AT260" s="730"/>
      <c r="AU260" s="730"/>
      <c r="AV260" s="730"/>
      <c r="AW260" s="729">
        <v>0</v>
      </c>
      <c r="AX260" s="733">
        <v>0</v>
      </c>
      <c r="AY260" s="546">
        <v>1</v>
      </c>
      <c r="AZ260" s="546">
        <v>0</v>
      </c>
      <c r="BA260" s="546">
        <v>6</v>
      </c>
      <c r="BB260" s="546">
        <v>0</v>
      </c>
      <c r="BC260" s="734">
        <v>7</v>
      </c>
      <c r="BD260" s="758"/>
      <c r="BE260" s="759" t="s">
        <v>336</v>
      </c>
    </row>
    <row r="261" spans="1:57" s="707" customFormat="1" ht="13.5" thickBot="1">
      <c r="A261" s="741"/>
      <c r="B261" s="847"/>
      <c r="C261" s="747"/>
      <c r="D261" s="747"/>
      <c r="E261" s="747"/>
      <c r="F261" s="747"/>
      <c r="G261" s="747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771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747"/>
      <c r="AX261" s="772"/>
      <c r="AY261" s="730"/>
      <c r="AZ261" s="730"/>
      <c r="BA261" s="730"/>
      <c r="BB261" s="730"/>
      <c r="BC261" s="743"/>
      <c r="BD261" s="745"/>
      <c r="BE261" s="706"/>
    </row>
    <row r="262" spans="1:57" s="707" customFormat="1" ht="13.5" thickBot="1">
      <c r="A262" s="753"/>
      <c r="B262" s="852" t="s">
        <v>338</v>
      </c>
      <c r="C262" s="546">
        <v>259</v>
      </c>
      <c r="D262" s="546">
        <v>1032</v>
      </c>
      <c r="E262" s="546">
        <v>1100</v>
      </c>
      <c r="F262" s="546">
        <v>4671</v>
      </c>
      <c r="G262" s="546">
        <v>7062</v>
      </c>
      <c r="H262" s="546">
        <v>0</v>
      </c>
      <c r="I262" s="546">
        <v>0</v>
      </c>
      <c r="J262" s="546">
        <v>3</v>
      </c>
      <c r="K262" s="546">
        <v>9</v>
      </c>
      <c r="L262" s="546">
        <v>0</v>
      </c>
      <c r="M262" s="546">
        <v>0</v>
      </c>
      <c r="N262" s="546">
        <v>2</v>
      </c>
      <c r="O262" s="546">
        <v>8</v>
      </c>
      <c r="P262" s="546">
        <v>0</v>
      </c>
      <c r="Q262" s="546">
        <v>0</v>
      </c>
      <c r="R262" s="546">
        <v>0</v>
      </c>
      <c r="S262" s="546">
        <v>3</v>
      </c>
      <c r="T262" s="546">
        <v>0</v>
      </c>
      <c r="U262" s="546">
        <v>0</v>
      </c>
      <c r="V262" s="546">
        <v>0</v>
      </c>
      <c r="W262" s="546">
        <v>3</v>
      </c>
      <c r="X262" s="101">
        <v>7064</v>
      </c>
      <c r="Y262" s="101">
        <v>3</v>
      </c>
      <c r="Z262" s="101">
        <v>1</v>
      </c>
      <c r="AA262" s="101">
        <v>10</v>
      </c>
      <c r="AB262" s="101">
        <v>77</v>
      </c>
      <c r="AC262" s="101">
        <v>0</v>
      </c>
      <c r="AD262" s="101">
        <v>1</v>
      </c>
      <c r="AE262" s="101">
        <v>1</v>
      </c>
      <c r="AF262" s="101">
        <v>7</v>
      </c>
      <c r="AG262" s="101">
        <v>0</v>
      </c>
      <c r="AH262" s="101">
        <v>0</v>
      </c>
      <c r="AI262" s="101">
        <v>0</v>
      </c>
      <c r="AJ262" s="101">
        <v>2</v>
      </c>
      <c r="AK262" s="101">
        <v>2</v>
      </c>
      <c r="AL262" s="101">
        <v>2</v>
      </c>
      <c r="AM262" s="101">
        <v>0</v>
      </c>
      <c r="AN262" s="101">
        <v>4</v>
      </c>
      <c r="AO262" s="101">
        <v>0</v>
      </c>
      <c r="AP262" s="101">
        <v>0</v>
      </c>
      <c r="AQ262" s="101">
        <v>0</v>
      </c>
      <c r="AR262" s="101">
        <v>3</v>
      </c>
      <c r="AS262" s="101">
        <v>0</v>
      </c>
      <c r="AT262" s="101">
        <v>1</v>
      </c>
      <c r="AU262" s="101">
        <v>0</v>
      </c>
      <c r="AV262" s="101">
        <v>49</v>
      </c>
      <c r="AW262" s="773">
        <v>10</v>
      </c>
      <c r="AX262" s="774">
        <v>153</v>
      </c>
      <c r="AY262" s="775">
        <v>254</v>
      </c>
      <c r="AZ262" s="775">
        <v>1027</v>
      </c>
      <c r="BA262" s="775">
        <v>1090</v>
      </c>
      <c r="BB262" s="775">
        <v>4530</v>
      </c>
      <c r="BC262" s="773">
        <v>6901</v>
      </c>
      <c r="BD262" s="754" t="s">
        <v>1695</v>
      </c>
      <c r="BE262" s="706"/>
    </row>
    <row r="263" spans="1:57" s="707" customFormat="1" ht="12.75">
      <c r="A263" s="755" t="s">
        <v>339</v>
      </c>
      <c r="B263" s="841" t="s">
        <v>340</v>
      </c>
      <c r="C263" s="48"/>
      <c r="D263" s="48"/>
      <c r="E263" s="48"/>
      <c r="F263" s="48"/>
      <c r="G263" s="747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2">
        <v>0</v>
      </c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47">
        <v>0</v>
      </c>
      <c r="AX263" s="772">
        <v>0</v>
      </c>
      <c r="AY263" s="730"/>
      <c r="AZ263" s="730"/>
      <c r="BA263" s="730"/>
      <c r="BB263" s="730"/>
      <c r="BC263" s="743"/>
      <c r="BD263" s="745"/>
      <c r="BE263" s="706"/>
    </row>
    <row r="264" spans="1:57" s="707" customFormat="1" ht="12.75">
      <c r="A264" s="741">
        <v>1</v>
      </c>
      <c r="B264" s="843" t="s">
        <v>341</v>
      </c>
      <c r="C264" s="546">
        <v>4</v>
      </c>
      <c r="D264" s="546">
        <v>9</v>
      </c>
      <c r="E264" s="546">
        <v>1</v>
      </c>
      <c r="F264" s="546">
        <v>0</v>
      </c>
      <c r="G264" s="729">
        <v>14</v>
      </c>
      <c r="H264" s="900"/>
      <c r="I264" s="900"/>
      <c r="J264" s="900"/>
      <c r="K264" s="900"/>
      <c r="L264" s="900"/>
      <c r="M264" s="900"/>
      <c r="N264" s="900"/>
      <c r="O264" s="900"/>
      <c r="P264" s="737"/>
      <c r="Q264" s="737"/>
      <c r="R264" s="737"/>
      <c r="S264" s="737"/>
      <c r="T264" s="737"/>
      <c r="U264" s="737"/>
      <c r="V264" s="737"/>
      <c r="W264" s="737"/>
      <c r="X264" s="732">
        <v>14</v>
      </c>
      <c r="Y264" s="900"/>
      <c r="Z264" s="900"/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/>
      <c r="AM264" s="900"/>
      <c r="AN264" s="900"/>
      <c r="AO264" s="730"/>
      <c r="AP264" s="730"/>
      <c r="AQ264" s="730"/>
      <c r="AR264" s="730"/>
      <c r="AS264" s="730"/>
      <c r="AT264" s="730"/>
      <c r="AU264" s="730"/>
      <c r="AV264" s="730"/>
      <c r="AW264" s="729">
        <v>0</v>
      </c>
      <c r="AX264" s="733">
        <v>0</v>
      </c>
      <c r="AY264" s="546">
        <v>4</v>
      </c>
      <c r="AZ264" s="546">
        <v>9</v>
      </c>
      <c r="BA264" s="546">
        <v>1</v>
      </c>
      <c r="BB264" s="546">
        <v>0</v>
      </c>
      <c r="BC264" s="912">
        <v>14</v>
      </c>
      <c r="BD264" s="758"/>
      <c r="BE264" s="706" t="s">
        <v>341</v>
      </c>
    </row>
    <row r="265" spans="1:57" s="707" customFormat="1" ht="12.75">
      <c r="A265" s="741">
        <v>2</v>
      </c>
      <c r="B265" s="760" t="s">
        <v>1549</v>
      </c>
      <c r="C265" s="546">
        <v>1</v>
      </c>
      <c r="D265" s="546">
        <v>7</v>
      </c>
      <c r="E265" s="546">
        <v>2</v>
      </c>
      <c r="F265" s="546">
        <v>6</v>
      </c>
      <c r="G265" s="729">
        <v>16</v>
      </c>
      <c r="H265" s="900"/>
      <c r="I265" s="900"/>
      <c r="J265" s="900"/>
      <c r="K265" s="900"/>
      <c r="L265" s="900"/>
      <c r="M265" s="900"/>
      <c r="N265" s="900"/>
      <c r="O265" s="900"/>
      <c r="P265" s="737"/>
      <c r="Q265" s="737"/>
      <c r="R265" s="737"/>
      <c r="S265" s="737"/>
      <c r="T265" s="737"/>
      <c r="U265" s="737"/>
      <c r="V265" s="737"/>
      <c r="W265" s="737"/>
      <c r="X265" s="732">
        <v>16</v>
      </c>
      <c r="Y265" s="900"/>
      <c r="Z265" s="900"/>
      <c r="AA265" s="900"/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/>
      <c r="AN265" s="900"/>
      <c r="AO265" s="730"/>
      <c r="AP265" s="730"/>
      <c r="AQ265" s="730"/>
      <c r="AR265" s="730"/>
      <c r="AS265" s="730"/>
      <c r="AT265" s="730"/>
      <c r="AU265" s="730"/>
      <c r="AV265" s="730"/>
      <c r="AW265" s="729">
        <v>0</v>
      </c>
      <c r="AX265" s="733">
        <v>0</v>
      </c>
      <c r="AY265" s="546">
        <v>1</v>
      </c>
      <c r="AZ265" s="546">
        <v>7</v>
      </c>
      <c r="BA265" s="546">
        <v>2</v>
      </c>
      <c r="BB265" s="546">
        <v>6</v>
      </c>
      <c r="BC265" s="912">
        <v>16</v>
      </c>
      <c r="BD265" s="758"/>
      <c r="BE265" s="706"/>
    </row>
    <row r="266" spans="1:57" s="707" customFormat="1" ht="12.75">
      <c r="A266" s="741">
        <v>3</v>
      </c>
      <c r="B266" s="768" t="s">
        <v>1550</v>
      </c>
      <c r="C266" s="546">
        <v>0</v>
      </c>
      <c r="D266" s="546">
        <v>5</v>
      </c>
      <c r="E266" s="546">
        <v>1</v>
      </c>
      <c r="F266" s="546">
        <v>2</v>
      </c>
      <c r="G266" s="729">
        <v>8</v>
      </c>
      <c r="H266" s="900"/>
      <c r="I266" s="900"/>
      <c r="J266" s="900"/>
      <c r="K266" s="900"/>
      <c r="L266" s="900"/>
      <c r="M266" s="900"/>
      <c r="N266" s="900"/>
      <c r="O266" s="900"/>
      <c r="P266" s="737"/>
      <c r="Q266" s="737"/>
      <c r="R266" s="737"/>
      <c r="S266" s="737"/>
      <c r="T266" s="737"/>
      <c r="U266" s="737"/>
      <c r="V266" s="737"/>
      <c r="W266" s="737"/>
      <c r="X266" s="732">
        <v>8</v>
      </c>
      <c r="Y266" s="900"/>
      <c r="Z266" s="900"/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730"/>
      <c r="AP266" s="730"/>
      <c r="AQ266" s="730"/>
      <c r="AR266" s="730"/>
      <c r="AS266" s="730"/>
      <c r="AT266" s="730"/>
      <c r="AU266" s="730"/>
      <c r="AV266" s="730"/>
      <c r="AW266" s="729">
        <v>0</v>
      </c>
      <c r="AX266" s="733">
        <v>0</v>
      </c>
      <c r="AY266" s="546">
        <v>0</v>
      </c>
      <c r="AZ266" s="546">
        <v>5</v>
      </c>
      <c r="BA266" s="546">
        <v>1</v>
      </c>
      <c r="BB266" s="546">
        <v>2</v>
      </c>
      <c r="BC266" s="912">
        <v>8</v>
      </c>
      <c r="BD266" s="745"/>
      <c r="BE266" s="706"/>
    </row>
    <row r="267" spans="1:57" s="707" customFormat="1" ht="12.75">
      <c r="A267" s="741">
        <v>4</v>
      </c>
      <c r="B267" s="844" t="s">
        <v>342</v>
      </c>
      <c r="C267" s="546">
        <v>2</v>
      </c>
      <c r="D267" s="546">
        <v>9</v>
      </c>
      <c r="E267" s="546">
        <v>0</v>
      </c>
      <c r="F267" s="546">
        <v>1</v>
      </c>
      <c r="G267" s="729">
        <v>12</v>
      </c>
      <c r="H267" s="900"/>
      <c r="I267" s="900"/>
      <c r="J267" s="900"/>
      <c r="K267" s="900"/>
      <c r="L267" s="900"/>
      <c r="M267" s="900"/>
      <c r="N267" s="900"/>
      <c r="O267" s="900"/>
      <c r="P267" s="737"/>
      <c r="Q267" s="737"/>
      <c r="R267" s="737"/>
      <c r="S267" s="737"/>
      <c r="T267" s="737"/>
      <c r="U267" s="737"/>
      <c r="V267" s="737"/>
      <c r="W267" s="737"/>
      <c r="X267" s="732">
        <v>12</v>
      </c>
      <c r="Y267" s="900"/>
      <c r="Z267" s="900"/>
      <c r="AA267" s="900"/>
      <c r="AB267" s="900"/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730"/>
      <c r="AP267" s="730"/>
      <c r="AQ267" s="730"/>
      <c r="AR267" s="730"/>
      <c r="AS267" s="730"/>
      <c r="AT267" s="730"/>
      <c r="AU267" s="730"/>
      <c r="AV267" s="730"/>
      <c r="AW267" s="729">
        <v>0</v>
      </c>
      <c r="AX267" s="733">
        <v>0</v>
      </c>
      <c r="AY267" s="546">
        <v>2</v>
      </c>
      <c r="AZ267" s="546">
        <v>9</v>
      </c>
      <c r="BA267" s="546">
        <v>0</v>
      </c>
      <c r="BB267" s="546">
        <v>1</v>
      </c>
      <c r="BC267" s="912">
        <v>12</v>
      </c>
      <c r="BD267" s="758"/>
      <c r="BE267" s="706"/>
    </row>
    <row r="268" spans="1:57" s="707" customFormat="1" ht="12.75">
      <c r="A268" s="741">
        <v>5</v>
      </c>
      <c r="B268" s="865" t="s">
        <v>343</v>
      </c>
      <c r="C268" s="546">
        <v>1</v>
      </c>
      <c r="D268" s="546">
        <v>5</v>
      </c>
      <c r="E268" s="546">
        <v>0</v>
      </c>
      <c r="F268" s="546">
        <v>3</v>
      </c>
      <c r="G268" s="729">
        <v>9</v>
      </c>
      <c r="H268" s="900"/>
      <c r="I268" s="900"/>
      <c r="J268" s="900"/>
      <c r="K268" s="900"/>
      <c r="L268" s="900"/>
      <c r="M268" s="900"/>
      <c r="N268" s="900"/>
      <c r="O268" s="900"/>
      <c r="P268" s="737"/>
      <c r="Q268" s="737"/>
      <c r="R268" s="737"/>
      <c r="S268" s="737"/>
      <c r="T268" s="737"/>
      <c r="U268" s="737"/>
      <c r="V268" s="737"/>
      <c r="W268" s="737"/>
      <c r="X268" s="732">
        <v>9</v>
      </c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730"/>
      <c r="AP268" s="730"/>
      <c r="AQ268" s="730"/>
      <c r="AR268" s="730"/>
      <c r="AS268" s="730"/>
      <c r="AT268" s="730">
        <v>1</v>
      </c>
      <c r="AU268" s="730"/>
      <c r="AV268" s="730"/>
      <c r="AW268" s="729">
        <v>1</v>
      </c>
      <c r="AX268" s="733">
        <v>0</v>
      </c>
      <c r="AY268" s="546">
        <v>1</v>
      </c>
      <c r="AZ268" s="546">
        <v>4</v>
      </c>
      <c r="BA268" s="546">
        <v>0</v>
      </c>
      <c r="BB268" s="546">
        <v>3</v>
      </c>
      <c r="BC268" s="912">
        <v>8</v>
      </c>
      <c r="BD268" s="758" t="s">
        <v>1602</v>
      </c>
      <c r="BE268" s="706"/>
    </row>
    <row r="269" spans="1:57" s="707" customFormat="1" ht="12.75">
      <c r="A269" s="741">
        <v>6</v>
      </c>
      <c r="B269" s="847" t="s">
        <v>345</v>
      </c>
      <c r="C269" s="546">
        <v>9</v>
      </c>
      <c r="D269" s="546">
        <v>7</v>
      </c>
      <c r="E269" s="546">
        <v>1</v>
      </c>
      <c r="F269" s="546">
        <v>2</v>
      </c>
      <c r="G269" s="729">
        <v>19</v>
      </c>
      <c r="H269" s="900"/>
      <c r="I269" s="900"/>
      <c r="J269" s="900"/>
      <c r="K269" s="900"/>
      <c r="L269" s="900"/>
      <c r="M269" s="900"/>
      <c r="N269" s="900"/>
      <c r="O269" s="900"/>
      <c r="P269" s="737"/>
      <c r="Q269" s="737"/>
      <c r="R269" s="737"/>
      <c r="S269" s="737"/>
      <c r="T269" s="737"/>
      <c r="U269" s="737"/>
      <c r="V269" s="737"/>
      <c r="W269" s="737"/>
      <c r="X269" s="732">
        <v>19</v>
      </c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730"/>
      <c r="AP269" s="730"/>
      <c r="AQ269" s="730"/>
      <c r="AR269" s="730"/>
      <c r="AS269" s="730"/>
      <c r="AT269" s="730"/>
      <c r="AU269" s="730"/>
      <c r="AV269" s="730"/>
      <c r="AW269" s="729">
        <v>0</v>
      </c>
      <c r="AX269" s="733">
        <v>0</v>
      </c>
      <c r="AY269" s="546">
        <v>9</v>
      </c>
      <c r="AZ269" s="546">
        <v>7</v>
      </c>
      <c r="BA269" s="546">
        <v>1</v>
      </c>
      <c r="BB269" s="546">
        <v>2</v>
      </c>
      <c r="BC269" s="912">
        <v>19</v>
      </c>
      <c r="BD269" s="745"/>
      <c r="BE269" s="759"/>
    </row>
    <row r="270" spans="1:57" s="707" customFormat="1" ht="12.75">
      <c r="A270" s="741">
        <v>7</v>
      </c>
      <c r="B270" s="843" t="s">
        <v>1438</v>
      </c>
      <c r="C270" s="546">
        <v>0</v>
      </c>
      <c r="D270" s="546">
        <v>0</v>
      </c>
      <c r="E270" s="546">
        <v>2</v>
      </c>
      <c r="F270" s="546">
        <v>2</v>
      </c>
      <c r="G270" s="729">
        <v>4</v>
      </c>
      <c r="H270" s="900"/>
      <c r="I270" s="900"/>
      <c r="J270" s="900"/>
      <c r="K270" s="900"/>
      <c r="L270" s="900"/>
      <c r="M270" s="900"/>
      <c r="N270" s="900"/>
      <c r="O270" s="900"/>
      <c r="P270" s="737"/>
      <c r="Q270" s="737"/>
      <c r="R270" s="737"/>
      <c r="S270" s="737"/>
      <c r="T270" s="737"/>
      <c r="U270" s="737"/>
      <c r="V270" s="737"/>
      <c r="W270" s="737"/>
      <c r="X270" s="732">
        <v>4</v>
      </c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730"/>
      <c r="AP270" s="730"/>
      <c r="AQ270" s="730"/>
      <c r="AR270" s="730"/>
      <c r="AS270" s="730"/>
      <c r="AT270" s="730"/>
      <c r="AU270" s="730"/>
      <c r="AV270" s="730"/>
      <c r="AW270" s="729">
        <v>0</v>
      </c>
      <c r="AX270" s="733">
        <v>0</v>
      </c>
      <c r="AY270" s="546">
        <v>0</v>
      </c>
      <c r="AZ270" s="546">
        <v>0</v>
      </c>
      <c r="BA270" s="546">
        <v>2</v>
      </c>
      <c r="BB270" s="546">
        <v>2</v>
      </c>
      <c r="BC270" s="734">
        <v>4</v>
      </c>
      <c r="BD270" s="761"/>
      <c r="BE270" s="759"/>
    </row>
    <row r="271" spans="1:57" s="707" customFormat="1" ht="12.75">
      <c r="A271" s="741">
        <v>8</v>
      </c>
      <c r="B271" s="760" t="s">
        <v>1459</v>
      </c>
      <c r="C271" s="546">
        <v>0</v>
      </c>
      <c r="D271" s="546">
        <v>1</v>
      </c>
      <c r="E271" s="546">
        <v>0</v>
      </c>
      <c r="F271" s="546">
        <v>2</v>
      </c>
      <c r="G271" s="729">
        <v>3</v>
      </c>
      <c r="H271" s="900"/>
      <c r="I271" s="900"/>
      <c r="J271" s="900"/>
      <c r="K271" s="900"/>
      <c r="L271" s="900"/>
      <c r="M271" s="900"/>
      <c r="N271" s="900"/>
      <c r="O271" s="900"/>
      <c r="P271" s="737"/>
      <c r="Q271" s="737"/>
      <c r="R271" s="737"/>
      <c r="S271" s="737"/>
      <c r="T271" s="737"/>
      <c r="U271" s="737"/>
      <c r="V271" s="737"/>
      <c r="W271" s="737"/>
      <c r="X271" s="732">
        <v>3</v>
      </c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730"/>
      <c r="AP271" s="730"/>
      <c r="AQ271" s="730"/>
      <c r="AR271" s="730"/>
      <c r="AS271" s="730"/>
      <c r="AT271" s="730"/>
      <c r="AU271" s="730"/>
      <c r="AV271" s="730"/>
      <c r="AW271" s="729">
        <v>0</v>
      </c>
      <c r="AX271" s="733">
        <v>0</v>
      </c>
      <c r="AY271" s="546">
        <v>0</v>
      </c>
      <c r="AZ271" s="546">
        <v>1</v>
      </c>
      <c r="BA271" s="546">
        <v>0</v>
      </c>
      <c r="BB271" s="546">
        <v>2</v>
      </c>
      <c r="BC271" s="734">
        <v>3</v>
      </c>
      <c r="BD271" s="761"/>
      <c r="BE271" s="759"/>
    </row>
    <row r="272" spans="1:57" s="707" customFormat="1" ht="12.75">
      <c r="A272" s="741">
        <v>9</v>
      </c>
      <c r="B272" s="768" t="s">
        <v>1434</v>
      </c>
      <c r="C272" s="546">
        <v>0</v>
      </c>
      <c r="D272" s="546">
        <v>1</v>
      </c>
      <c r="E272" s="546">
        <v>0</v>
      </c>
      <c r="F272" s="546">
        <v>1</v>
      </c>
      <c r="G272" s="729">
        <v>2</v>
      </c>
      <c r="H272" s="900"/>
      <c r="I272" s="900"/>
      <c r="J272" s="900"/>
      <c r="K272" s="900"/>
      <c r="L272" s="900"/>
      <c r="M272" s="900"/>
      <c r="N272" s="900"/>
      <c r="O272" s="900"/>
      <c r="P272" s="737"/>
      <c r="Q272" s="737"/>
      <c r="R272" s="737"/>
      <c r="S272" s="737"/>
      <c r="T272" s="737"/>
      <c r="U272" s="737"/>
      <c r="V272" s="737"/>
      <c r="W272" s="737"/>
      <c r="X272" s="732">
        <v>2</v>
      </c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730"/>
      <c r="AP272" s="730"/>
      <c r="AQ272" s="730"/>
      <c r="AR272" s="730"/>
      <c r="AS272" s="730"/>
      <c r="AT272" s="730"/>
      <c r="AU272" s="730"/>
      <c r="AV272" s="730"/>
      <c r="AW272" s="729">
        <v>0</v>
      </c>
      <c r="AX272" s="733">
        <v>0</v>
      </c>
      <c r="AY272" s="546">
        <v>0</v>
      </c>
      <c r="AZ272" s="546">
        <v>1</v>
      </c>
      <c r="BA272" s="546">
        <v>0</v>
      </c>
      <c r="BB272" s="546">
        <v>1</v>
      </c>
      <c r="BC272" s="734">
        <v>2</v>
      </c>
      <c r="BD272" s="758"/>
      <c r="BE272" s="759"/>
    </row>
    <row r="273" spans="1:57" s="707" customFormat="1" ht="12.75">
      <c r="A273" s="741">
        <v>10</v>
      </c>
      <c r="B273" s="844" t="s">
        <v>1435</v>
      </c>
      <c r="C273" s="546">
        <v>1</v>
      </c>
      <c r="D273" s="546">
        <v>0</v>
      </c>
      <c r="E273" s="546">
        <v>0</v>
      </c>
      <c r="F273" s="546">
        <v>2</v>
      </c>
      <c r="G273" s="729">
        <v>3</v>
      </c>
      <c r="H273" s="900"/>
      <c r="I273" s="900"/>
      <c r="J273" s="900"/>
      <c r="K273" s="900"/>
      <c r="L273" s="900"/>
      <c r="M273" s="900"/>
      <c r="N273" s="900"/>
      <c r="O273" s="900"/>
      <c r="P273" s="737"/>
      <c r="Q273" s="737"/>
      <c r="R273" s="737"/>
      <c r="S273" s="737"/>
      <c r="T273" s="737"/>
      <c r="U273" s="737"/>
      <c r="V273" s="737"/>
      <c r="W273" s="737"/>
      <c r="X273" s="732">
        <v>3</v>
      </c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730"/>
      <c r="AP273" s="730"/>
      <c r="AQ273" s="730"/>
      <c r="AR273" s="730"/>
      <c r="AS273" s="730"/>
      <c r="AT273" s="730"/>
      <c r="AU273" s="730"/>
      <c r="AV273" s="730"/>
      <c r="AW273" s="729">
        <v>0</v>
      </c>
      <c r="AX273" s="733">
        <v>0</v>
      </c>
      <c r="AY273" s="546">
        <v>1</v>
      </c>
      <c r="AZ273" s="546">
        <v>0</v>
      </c>
      <c r="BA273" s="546">
        <v>0</v>
      </c>
      <c r="BB273" s="546">
        <v>2</v>
      </c>
      <c r="BC273" s="718">
        <v>3</v>
      </c>
      <c r="BD273" s="758"/>
      <c r="BE273" s="759"/>
    </row>
    <row r="274" spans="1:57" s="707" customFormat="1" ht="12.75">
      <c r="A274" s="741">
        <v>11</v>
      </c>
      <c r="B274" s="865" t="s">
        <v>1440</v>
      </c>
      <c r="C274" s="546">
        <v>0</v>
      </c>
      <c r="D274" s="546">
        <v>1</v>
      </c>
      <c r="E274" s="546">
        <v>0</v>
      </c>
      <c r="F274" s="546">
        <v>1</v>
      </c>
      <c r="G274" s="729">
        <v>2</v>
      </c>
      <c r="H274" s="900"/>
      <c r="I274" s="900"/>
      <c r="J274" s="900"/>
      <c r="K274" s="900"/>
      <c r="L274" s="900"/>
      <c r="M274" s="900"/>
      <c r="N274" s="900"/>
      <c r="O274" s="900"/>
      <c r="P274" s="737"/>
      <c r="Q274" s="737"/>
      <c r="R274" s="737"/>
      <c r="S274" s="737"/>
      <c r="T274" s="737"/>
      <c r="U274" s="737"/>
      <c r="V274" s="737"/>
      <c r="W274" s="737"/>
      <c r="X274" s="732">
        <v>2</v>
      </c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730"/>
      <c r="AP274" s="730"/>
      <c r="AQ274" s="730"/>
      <c r="AR274" s="730"/>
      <c r="AS274" s="730"/>
      <c r="AT274" s="730"/>
      <c r="AU274" s="730"/>
      <c r="AV274" s="730"/>
      <c r="AW274" s="729">
        <v>0</v>
      </c>
      <c r="AX274" s="733">
        <v>0</v>
      </c>
      <c r="AY274" s="546">
        <v>0</v>
      </c>
      <c r="AZ274" s="546">
        <v>1</v>
      </c>
      <c r="BA274" s="546">
        <v>0</v>
      </c>
      <c r="BB274" s="546">
        <v>1</v>
      </c>
      <c r="BC274" s="718">
        <v>2</v>
      </c>
      <c r="BD274" s="758"/>
      <c r="BE274" s="759"/>
    </row>
    <row r="275" spans="1:57" s="707" customFormat="1" ht="12.75">
      <c r="A275" s="741">
        <v>12</v>
      </c>
      <c r="B275" s="843" t="s">
        <v>346</v>
      </c>
      <c r="C275" s="546">
        <v>0</v>
      </c>
      <c r="D275" s="546">
        <v>0</v>
      </c>
      <c r="E275" s="546">
        <v>1</v>
      </c>
      <c r="F275" s="546">
        <v>1</v>
      </c>
      <c r="G275" s="729">
        <v>2</v>
      </c>
      <c r="H275" s="900"/>
      <c r="I275" s="900"/>
      <c r="J275" s="900"/>
      <c r="K275" s="900"/>
      <c r="L275" s="900"/>
      <c r="M275" s="900"/>
      <c r="N275" s="900"/>
      <c r="O275" s="900"/>
      <c r="P275" s="737"/>
      <c r="Q275" s="737"/>
      <c r="R275" s="737"/>
      <c r="S275" s="737"/>
      <c r="T275" s="737"/>
      <c r="U275" s="737"/>
      <c r="V275" s="737"/>
      <c r="W275" s="737"/>
      <c r="X275" s="732">
        <v>2</v>
      </c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730"/>
      <c r="AP275" s="730"/>
      <c r="AQ275" s="730"/>
      <c r="AR275" s="730"/>
      <c r="AS275" s="730"/>
      <c r="AT275" s="730"/>
      <c r="AU275" s="730"/>
      <c r="AV275" s="730"/>
      <c r="AW275" s="729">
        <v>0</v>
      </c>
      <c r="AX275" s="733">
        <v>0</v>
      </c>
      <c r="AY275" s="546">
        <v>0</v>
      </c>
      <c r="AZ275" s="546">
        <v>0</v>
      </c>
      <c r="BA275" s="546">
        <v>1</v>
      </c>
      <c r="BB275" s="546">
        <v>1</v>
      </c>
      <c r="BC275" s="912">
        <v>2</v>
      </c>
      <c r="BD275" s="745"/>
      <c r="BE275" s="706" t="s">
        <v>346</v>
      </c>
    </row>
    <row r="276" spans="1:57" s="707" customFormat="1" ht="12.75">
      <c r="A276" s="741">
        <v>13</v>
      </c>
      <c r="B276" s="843" t="s">
        <v>347</v>
      </c>
      <c r="C276" s="546">
        <v>0</v>
      </c>
      <c r="D276" s="546">
        <v>1</v>
      </c>
      <c r="E276" s="546">
        <v>13</v>
      </c>
      <c r="F276" s="546">
        <v>0</v>
      </c>
      <c r="G276" s="729">
        <v>14</v>
      </c>
      <c r="H276" s="900"/>
      <c r="I276" s="900"/>
      <c r="J276" s="900"/>
      <c r="K276" s="900"/>
      <c r="L276" s="900"/>
      <c r="M276" s="900"/>
      <c r="N276" s="900"/>
      <c r="O276" s="900"/>
      <c r="P276" s="737"/>
      <c r="Q276" s="737"/>
      <c r="R276" s="737"/>
      <c r="S276" s="737"/>
      <c r="T276" s="737"/>
      <c r="U276" s="737"/>
      <c r="V276" s="737"/>
      <c r="W276" s="737"/>
      <c r="X276" s="732">
        <v>14</v>
      </c>
      <c r="Y276" s="900"/>
      <c r="Z276" s="900"/>
      <c r="AA276" s="900"/>
      <c r="AB276" s="900"/>
      <c r="AC276" s="900"/>
      <c r="AD276" s="900"/>
      <c r="AE276" s="900"/>
      <c r="AF276" s="900"/>
      <c r="AG276" s="900"/>
      <c r="AH276" s="900"/>
      <c r="AI276" s="900"/>
      <c r="AJ276" s="900"/>
      <c r="AK276" s="730"/>
      <c r="AL276" s="730"/>
      <c r="AM276" s="730"/>
      <c r="AN276" s="900"/>
      <c r="AO276" s="730"/>
      <c r="AP276" s="730"/>
      <c r="AQ276" s="730"/>
      <c r="AR276" s="730"/>
      <c r="AS276" s="730"/>
      <c r="AT276" s="730"/>
      <c r="AU276" s="730"/>
      <c r="AV276" s="730"/>
      <c r="AW276" s="729">
        <v>0</v>
      </c>
      <c r="AX276" s="733">
        <v>0</v>
      </c>
      <c r="AY276" s="546">
        <v>0</v>
      </c>
      <c r="AZ276" s="546">
        <v>1</v>
      </c>
      <c r="BA276" s="546">
        <v>13</v>
      </c>
      <c r="BB276" s="546">
        <v>0</v>
      </c>
      <c r="BC276" s="912">
        <v>14</v>
      </c>
      <c r="BD276" s="758"/>
      <c r="BE276" s="706" t="s">
        <v>347</v>
      </c>
    </row>
    <row r="277" spans="1:57" s="707" customFormat="1" ht="12.75">
      <c r="A277" s="741">
        <v>14</v>
      </c>
      <c r="B277" s="843" t="s">
        <v>349</v>
      </c>
      <c r="C277" s="546">
        <v>0</v>
      </c>
      <c r="D277" s="546">
        <v>0</v>
      </c>
      <c r="E277" s="546">
        <v>3</v>
      </c>
      <c r="F277" s="546">
        <v>12</v>
      </c>
      <c r="G277" s="729">
        <v>15</v>
      </c>
      <c r="H277" s="900"/>
      <c r="I277" s="900"/>
      <c r="J277" s="900"/>
      <c r="K277" s="900"/>
      <c r="L277" s="900"/>
      <c r="M277" s="900"/>
      <c r="N277" s="900"/>
      <c r="O277" s="900"/>
      <c r="P277" s="737"/>
      <c r="Q277" s="737"/>
      <c r="R277" s="737"/>
      <c r="S277" s="737"/>
      <c r="T277" s="737"/>
      <c r="U277" s="737"/>
      <c r="V277" s="737"/>
      <c r="W277" s="737"/>
      <c r="X277" s="732">
        <v>15</v>
      </c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730"/>
      <c r="AP277" s="730"/>
      <c r="AQ277" s="730"/>
      <c r="AR277" s="730"/>
      <c r="AS277" s="730"/>
      <c r="AT277" s="730"/>
      <c r="AU277" s="730"/>
      <c r="AV277" s="730">
        <v>1</v>
      </c>
      <c r="AW277" s="729">
        <v>0</v>
      </c>
      <c r="AX277" s="733">
        <v>1</v>
      </c>
      <c r="AY277" s="546">
        <v>0</v>
      </c>
      <c r="AZ277" s="546">
        <v>0</v>
      </c>
      <c r="BA277" s="546">
        <v>3</v>
      </c>
      <c r="BB277" s="546">
        <v>11</v>
      </c>
      <c r="BC277" s="912">
        <v>14</v>
      </c>
      <c r="BD277" s="758" t="s">
        <v>1681</v>
      </c>
      <c r="BE277" s="706" t="s">
        <v>349</v>
      </c>
    </row>
    <row r="278" spans="1:57" s="707" customFormat="1" ht="12.75">
      <c r="A278" s="741">
        <v>15</v>
      </c>
      <c r="B278" s="760" t="s">
        <v>1460</v>
      </c>
      <c r="C278" s="546">
        <v>1</v>
      </c>
      <c r="D278" s="546">
        <v>0</v>
      </c>
      <c r="E278" s="546">
        <v>0</v>
      </c>
      <c r="F278" s="546">
        <v>1</v>
      </c>
      <c r="G278" s="729">
        <v>2</v>
      </c>
      <c r="H278" s="900"/>
      <c r="I278" s="900"/>
      <c r="J278" s="900"/>
      <c r="K278" s="900"/>
      <c r="L278" s="900"/>
      <c r="M278" s="900"/>
      <c r="N278" s="900"/>
      <c r="O278" s="900"/>
      <c r="P278" s="737"/>
      <c r="Q278" s="737"/>
      <c r="R278" s="737"/>
      <c r="S278" s="737"/>
      <c r="T278" s="737"/>
      <c r="U278" s="737"/>
      <c r="V278" s="737"/>
      <c r="W278" s="737"/>
      <c r="X278" s="732">
        <v>2</v>
      </c>
      <c r="Y278" s="900"/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730"/>
      <c r="AL278" s="730"/>
      <c r="AM278" s="730"/>
      <c r="AN278" s="900"/>
      <c r="AO278" s="730"/>
      <c r="AP278" s="730"/>
      <c r="AQ278" s="730"/>
      <c r="AR278" s="730"/>
      <c r="AS278" s="730"/>
      <c r="AT278" s="730"/>
      <c r="AU278" s="730"/>
      <c r="AV278" s="730"/>
      <c r="AW278" s="729">
        <v>0</v>
      </c>
      <c r="AX278" s="733">
        <v>0</v>
      </c>
      <c r="AY278" s="546">
        <v>1</v>
      </c>
      <c r="AZ278" s="546">
        <v>0</v>
      </c>
      <c r="BA278" s="546">
        <v>0</v>
      </c>
      <c r="BB278" s="546">
        <v>1</v>
      </c>
      <c r="BC278" s="912">
        <v>2</v>
      </c>
      <c r="BD278" s="758"/>
      <c r="BE278" s="759"/>
    </row>
    <row r="279" spans="1:57" s="707" customFormat="1" ht="12.75">
      <c r="A279" s="741">
        <v>16</v>
      </c>
      <c r="B279" s="760" t="s">
        <v>1423</v>
      </c>
      <c r="C279" s="546">
        <v>0</v>
      </c>
      <c r="D279" s="546">
        <v>0</v>
      </c>
      <c r="E279" s="546">
        <v>15</v>
      </c>
      <c r="F279" s="546">
        <v>1</v>
      </c>
      <c r="G279" s="729">
        <v>16</v>
      </c>
      <c r="H279" s="900"/>
      <c r="I279" s="900"/>
      <c r="J279" s="900"/>
      <c r="K279" s="900"/>
      <c r="L279" s="900"/>
      <c r="M279" s="900"/>
      <c r="N279" s="900"/>
      <c r="O279" s="900"/>
      <c r="P279" s="737"/>
      <c r="Q279" s="737"/>
      <c r="R279" s="737"/>
      <c r="S279" s="737"/>
      <c r="T279" s="737"/>
      <c r="U279" s="737"/>
      <c r="V279" s="737"/>
      <c r="W279" s="737"/>
      <c r="X279" s="732">
        <v>16</v>
      </c>
      <c r="Y279" s="900"/>
      <c r="Z279" s="900"/>
      <c r="AA279" s="900"/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730"/>
      <c r="AL279" s="730"/>
      <c r="AM279" s="730"/>
      <c r="AN279" s="900"/>
      <c r="AO279" s="730"/>
      <c r="AP279" s="730"/>
      <c r="AQ279" s="730"/>
      <c r="AR279" s="730"/>
      <c r="AS279" s="730"/>
      <c r="AT279" s="730"/>
      <c r="AU279" s="730"/>
      <c r="AV279" s="730"/>
      <c r="AW279" s="729">
        <v>0</v>
      </c>
      <c r="AX279" s="733">
        <v>0</v>
      </c>
      <c r="AY279" s="546">
        <v>0</v>
      </c>
      <c r="AZ279" s="546">
        <v>0</v>
      </c>
      <c r="BA279" s="546">
        <v>15</v>
      </c>
      <c r="BB279" s="546">
        <v>1</v>
      </c>
      <c r="BC279" s="912">
        <v>16</v>
      </c>
      <c r="BD279" s="758"/>
      <c r="BE279" s="759"/>
    </row>
    <row r="280" spans="1:57" s="707" customFormat="1" ht="12.75">
      <c r="A280" s="741">
        <v>17</v>
      </c>
      <c r="B280" s="760" t="s">
        <v>1424</v>
      </c>
      <c r="C280" s="546">
        <v>0</v>
      </c>
      <c r="D280" s="546">
        <v>0</v>
      </c>
      <c r="E280" s="546">
        <v>3</v>
      </c>
      <c r="F280" s="546">
        <v>15</v>
      </c>
      <c r="G280" s="729">
        <v>18</v>
      </c>
      <c r="H280" s="900"/>
      <c r="I280" s="900"/>
      <c r="J280" s="900"/>
      <c r="K280" s="900"/>
      <c r="L280" s="900"/>
      <c r="M280" s="900"/>
      <c r="N280" s="900"/>
      <c r="O280" s="900"/>
      <c r="P280" s="737"/>
      <c r="Q280" s="737"/>
      <c r="R280" s="737"/>
      <c r="S280" s="765"/>
      <c r="T280" s="737"/>
      <c r="U280" s="737"/>
      <c r="V280" s="737"/>
      <c r="W280" s="737"/>
      <c r="X280" s="732">
        <v>18</v>
      </c>
      <c r="Y280" s="900"/>
      <c r="Z280" s="900"/>
      <c r="AA280" s="900"/>
      <c r="AB280" s="900"/>
      <c r="AC280" s="900"/>
      <c r="AD280" s="900"/>
      <c r="AE280" s="900"/>
      <c r="AF280" s="900"/>
      <c r="AG280" s="900"/>
      <c r="AH280" s="900"/>
      <c r="AI280" s="900"/>
      <c r="AJ280" s="900"/>
      <c r="AK280" s="730"/>
      <c r="AL280" s="730"/>
      <c r="AM280" s="730"/>
      <c r="AN280" s="900"/>
      <c r="AO280" s="730"/>
      <c r="AP280" s="730"/>
      <c r="AQ280" s="730"/>
      <c r="AR280" s="730"/>
      <c r="AS280" s="730"/>
      <c r="AT280" s="730"/>
      <c r="AU280" s="730"/>
      <c r="AV280" s="730">
        <v>1</v>
      </c>
      <c r="AW280" s="729">
        <v>0</v>
      </c>
      <c r="AX280" s="733">
        <v>1</v>
      </c>
      <c r="AY280" s="546">
        <v>0</v>
      </c>
      <c r="AZ280" s="546">
        <v>0</v>
      </c>
      <c r="BA280" s="546">
        <v>3</v>
      </c>
      <c r="BB280" s="546">
        <v>14</v>
      </c>
      <c r="BC280" s="912">
        <v>17</v>
      </c>
      <c r="BD280" s="758" t="s">
        <v>1585</v>
      </c>
      <c r="BE280" s="759"/>
    </row>
    <row r="281" spans="1:57" s="707" customFormat="1" ht="12.75">
      <c r="A281" s="741">
        <v>18</v>
      </c>
      <c r="B281" s="768" t="s">
        <v>350</v>
      </c>
      <c r="C281" s="546">
        <v>1</v>
      </c>
      <c r="D281" s="546">
        <v>0</v>
      </c>
      <c r="E281" s="546">
        <v>0</v>
      </c>
      <c r="F281" s="546">
        <v>1</v>
      </c>
      <c r="G281" s="729">
        <v>2</v>
      </c>
      <c r="H281" s="900"/>
      <c r="I281" s="900"/>
      <c r="J281" s="900"/>
      <c r="K281" s="900"/>
      <c r="L281" s="900"/>
      <c r="M281" s="900"/>
      <c r="N281" s="900"/>
      <c r="O281" s="900"/>
      <c r="P281" s="737"/>
      <c r="Q281" s="737"/>
      <c r="R281" s="737"/>
      <c r="S281" s="737"/>
      <c r="T281" s="737"/>
      <c r="U281" s="737"/>
      <c r="V281" s="737"/>
      <c r="W281" s="737"/>
      <c r="X281" s="732">
        <v>2</v>
      </c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730"/>
      <c r="AL281" s="730"/>
      <c r="AM281" s="730"/>
      <c r="AN281" s="900"/>
      <c r="AO281" s="730"/>
      <c r="AP281" s="730"/>
      <c r="AQ281" s="730"/>
      <c r="AR281" s="730"/>
      <c r="AS281" s="730"/>
      <c r="AT281" s="730"/>
      <c r="AU281" s="730"/>
      <c r="AV281" s="730"/>
      <c r="AW281" s="729">
        <v>0</v>
      </c>
      <c r="AX281" s="733">
        <v>0</v>
      </c>
      <c r="AY281" s="546">
        <v>1</v>
      </c>
      <c r="AZ281" s="546">
        <v>0</v>
      </c>
      <c r="BA281" s="546">
        <v>0</v>
      </c>
      <c r="BB281" s="546">
        <v>1</v>
      </c>
      <c r="BC281" s="912">
        <v>2</v>
      </c>
      <c r="BD281" s="758"/>
      <c r="BE281" s="759"/>
    </row>
    <row r="282" spans="1:57" s="707" customFormat="1" ht="12.75">
      <c r="A282" s="741">
        <v>19</v>
      </c>
      <c r="B282" s="768" t="s">
        <v>351</v>
      </c>
      <c r="C282" s="546">
        <v>0</v>
      </c>
      <c r="D282" s="546">
        <v>0</v>
      </c>
      <c r="E282" s="546">
        <v>8</v>
      </c>
      <c r="F282" s="546">
        <v>1</v>
      </c>
      <c r="G282" s="729">
        <v>9</v>
      </c>
      <c r="H282" s="900"/>
      <c r="I282" s="900"/>
      <c r="J282" s="900"/>
      <c r="K282" s="900"/>
      <c r="L282" s="900"/>
      <c r="M282" s="900"/>
      <c r="N282" s="900"/>
      <c r="O282" s="900"/>
      <c r="P282" s="737"/>
      <c r="Q282" s="737"/>
      <c r="R282" s="737"/>
      <c r="S282" s="737"/>
      <c r="T282" s="737"/>
      <c r="U282" s="737"/>
      <c r="V282" s="737"/>
      <c r="W282" s="737"/>
      <c r="X282" s="732">
        <v>9</v>
      </c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730"/>
      <c r="AL282" s="730"/>
      <c r="AM282" s="730"/>
      <c r="AN282" s="900"/>
      <c r="AO282" s="730"/>
      <c r="AP282" s="730"/>
      <c r="AQ282" s="730"/>
      <c r="AR282" s="730"/>
      <c r="AS282" s="730"/>
      <c r="AT282" s="730"/>
      <c r="AU282" s="730"/>
      <c r="AV282" s="730"/>
      <c r="AW282" s="729">
        <v>0</v>
      </c>
      <c r="AX282" s="733">
        <v>0</v>
      </c>
      <c r="AY282" s="546">
        <v>0</v>
      </c>
      <c r="AZ282" s="546">
        <v>0</v>
      </c>
      <c r="BA282" s="546">
        <v>8</v>
      </c>
      <c r="BB282" s="546">
        <v>1</v>
      </c>
      <c r="BC282" s="912">
        <v>9</v>
      </c>
      <c r="BD282" s="758"/>
      <c r="BE282" s="759"/>
    </row>
    <row r="283" spans="1:57" s="707" customFormat="1" ht="12.75">
      <c r="A283" s="741">
        <v>20</v>
      </c>
      <c r="B283" s="768" t="s">
        <v>352</v>
      </c>
      <c r="C283" s="546">
        <v>0</v>
      </c>
      <c r="D283" s="546">
        <v>0</v>
      </c>
      <c r="E283" s="546">
        <v>2</v>
      </c>
      <c r="F283" s="546">
        <v>4</v>
      </c>
      <c r="G283" s="729">
        <v>6</v>
      </c>
      <c r="H283" s="900"/>
      <c r="I283" s="900"/>
      <c r="J283" s="900"/>
      <c r="K283" s="900"/>
      <c r="L283" s="900"/>
      <c r="M283" s="900"/>
      <c r="N283" s="900"/>
      <c r="O283" s="900"/>
      <c r="P283" s="737"/>
      <c r="Q283" s="737"/>
      <c r="R283" s="737"/>
      <c r="S283" s="737"/>
      <c r="T283" s="737"/>
      <c r="U283" s="737"/>
      <c r="V283" s="737"/>
      <c r="W283" s="737"/>
      <c r="X283" s="732">
        <v>6</v>
      </c>
      <c r="Y283" s="900"/>
      <c r="Z283" s="900"/>
      <c r="AA283" s="900"/>
      <c r="AB283" s="900">
        <v>1</v>
      </c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730"/>
      <c r="AP283" s="730"/>
      <c r="AQ283" s="730"/>
      <c r="AR283" s="730"/>
      <c r="AS283" s="730"/>
      <c r="AT283" s="730"/>
      <c r="AU283" s="730"/>
      <c r="AV283" s="730"/>
      <c r="AW283" s="729">
        <v>0</v>
      </c>
      <c r="AX283" s="733">
        <v>1</v>
      </c>
      <c r="AY283" s="546">
        <v>0</v>
      </c>
      <c r="AZ283" s="546">
        <v>0</v>
      </c>
      <c r="BA283" s="546">
        <v>2</v>
      </c>
      <c r="BB283" s="546">
        <v>3</v>
      </c>
      <c r="BC283" s="912">
        <v>5</v>
      </c>
      <c r="BD283" s="758" t="s">
        <v>1682</v>
      </c>
      <c r="BE283" s="759"/>
    </row>
    <row r="284" spans="1:57" s="707" customFormat="1" ht="12.75">
      <c r="A284" s="741">
        <v>21</v>
      </c>
      <c r="B284" s="844" t="s">
        <v>354</v>
      </c>
      <c r="C284" s="546">
        <v>2</v>
      </c>
      <c r="D284" s="546">
        <v>0</v>
      </c>
      <c r="E284" s="546">
        <v>0</v>
      </c>
      <c r="F284" s="546">
        <v>0</v>
      </c>
      <c r="G284" s="729">
        <v>2</v>
      </c>
      <c r="H284" s="900"/>
      <c r="I284" s="900"/>
      <c r="J284" s="900"/>
      <c r="K284" s="900"/>
      <c r="L284" s="900"/>
      <c r="M284" s="900"/>
      <c r="N284" s="900"/>
      <c r="O284" s="900"/>
      <c r="P284" s="737"/>
      <c r="Q284" s="737"/>
      <c r="R284" s="737"/>
      <c r="S284" s="737"/>
      <c r="T284" s="737"/>
      <c r="U284" s="737"/>
      <c r="V284" s="737"/>
      <c r="W284" s="737"/>
      <c r="X284" s="732">
        <v>2</v>
      </c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730"/>
      <c r="AP284" s="730"/>
      <c r="AQ284" s="730"/>
      <c r="AR284" s="730"/>
      <c r="AS284" s="730"/>
      <c r="AT284" s="730"/>
      <c r="AU284" s="730"/>
      <c r="AV284" s="730"/>
      <c r="AW284" s="729">
        <v>0</v>
      </c>
      <c r="AX284" s="733">
        <v>0</v>
      </c>
      <c r="AY284" s="546">
        <v>2</v>
      </c>
      <c r="AZ284" s="546">
        <v>0</v>
      </c>
      <c r="BA284" s="546">
        <v>0</v>
      </c>
      <c r="BB284" s="546">
        <v>0</v>
      </c>
      <c r="BC284" s="912">
        <v>2</v>
      </c>
      <c r="BD284" s="758"/>
      <c r="BE284" s="759"/>
    </row>
    <row r="285" spans="1:57" s="707" customFormat="1" ht="12.75">
      <c r="A285" s="741">
        <v>22</v>
      </c>
      <c r="B285" s="844" t="s">
        <v>355</v>
      </c>
      <c r="C285" s="546">
        <v>0</v>
      </c>
      <c r="D285" s="546">
        <v>0</v>
      </c>
      <c r="E285" s="546">
        <v>12</v>
      </c>
      <c r="F285" s="546">
        <v>1</v>
      </c>
      <c r="G285" s="729">
        <v>13</v>
      </c>
      <c r="H285" s="900"/>
      <c r="I285" s="900"/>
      <c r="J285" s="900"/>
      <c r="K285" s="900"/>
      <c r="L285" s="900"/>
      <c r="M285" s="900"/>
      <c r="N285" s="900"/>
      <c r="O285" s="900"/>
      <c r="P285" s="737"/>
      <c r="Q285" s="737"/>
      <c r="R285" s="737"/>
      <c r="S285" s="737"/>
      <c r="T285" s="737"/>
      <c r="U285" s="737"/>
      <c r="V285" s="737"/>
      <c r="W285" s="737"/>
      <c r="X285" s="732">
        <v>13</v>
      </c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730"/>
      <c r="AL285" s="730"/>
      <c r="AM285" s="730"/>
      <c r="AN285" s="900"/>
      <c r="AO285" s="730"/>
      <c r="AP285" s="730"/>
      <c r="AQ285" s="730"/>
      <c r="AR285" s="730"/>
      <c r="AS285" s="730"/>
      <c r="AT285" s="730"/>
      <c r="AU285" s="730"/>
      <c r="AV285" s="730"/>
      <c r="AW285" s="729">
        <v>0</v>
      </c>
      <c r="AX285" s="733">
        <v>0</v>
      </c>
      <c r="AY285" s="546">
        <v>0</v>
      </c>
      <c r="AZ285" s="546">
        <v>0</v>
      </c>
      <c r="BA285" s="546">
        <v>12</v>
      </c>
      <c r="BB285" s="546">
        <v>1</v>
      </c>
      <c r="BC285" s="718">
        <v>13</v>
      </c>
      <c r="BD285" s="758"/>
      <c r="BE285" s="759"/>
    </row>
    <row r="286" spans="1:57" s="707" customFormat="1" ht="12.75">
      <c r="A286" s="741">
        <v>23</v>
      </c>
      <c r="B286" s="844" t="s">
        <v>357</v>
      </c>
      <c r="C286" s="546">
        <v>0</v>
      </c>
      <c r="D286" s="546">
        <v>0</v>
      </c>
      <c r="E286" s="546">
        <v>3</v>
      </c>
      <c r="F286" s="546">
        <v>5</v>
      </c>
      <c r="G286" s="729">
        <v>8</v>
      </c>
      <c r="H286" s="900"/>
      <c r="I286" s="900"/>
      <c r="J286" s="900"/>
      <c r="K286" s="900"/>
      <c r="L286" s="900"/>
      <c r="M286" s="900"/>
      <c r="N286" s="900"/>
      <c r="O286" s="900"/>
      <c r="P286" s="737"/>
      <c r="Q286" s="737"/>
      <c r="R286" s="737"/>
      <c r="S286" s="737"/>
      <c r="T286" s="737"/>
      <c r="U286" s="737"/>
      <c r="V286" s="737"/>
      <c r="W286" s="737"/>
      <c r="X286" s="732">
        <v>8</v>
      </c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730"/>
      <c r="AP286" s="730"/>
      <c r="AQ286" s="730"/>
      <c r="AR286" s="730"/>
      <c r="AS286" s="730"/>
      <c r="AT286" s="730"/>
      <c r="AU286" s="730"/>
      <c r="AV286" s="730"/>
      <c r="AW286" s="729">
        <v>0</v>
      </c>
      <c r="AX286" s="733">
        <v>0</v>
      </c>
      <c r="AY286" s="546">
        <v>0</v>
      </c>
      <c r="AZ286" s="546">
        <v>0</v>
      </c>
      <c r="BA286" s="546">
        <v>3</v>
      </c>
      <c r="BB286" s="546">
        <v>5</v>
      </c>
      <c r="BC286" s="912">
        <v>8</v>
      </c>
      <c r="BD286" s="758"/>
      <c r="BE286" s="759"/>
    </row>
    <row r="287" spans="1:57" s="707" customFormat="1" ht="12.75">
      <c r="A287" s="741">
        <v>24</v>
      </c>
      <c r="B287" s="865" t="s">
        <v>358</v>
      </c>
      <c r="C287" s="546">
        <v>1</v>
      </c>
      <c r="D287" s="546">
        <v>1</v>
      </c>
      <c r="E287" s="546">
        <v>0</v>
      </c>
      <c r="F287" s="546">
        <v>0</v>
      </c>
      <c r="G287" s="729">
        <v>2</v>
      </c>
      <c r="H287" s="900"/>
      <c r="I287" s="900"/>
      <c r="J287" s="900"/>
      <c r="K287" s="900"/>
      <c r="L287" s="900"/>
      <c r="M287" s="900"/>
      <c r="N287" s="900"/>
      <c r="O287" s="900"/>
      <c r="P287" s="737"/>
      <c r="Q287" s="737"/>
      <c r="R287" s="737"/>
      <c r="S287" s="737"/>
      <c r="T287" s="737"/>
      <c r="U287" s="737"/>
      <c r="V287" s="737"/>
      <c r="W287" s="737"/>
      <c r="X287" s="732">
        <v>2</v>
      </c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730"/>
      <c r="AP287" s="730"/>
      <c r="AQ287" s="730"/>
      <c r="AR287" s="730"/>
      <c r="AS287" s="730"/>
      <c r="AT287" s="730"/>
      <c r="AU287" s="730"/>
      <c r="AV287" s="730"/>
      <c r="AW287" s="729">
        <v>0</v>
      </c>
      <c r="AX287" s="733">
        <v>0</v>
      </c>
      <c r="AY287" s="546">
        <v>1</v>
      </c>
      <c r="AZ287" s="546">
        <v>1</v>
      </c>
      <c r="BA287" s="546">
        <v>0</v>
      </c>
      <c r="BB287" s="546">
        <v>0</v>
      </c>
      <c r="BC287" s="912">
        <v>2</v>
      </c>
      <c r="BD287" s="758"/>
      <c r="BE287" s="759"/>
    </row>
    <row r="288" spans="1:57" s="707" customFormat="1" ht="12.75">
      <c r="A288" s="741">
        <v>25</v>
      </c>
      <c r="B288" s="865" t="s">
        <v>359</v>
      </c>
      <c r="C288" s="546">
        <v>0</v>
      </c>
      <c r="D288" s="546">
        <v>0</v>
      </c>
      <c r="E288" s="546">
        <v>10</v>
      </c>
      <c r="F288" s="546">
        <v>1</v>
      </c>
      <c r="G288" s="729">
        <v>11</v>
      </c>
      <c r="H288" s="900"/>
      <c r="I288" s="900"/>
      <c r="J288" s="900"/>
      <c r="K288" s="900"/>
      <c r="L288" s="900"/>
      <c r="M288" s="900"/>
      <c r="N288" s="900"/>
      <c r="O288" s="900"/>
      <c r="P288" s="737"/>
      <c r="Q288" s="737"/>
      <c r="R288" s="737"/>
      <c r="S288" s="737"/>
      <c r="T288" s="737"/>
      <c r="U288" s="737"/>
      <c r="V288" s="737"/>
      <c r="W288" s="737"/>
      <c r="X288" s="732">
        <v>11</v>
      </c>
      <c r="Y288" s="900"/>
      <c r="Z288" s="900"/>
      <c r="AA288" s="900"/>
      <c r="AB288" s="900"/>
      <c r="AC288" s="900"/>
      <c r="AD288" s="900"/>
      <c r="AE288" s="900"/>
      <c r="AF288" s="900"/>
      <c r="AG288" s="900"/>
      <c r="AH288" s="900"/>
      <c r="AI288" s="900"/>
      <c r="AJ288" s="900"/>
      <c r="AK288" s="900"/>
      <c r="AL288" s="900"/>
      <c r="AM288" s="900"/>
      <c r="AN288" s="900"/>
      <c r="AO288" s="730"/>
      <c r="AP288" s="730"/>
      <c r="AQ288" s="730"/>
      <c r="AR288" s="730"/>
      <c r="AS288" s="730"/>
      <c r="AT288" s="730"/>
      <c r="AU288" s="730"/>
      <c r="AV288" s="730"/>
      <c r="AW288" s="729">
        <v>0</v>
      </c>
      <c r="AX288" s="733">
        <v>0</v>
      </c>
      <c r="AY288" s="546">
        <v>0</v>
      </c>
      <c r="AZ288" s="546">
        <v>0</v>
      </c>
      <c r="BA288" s="546">
        <v>10</v>
      </c>
      <c r="BB288" s="546">
        <v>1</v>
      </c>
      <c r="BC288" s="912">
        <v>11</v>
      </c>
      <c r="BD288" s="758"/>
      <c r="BE288" s="759"/>
    </row>
    <row r="289" spans="1:57" s="707" customFormat="1" ht="12.75">
      <c r="A289" s="741">
        <v>26</v>
      </c>
      <c r="B289" s="865" t="s">
        <v>360</v>
      </c>
      <c r="C289" s="546">
        <v>0</v>
      </c>
      <c r="D289" s="546">
        <v>0</v>
      </c>
      <c r="E289" s="546">
        <v>7</v>
      </c>
      <c r="F289" s="546">
        <v>9</v>
      </c>
      <c r="G289" s="729">
        <v>16</v>
      </c>
      <c r="H289" s="900"/>
      <c r="I289" s="900"/>
      <c r="J289" s="900"/>
      <c r="K289" s="900"/>
      <c r="L289" s="900"/>
      <c r="M289" s="900"/>
      <c r="N289" s="900">
        <v>1</v>
      </c>
      <c r="O289" s="900"/>
      <c r="P289" s="737"/>
      <c r="Q289" s="737"/>
      <c r="R289" s="737"/>
      <c r="S289" s="767"/>
      <c r="T289" s="737"/>
      <c r="U289" s="737"/>
      <c r="V289" s="737"/>
      <c r="W289" s="737"/>
      <c r="X289" s="732">
        <v>15</v>
      </c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730"/>
      <c r="AP289" s="730"/>
      <c r="AQ289" s="730"/>
      <c r="AR289" s="730"/>
      <c r="AS289" s="730"/>
      <c r="AT289" s="730"/>
      <c r="AU289" s="730"/>
      <c r="AV289" s="730"/>
      <c r="AW289" s="729">
        <v>0</v>
      </c>
      <c r="AX289" s="733">
        <v>0</v>
      </c>
      <c r="AY289" s="546">
        <v>0</v>
      </c>
      <c r="AZ289" s="546">
        <v>0</v>
      </c>
      <c r="BA289" s="546">
        <v>6</v>
      </c>
      <c r="BB289" s="546">
        <v>9</v>
      </c>
      <c r="BC289" s="912">
        <v>15</v>
      </c>
      <c r="BD289" s="758"/>
      <c r="BE289" s="759"/>
    </row>
    <row r="290" spans="1:57" s="707" customFormat="1" ht="12.75">
      <c r="A290" s="741">
        <v>27</v>
      </c>
      <c r="B290" s="843" t="s">
        <v>1417</v>
      </c>
      <c r="C290" s="546">
        <v>0</v>
      </c>
      <c r="D290" s="546">
        <v>0</v>
      </c>
      <c r="E290" s="546">
        <v>1</v>
      </c>
      <c r="F290" s="546">
        <v>0</v>
      </c>
      <c r="G290" s="729">
        <v>1</v>
      </c>
      <c r="H290" s="900"/>
      <c r="I290" s="900"/>
      <c r="J290" s="900"/>
      <c r="K290" s="900"/>
      <c r="L290" s="900"/>
      <c r="M290" s="900"/>
      <c r="N290" s="900"/>
      <c r="O290" s="900"/>
      <c r="P290" s="737"/>
      <c r="Q290" s="737"/>
      <c r="R290" s="737"/>
      <c r="S290" s="737"/>
      <c r="T290" s="737"/>
      <c r="U290" s="737"/>
      <c r="V290" s="737"/>
      <c r="W290" s="737"/>
      <c r="X290" s="732">
        <v>1</v>
      </c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730"/>
      <c r="AP290" s="730"/>
      <c r="AQ290" s="730"/>
      <c r="AR290" s="730"/>
      <c r="AS290" s="730"/>
      <c r="AT290" s="730"/>
      <c r="AU290" s="730"/>
      <c r="AV290" s="730"/>
      <c r="AW290" s="729">
        <v>0</v>
      </c>
      <c r="AX290" s="733">
        <v>0</v>
      </c>
      <c r="AY290" s="546">
        <v>0</v>
      </c>
      <c r="AZ290" s="546">
        <v>0</v>
      </c>
      <c r="BA290" s="546">
        <v>1</v>
      </c>
      <c r="BB290" s="546">
        <v>0</v>
      </c>
      <c r="BC290" s="718">
        <v>1</v>
      </c>
      <c r="BE290" s="759"/>
    </row>
    <row r="291" spans="1:57" s="707" customFormat="1" ht="12.75">
      <c r="A291" s="741">
        <v>28</v>
      </c>
      <c r="B291" s="843" t="s">
        <v>909</v>
      </c>
      <c r="C291" s="546">
        <v>0</v>
      </c>
      <c r="D291" s="546">
        <v>2</v>
      </c>
      <c r="E291" s="546">
        <v>38</v>
      </c>
      <c r="F291" s="546">
        <v>133</v>
      </c>
      <c r="G291" s="729">
        <v>173</v>
      </c>
      <c r="H291" s="900"/>
      <c r="I291" s="900"/>
      <c r="J291" s="900"/>
      <c r="K291" s="900"/>
      <c r="L291" s="900"/>
      <c r="M291" s="900"/>
      <c r="N291" s="900"/>
      <c r="O291" s="900">
        <v>1</v>
      </c>
      <c r="P291" s="737"/>
      <c r="Q291" s="737"/>
      <c r="R291" s="737"/>
      <c r="S291" s="737"/>
      <c r="T291" s="737"/>
      <c r="U291" s="737"/>
      <c r="V291" s="737"/>
      <c r="W291" s="737"/>
      <c r="X291" s="732">
        <v>172</v>
      </c>
      <c r="Y291" s="900"/>
      <c r="Z291" s="900"/>
      <c r="AA291" s="900"/>
      <c r="AB291" s="900">
        <v>5</v>
      </c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>
        <v>1</v>
      </c>
      <c r="AO291" s="730"/>
      <c r="AP291" s="730"/>
      <c r="AQ291" s="730"/>
      <c r="AR291" s="730"/>
      <c r="AS291" s="730"/>
      <c r="AT291" s="730"/>
      <c r="AU291" s="730"/>
      <c r="AV291" s="730"/>
      <c r="AW291" s="729">
        <v>0</v>
      </c>
      <c r="AX291" s="733">
        <v>6</v>
      </c>
      <c r="AY291" s="546">
        <v>0</v>
      </c>
      <c r="AZ291" s="546">
        <v>2</v>
      </c>
      <c r="BA291" s="546">
        <v>38</v>
      </c>
      <c r="BB291" s="546">
        <v>126</v>
      </c>
      <c r="BC291" s="912">
        <v>166</v>
      </c>
      <c r="BD291" s="776" t="s">
        <v>1683</v>
      </c>
      <c r="BE291" s="759"/>
    </row>
    <row r="292" spans="1:57" s="707" customFormat="1" ht="12.75">
      <c r="A292" s="741">
        <v>29</v>
      </c>
      <c r="B292" s="843" t="s">
        <v>911</v>
      </c>
      <c r="C292" s="546">
        <v>0</v>
      </c>
      <c r="D292" s="546">
        <v>3</v>
      </c>
      <c r="E292" s="546">
        <v>0</v>
      </c>
      <c r="F292" s="546">
        <v>25</v>
      </c>
      <c r="G292" s="729">
        <v>28</v>
      </c>
      <c r="H292" s="900"/>
      <c r="I292" s="900"/>
      <c r="J292" s="900"/>
      <c r="K292" s="900"/>
      <c r="L292" s="900"/>
      <c r="M292" s="900"/>
      <c r="N292" s="900"/>
      <c r="O292" s="900"/>
      <c r="P292" s="737"/>
      <c r="Q292" s="737"/>
      <c r="R292" s="737"/>
      <c r="S292" s="737"/>
      <c r="T292" s="737"/>
      <c r="U292" s="737"/>
      <c r="V292" s="737"/>
      <c r="W292" s="737"/>
      <c r="X292" s="732">
        <v>28</v>
      </c>
      <c r="Y292" s="900"/>
      <c r="Z292" s="900"/>
      <c r="AA292" s="900"/>
      <c r="AB292" s="900">
        <v>1</v>
      </c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/>
      <c r="AO292" s="730"/>
      <c r="AP292" s="730"/>
      <c r="AQ292" s="730"/>
      <c r="AR292" s="730"/>
      <c r="AS292" s="730"/>
      <c r="AT292" s="730"/>
      <c r="AU292" s="730"/>
      <c r="AV292" s="730"/>
      <c r="AW292" s="729">
        <v>0</v>
      </c>
      <c r="AX292" s="733">
        <v>1</v>
      </c>
      <c r="AY292" s="546">
        <v>0</v>
      </c>
      <c r="AZ292" s="546">
        <v>3</v>
      </c>
      <c r="BA292" s="546">
        <v>0</v>
      </c>
      <c r="BB292" s="546">
        <v>24</v>
      </c>
      <c r="BC292" s="912">
        <v>27</v>
      </c>
      <c r="BD292" s="758" t="s">
        <v>1652</v>
      </c>
      <c r="BE292" s="759"/>
    </row>
    <row r="293" spans="1:57" s="707" customFormat="1" ht="12.75">
      <c r="A293" s="741">
        <v>30</v>
      </c>
      <c r="B293" s="843" t="s">
        <v>915</v>
      </c>
      <c r="C293" s="546">
        <v>0</v>
      </c>
      <c r="D293" s="546">
        <v>1</v>
      </c>
      <c r="E293" s="546">
        <v>18</v>
      </c>
      <c r="F293" s="546">
        <v>47</v>
      </c>
      <c r="G293" s="729">
        <v>66</v>
      </c>
      <c r="H293" s="900"/>
      <c r="I293" s="900"/>
      <c r="J293" s="900"/>
      <c r="K293" s="900"/>
      <c r="L293" s="900"/>
      <c r="M293" s="900"/>
      <c r="N293" s="900"/>
      <c r="O293" s="900"/>
      <c r="P293" s="737"/>
      <c r="Q293" s="737"/>
      <c r="R293" s="737"/>
      <c r="S293" s="737"/>
      <c r="T293" s="737"/>
      <c r="U293" s="737"/>
      <c r="V293" s="737"/>
      <c r="W293" s="737"/>
      <c r="X293" s="732">
        <v>66</v>
      </c>
      <c r="Y293" s="900"/>
      <c r="Z293" s="900"/>
      <c r="AA293" s="900"/>
      <c r="AB293" s="900"/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>
        <v>1</v>
      </c>
      <c r="AO293" s="730"/>
      <c r="AP293" s="730"/>
      <c r="AQ293" s="730"/>
      <c r="AR293" s="730"/>
      <c r="AS293" s="730"/>
      <c r="AT293" s="730"/>
      <c r="AU293" s="730"/>
      <c r="AV293" s="730"/>
      <c r="AW293" s="729">
        <v>0</v>
      </c>
      <c r="AX293" s="733">
        <v>1</v>
      </c>
      <c r="AY293" s="546">
        <v>0</v>
      </c>
      <c r="AZ293" s="546">
        <v>1</v>
      </c>
      <c r="BA293" s="546">
        <v>18</v>
      </c>
      <c r="BB293" s="546">
        <v>46</v>
      </c>
      <c r="BC293" s="912">
        <v>65</v>
      </c>
      <c r="BD293" s="758" t="s">
        <v>1684</v>
      </c>
      <c r="BE293" s="759"/>
    </row>
    <row r="294" spans="1:57" s="707" customFormat="1" ht="12.75">
      <c r="A294" s="741">
        <v>31</v>
      </c>
      <c r="B294" s="843" t="s">
        <v>1518</v>
      </c>
      <c r="C294" s="546">
        <v>0</v>
      </c>
      <c r="D294" s="546">
        <v>0</v>
      </c>
      <c r="E294" s="546">
        <v>7</v>
      </c>
      <c r="F294" s="546">
        <v>23</v>
      </c>
      <c r="G294" s="729">
        <v>30</v>
      </c>
      <c r="H294" s="900"/>
      <c r="I294" s="900"/>
      <c r="J294" s="900"/>
      <c r="K294" s="900"/>
      <c r="L294" s="900"/>
      <c r="M294" s="900"/>
      <c r="N294" s="900"/>
      <c r="O294" s="900"/>
      <c r="P294" s="737"/>
      <c r="Q294" s="737"/>
      <c r="R294" s="737"/>
      <c r="S294" s="737"/>
      <c r="T294" s="737"/>
      <c r="U294" s="737"/>
      <c r="V294" s="737"/>
      <c r="W294" s="737"/>
      <c r="X294" s="732">
        <v>30</v>
      </c>
      <c r="Y294" s="900"/>
      <c r="Z294" s="900"/>
      <c r="AA294" s="900"/>
      <c r="AB294" s="900">
        <v>3</v>
      </c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730"/>
      <c r="AP294" s="730"/>
      <c r="AQ294" s="730"/>
      <c r="AR294" s="730"/>
      <c r="AS294" s="730"/>
      <c r="AT294" s="730"/>
      <c r="AU294" s="730"/>
      <c r="AV294" s="730"/>
      <c r="AW294" s="729">
        <v>0</v>
      </c>
      <c r="AX294" s="733">
        <v>3</v>
      </c>
      <c r="AY294" s="546">
        <v>0</v>
      </c>
      <c r="AZ294" s="546">
        <v>0</v>
      </c>
      <c r="BA294" s="546">
        <v>7</v>
      </c>
      <c r="BB294" s="546">
        <v>20</v>
      </c>
      <c r="BC294" s="912">
        <v>27</v>
      </c>
      <c r="BD294" s="776" t="s">
        <v>1685</v>
      </c>
      <c r="BE294" s="759"/>
    </row>
    <row r="295" spans="1:57" s="707" customFormat="1" ht="12.75">
      <c r="A295" s="741">
        <v>32</v>
      </c>
      <c r="B295" s="843" t="s">
        <v>372</v>
      </c>
      <c r="C295" s="546">
        <v>0</v>
      </c>
      <c r="D295" s="546">
        <v>0</v>
      </c>
      <c r="E295" s="546">
        <v>2</v>
      </c>
      <c r="F295" s="546">
        <v>4</v>
      </c>
      <c r="G295" s="729">
        <v>6</v>
      </c>
      <c r="H295" s="900"/>
      <c r="I295" s="900"/>
      <c r="J295" s="900"/>
      <c r="K295" s="900"/>
      <c r="L295" s="900"/>
      <c r="M295" s="900"/>
      <c r="N295" s="900"/>
      <c r="O295" s="900"/>
      <c r="P295" s="737"/>
      <c r="Q295" s="737"/>
      <c r="R295" s="737"/>
      <c r="S295" s="737"/>
      <c r="T295" s="737"/>
      <c r="U295" s="737"/>
      <c r="V295" s="737"/>
      <c r="W295" s="737"/>
      <c r="X295" s="732">
        <v>6</v>
      </c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730"/>
      <c r="AP295" s="730"/>
      <c r="AQ295" s="730"/>
      <c r="AR295" s="730"/>
      <c r="AS295" s="730"/>
      <c r="AT295" s="730"/>
      <c r="AU295" s="730"/>
      <c r="AV295" s="730"/>
      <c r="AW295" s="729">
        <v>0</v>
      </c>
      <c r="AX295" s="733">
        <v>0</v>
      </c>
      <c r="AY295" s="546">
        <v>0</v>
      </c>
      <c r="AZ295" s="546">
        <v>0</v>
      </c>
      <c r="BA295" s="546">
        <v>2</v>
      </c>
      <c r="BB295" s="546">
        <v>4</v>
      </c>
      <c r="BC295" s="912">
        <v>6</v>
      </c>
      <c r="BD295" s="745"/>
      <c r="BE295" s="706"/>
    </row>
    <row r="296" spans="1:57" s="707" customFormat="1" ht="12.75">
      <c r="A296" s="741">
        <v>33</v>
      </c>
      <c r="B296" s="843" t="s">
        <v>1569</v>
      </c>
      <c r="C296" s="546">
        <v>0</v>
      </c>
      <c r="D296" s="546">
        <v>0</v>
      </c>
      <c r="E296" s="546">
        <v>2</v>
      </c>
      <c r="F296" s="546">
        <v>0</v>
      </c>
      <c r="G296" s="729">
        <v>2</v>
      </c>
      <c r="H296" s="900"/>
      <c r="I296" s="900"/>
      <c r="J296" s="900"/>
      <c r="K296" s="900"/>
      <c r="L296" s="900"/>
      <c r="M296" s="900"/>
      <c r="N296" s="900"/>
      <c r="O296" s="900"/>
      <c r="P296" s="737"/>
      <c r="Q296" s="737"/>
      <c r="R296" s="737"/>
      <c r="S296" s="737"/>
      <c r="T296" s="737"/>
      <c r="U296" s="737"/>
      <c r="V296" s="737"/>
      <c r="W296" s="737"/>
      <c r="X296" s="732">
        <v>2</v>
      </c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730"/>
      <c r="AP296" s="730"/>
      <c r="AQ296" s="730"/>
      <c r="AR296" s="730"/>
      <c r="AS296" s="730"/>
      <c r="AT296" s="730"/>
      <c r="AU296" s="730"/>
      <c r="AV296" s="730"/>
      <c r="AW296" s="729">
        <v>0</v>
      </c>
      <c r="AX296" s="733">
        <v>0</v>
      </c>
      <c r="AY296" s="546">
        <v>0</v>
      </c>
      <c r="AZ296" s="546">
        <v>0</v>
      </c>
      <c r="BA296" s="546">
        <v>2</v>
      </c>
      <c r="BB296" s="546">
        <v>0</v>
      </c>
      <c r="BC296" s="912">
        <v>2</v>
      </c>
      <c r="BD296" s="745"/>
      <c r="BE296" s="759"/>
    </row>
    <row r="297" spans="1:57" s="707" customFormat="1" ht="12.75">
      <c r="A297" s="741">
        <v>34</v>
      </c>
      <c r="B297" s="843" t="s">
        <v>904</v>
      </c>
      <c r="C297" s="546">
        <v>0</v>
      </c>
      <c r="D297" s="546">
        <v>0</v>
      </c>
      <c r="E297" s="546">
        <v>1</v>
      </c>
      <c r="F297" s="546">
        <v>0</v>
      </c>
      <c r="G297" s="729">
        <v>1</v>
      </c>
      <c r="H297" s="900"/>
      <c r="I297" s="900"/>
      <c r="J297" s="900"/>
      <c r="K297" s="900"/>
      <c r="L297" s="900"/>
      <c r="M297" s="900"/>
      <c r="N297" s="900"/>
      <c r="O297" s="900"/>
      <c r="P297" s="737"/>
      <c r="Q297" s="737"/>
      <c r="R297" s="737"/>
      <c r="S297" s="737"/>
      <c r="T297" s="737"/>
      <c r="U297" s="737"/>
      <c r="V297" s="737"/>
      <c r="W297" s="737"/>
      <c r="X297" s="732">
        <v>1</v>
      </c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730"/>
      <c r="AP297" s="730"/>
      <c r="AQ297" s="730"/>
      <c r="AR297" s="730"/>
      <c r="AS297" s="730"/>
      <c r="AT297" s="730"/>
      <c r="AU297" s="730"/>
      <c r="AV297" s="730"/>
      <c r="AW297" s="729">
        <v>0</v>
      </c>
      <c r="AX297" s="733">
        <v>0</v>
      </c>
      <c r="AY297" s="546">
        <v>0</v>
      </c>
      <c r="AZ297" s="546">
        <v>0</v>
      </c>
      <c r="BA297" s="546">
        <v>1</v>
      </c>
      <c r="BB297" s="546">
        <v>0</v>
      </c>
      <c r="BC297" s="912">
        <v>1</v>
      </c>
      <c r="BD297" s="745"/>
      <c r="BE297" s="759"/>
    </row>
    <row r="298" spans="1:57" s="707" customFormat="1" ht="12.75">
      <c r="A298" s="741">
        <v>35</v>
      </c>
      <c r="B298" s="843" t="s">
        <v>375</v>
      </c>
      <c r="C298" s="546">
        <v>1</v>
      </c>
      <c r="D298" s="546">
        <v>3</v>
      </c>
      <c r="E298" s="546">
        <v>0</v>
      </c>
      <c r="F298" s="546">
        <v>5</v>
      </c>
      <c r="G298" s="729">
        <v>9</v>
      </c>
      <c r="H298" s="900"/>
      <c r="I298" s="900"/>
      <c r="J298" s="900"/>
      <c r="K298" s="900"/>
      <c r="L298" s="900"/>
      <c r="M298" s="900"/>
      <c r="N298" s="900"/>
      <c r="O298" s="900"/>
      <c r="P298" s="737"/>
      <c r="Q298" s="737"/>
      <c r="R298" s="737"/>
      <c r="S298" s="737"/>
      <c r="T298" s="737"/>
      <c r="U298" s="737"/>
      <c r="V298" s="737"/>
      <c r="W298" s="737"/>
      <c r="X298" s="732">
        <v>9</v>
      </c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730"/>
      <c r="AP298" s="730"/>
      <c r="AQ298" s="730"/>
      <c r="AR298" s="730"/>
      <c r="AS298" s="730"/>
      <c r="AT298" s="730"/>
      <c r="AU298" s="730"/>
      <c r="AV298" s="730"/>
      <c r="AW298" s="729">
        <v>0</v>
      </c>
      <c r="AX298" s="733">
        <v>0</v>
      </c>
      <c r="AY298" s="546">
        <v>1</v>
      </c>
      <c r="AZ298" s="546">
        <v>3</v>
      </c>
      <c r="BA298" s="546">
        <v>0</v>
      </c>
      <c r="BB298" s="546">
        <v>5</v>
      </c>
      <c r="BC298" s="912">
        <v>9</v>
      </c>
      <c r="BD298" s="745"/>
      <c r="BE298" s="759"/>
    </row>
    <row r="299" spans="1:57" s="707" customFormat="1" ht="12.75">
      <c r="A299" s="741">
        <v>36</v>
      </c>
      <c r="B299" s="760" t="s">
        <v>1403</v>
      </c>
      <c r="C299" s="546">
        <v>0</v>
      </c>
      <c r="D299" s="546">
        <v>0</v>
      </c>
      <c r="E299" s="546">
        <v>10</v>
      </c>
      <c r="F299" s="546">
        <v>177</v>
      </c>
      <c r="G299" s="729">
        <v>187</v>
      </c>
      <c r="H299" s="900"/>
      <c r="I299" s="900"/>
      <c r="J299" s="900"/>
      <c r="K299" s="900"/>
      <c r="L299" s="900"/>
      <c r="M299" s="900"/>
      <c r="N299" s="900"/>
      <c r="O299" s="900"/>
      <c r="P299" s="737"/>
      <c r="Q299" s="737"/>
      <c r="R299" s="737"/>
      <c r="S299" s="737"/>
      <c r="T299" s="737"/>
      <c r="U299" s="737"/>
      <c r="V299" s="737"/>
      <c r="W299" s="737"/>
      <c r="X299" s="732">
        <v>187</v>
      </c>
      <c r="Y299" s="900"/>
      <c r="Z299" s="900"/>
      <c r="AA299" s="900"/>
      <c r="AB299" s="900">
        <v>1</v>
      </c>
      <c r="AC299" s="900"/>
      <c r="AD299" s="900"/>
      <c r="AE299" s="900"/>
      <c r="AF299" s="900">
        <v>2</v>
      </c>
      <c r="AG299" s="900"/>
      <c r="AH299" s="900"/>
      <c r="AI299" s="900"/>
      <c r="AJ299" s="900"/>
      <c r="AK299" s="900"/>
      <c r="AL299" s="900"/>
      <c r="AM299" s="900"/>
      <c r="AN299" s="900"/>
      <c r="AO299" s="730"/>
      <c r="AP299" s="730"/>
      <c r="AQ299" s="730"/>
      <c r="AR299" s="730"/>
      <c r="AS299" s="730"/>
      <c r="AT299" s="730"/>
      <c r="AU299" s="730"/>
      <c r="AV299" s="730">
        <v>3</v>
      </c>
      <c r="AW299" s="729">
        <v>0</v>
      </c>
      <c r="AX299" s="733">
        <v>6</v>
      </c>
      <c r="AY299" s="546">
        <v>0</v>
      </c>
      <c r="AZ299" s="546">
        <v>0</v>
      </c>
      <c r="BA299" s="546">
        <v>10</v>
      </c>
      <c r="BB299" s="546">
        <v>171</v>
      </c>
      <c r="BC299" s="912">
        <v>181</v>
      </c>
      <c r="BD299" s="776" t="s">
        <v>1686</v>
      </c>
      <c r="BE299" s="759"/>
    </row>
    <row r="300" spans="1:57" s="707" customFormat="1" ht="12.75">
      <c r="A300" s="741">
        <v>37</v>
      </c>
      <c r="B300" s="760" t="s">
        <v>1404</v>
      </c>
      <c r="C300" s="546">
        <v>0</v>
      </c>
      <c r="D300" s="546">
        <v>0</v>
      </c>
      <c r="E300" s="546">
        <v>0</v>
      </c>
      <c r="F300" s="546">
        <v>13</v>
      </c>
      <c r="G300" s="729">
        <v>13</v>
      </c>
      <c r="H300" s="900"/>
      <c r="I300" s="900"/>
      <c r="J300" s="900"/>
      <c r="K300" s="900"/>
      <c r="L300" s="900"/>
      <c r="M300" s="900"/>
      <c r="N300" s="900"/>
      <c r="O300" s="900"/>
      <c r="P300" s="737"/>
      <c r="Q300" s="737"/>
      <c r="R300" s="737"/>
      <c r="S300" s="737"/>
      <c r="T300" s="737"/>
      <c r="U300" s="737"/>
      <c r="V300" s="737"/>
      <c r="W300" s="737"/>
      <c r="X300" s="732">
        <v>13</v>
      </c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>
        <v>1</v>
      </c>
      <c r="AO300" s="730"/>
      <c r="AP300" s="730"/>
      <c r="AQ300" s="730"/>
      <c r="AR300" s="730"/>
      <c r="AS300" s="730"/>
      <c r="AT300" s="730"/>
      <c r="AU300" s="730"/>
      <c r="AV300" s="730">
        <v>1</v>
      </c>
      <c r="AW300" s="729">
        <v>0</v>
      </c>
      <c r="AX300" s="733">
        <v>2</v>
      </c>
      <c r="AY300" s="546">
        <v>0</v>
      </c>
      <c r="AZ300" s="546">
        <v>0</v>
      </c>
      <c r="BA300" s="546">
        <v>0</v>
      </c>
      <c r="BB300" s="546">
        <v>11</v>
      </c>
      <c r="BC300" s="912">
        <v>11</v>
      </c>
      <c r="BD300" s="776" t="s">
        <v>1687</v>
      </c>
      <c r="BE300" s="759"/>
    </row>
    <row r="301" spans="1:57" s="707" customFormat="1" ht="12.75">
      <c r="A301" s="741">
        <v>38</v>
      </c>
      <c r="B301" s="760" t="s">
        <v>1405</v>
      </c>
      <c r="C301" s="546">
        <v>0</v>
      </c>
      <c r="D301" s="546">
        <v>1</v>
      </c>
      <c r="E301" s="546">
        <v>25</v>
      </c>
      <c r="F301" s="546">
        <v>44</v>
      </c>
      <c r="G301" s="729">
        <v>70</v>
      </c>
      <c r="H301" s="900"/>
      <c r="I301" s="900"/>
      <c r="J301" s="900"/>
      <c r="K301" s="900"/>
      <c r="L301" s="900"/>
      <c r="M301" s="900"/>
      <c r="N301" s="900"/>
      <c r="O301" s="900"/>
      <c r="P301" s="737"/>
      <c r="Q301" s="737"/>
      <c r="R301" s="737"/>
      <c r="S301" s="737"/>
      <c r="T301" s="737"/>
      <c r="U301" s="737"/>
      <c r="V301" s="737"/>
      <c r="W301" s="737"/>
      <c r="X301" s="732">
        <v>70</v>
      </c>
      <c r="Y301" s="900"/>
      <c r="Z301" s="900"/>
      <c r="AA301" s="900"/>
      <c r="AB301" s="900"/>
      <c r="AC301" s="900"/>
      <c r="AD301" s="900"/>
      <c r="AE301" s="900"/>
      <c r="AF301" s="900"/>
      <c r="AG301" s="900"/>
      <c r="AH301" s="900"/>
      <c r="AI301" s="900"/>
      <c r="AJ301" s="900"/>
      <c r="AK301" s="900"/>
      <c r="AL301" s="900"/>
      <c r="AM301" s="900"/>
      <c r="AN301" s="900"/>
      <c r="AO301" s="730"/>
      <c r="AP301" s="730"/>
      <c r="AQ301" s="730"/>
      <c r="AR301" s="730"/>
      <c r="AS301" s="730"/>
      <c r="AT301" s="730"/>
      <c r="AU301" s="730"/>
      <c r="AV301" s="730"/>
      <c r="AW301" s="729">
        <v>0</v>
      </c>
      <c r="AX301" s="733">
        <v>0</v>
      </c>
      <c r="AY301" s="546">
        <v>0</v>
      </c>
      <c r="AZ301" s="546">
        <v>1</v>
      </c>
      <c r="BA301" s="546">
        <v>25</v>
      </c>
      <c r="BB301" s="546">
        <v>44</v>
      </c>
      <c r="BC301" s="912">
        <v>70</v>
      </c>
      <c r="BD301" s="776"/>
      <c r="BE301" s="759"/>
    </row>
    <row r="302" spans="1:57" s="707" customFormat="1" ht="12.75">
      <c r="A302" s="741">
        <v>39</v>
      </c>
      <c r="B302" s="760" t="s">
        <v>385</v>
      </c>
      <c r="C302" s="546">
        <v>0</v>
      </c>
      <c r="D302" s="546">
        <v>0</v>
      </c>
      <c r="E302" s="546">
        <v>0</v>
      </c>
      <c r="F302" s="546">
        <v>5</v>
      </c>
      <c r="G302" s="729">
        <v>5</v>
      </c>
      <c r="H302" s="900"/>
      <c r="I302" s="900"/>
      <c r="J302" s="900"/>
      <c r="K302" s="900"/>
      <c r="L302" s="900"/>
      <c r="M302" s="900"/>
      <c r="N302" s="900"/>
      <c r="O302" s="900"/>
      <c r="P302" s="737"/>
      <c r="Q302" s="737"/>
      <c r="R302" s="737"/>
      <c r="S302" s="737"/>
      <c r="T302" s="737"/>
      <c r="U302" s="737"/>
      <c r="V302" s="737"/>
      <c r="W302" s="737"/>
      <c r="X302" s="732">
        <v>5</v>
      </c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730"/>
      <c r="AP302" s="730"/>
      <c r="AQ302" s="730"/>
      <c r="AR302" s="730"/>
      <c r="AS302" s="730"/>
      <c r="AT302" s="730"/>
      <c r="AU302" s="730"/>
      <c r="AV302" s="730"/>
      <c r="AW302" s="729">
        <v>0</v>
      </c>
      <c r="AX302" s="733">
        <v>0</v>
      </c>
      <c r="AY302" s="546">
        <v>0</v>
      </c>
      <c r="AZ302" s="546">
        <v>0</v>
      </c>
      <c r="BA302" s="546">
        <v>0</v>
      </c>
      <c r="BB302" s="546">
        <v>5</v>
      </c>
      <c r="BC302" s="912">
        <v>5</v>
      </c>
      <c r="BD302" s="745"/>
      <c r="BE302" s="759"/>
    </row>
    <row r="303" spans="1:57" s="707" customFormat="1" ht="12.75">
      <c r="A303" s="741">
        <v>40</v>
      </c>
      <c r="B303" s="760" t="s">
        <v>1577</v>
      </c>
      <c r="C303" s="546">
        <v>0</v>
      </c>
      <c r="D303" s="546">
        <v>0</v>
      </c>
      <c r="E303" s="546">
        <v>2</v>
      </c>
      <c r="F303" s="546">
        <v>19</v>
      </c>
      <c r="G303" s="729">
        <v>21</v>
      </c>
      <c r="H303" s="900"/>
      <c r="I303" s="900"/>
      <c r="J303" s="900"/>
      <c r="K303" s="900"/>
      <c r="L303" s="900"/>
      <c r="M303" s="900"/>
      <c r="N303" s="900"/>
      <c r="O303" s="900"/>
      <c r="P303" s="737"/>
      <c r="Q303" s="737"/>
      <c r="R303" s="737"/>
      <c r="S303" s="765"/>
      <c r="T303" s="737"/>
      <c r="U303" s="737"/>
      <c r="V303" s="737"/>
      <c r="W303" s="737"/>
      <c r="X303" s="732">
        <v>21</v>
      </c>
      <c r="Y303" s="900"/>
      <c r="Z303" s="900"/>
      <c r="AA303" s="900"/>
      <c r="AB303" s="900"/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730"/>
      <c r="AP303" s="730"/>
      <c r="AQ303" s="730"/>
      <c r="AR303" s="730"/>
      <c r="AS303" s="730"/>
      <c r="AT303" s="730"/>
      <c r="AU303" s="730"/>
      <c r="AV303" s="730"/>
      <c r="AW303" s="729">
        <v>0</v>
      </c>
      <c r="AX303" s="733">
        <v>0</v>
      </c>
      <c r="AY303" s="546">
        <v>0</v>
      </c>
      <c r="AZ303" s="546">
        <v>0</v>
      </c>
      <c r="BA303" s="546">
        <v>2</v>
      </c>
      <c r="BB303" s="546">
        <v>19</v>
      </c>
      <c r="BC303" s="912">
        <v>21</v>
      </c>
      <c r="BD303" s="745"/>
      <c r="BE303" s="759"/>
    </row>
    <row r="304" spans="1:57" s="707" customFormat="1" ht="12.75">
      <c r="A304" s="741">
        <v>41</v>
      </c>
      <c r="B304" s="760" t="s">
        <v>1524</v>
      </c>
      <c r="C304" s="546">
        <v>0</v>
      </c>
      <c r="D304" s="546">
        <v>1</v>
      </c>
      <c r="E304" s="546">
        <v>0</v>
      </c>
      <c r="F304" s="546">
        <v>0</v>
      </c>
      <c r="G304" s="729">
        <v>1</v>
      </c>
      <c r="H304" s="900"/>
      <c r="I304" s="900"/>
      <c r="J304" s="900"/>
      <c r="K304" s="900"/>
      <c r="L304" s="900"/>
      <c r="M304" s="900"/>
      <c r="N304" s="900"/>
      <c r="O304" s="900"/>
      <c r="P304" s="737"/>
      <c r="Q304" s="737"/>
      <c r="R304" s="737"/>
      <c r="S304" s="737"/>
      <c r="T304" s="737"/>
      <c r="U304" s="737"/>
      <c r="V304" s="737"/>
      <c r="W304" s="737"/>
      <c r="X304" s="732">
        <v>1</v>
      </c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730"/>
      <c r="AP304" s="730"/>
      <c r="AQ304" s="730"/>
      <c r="AR304" s="730"/>
      <c r="AS304" s="730"/>
      <c r="AT304" s="730"/>
      <c r="AU304" s="730"/>
      <c r="AV304" s="730"/>
      <c r="AW304" s="729">
        <v>0</v>
      </c>
      <c r="AX304" s="733">
        <v>0</v>
      </c>
      <c r="AY304" s="546">
        <v>0</v>
      </c>
      <c r="AZ304" s="546">
        <v>1</v>
      </c>
      <c r="BA304" s="546">
        <v>0</v>
      </c>
      <c r="BB304" s="546">
        <v>0</v>
      </c>
      <c r="BC304" s="912">
        <v>1</v>
      </c>
      <c r="BD304" s="745"/>
      <c r="BE304" s="759"/>
    </row>
    <row r="305" spans="1:57" s="707" customFormat="1" ht="12.75">
      <c r="A305" s="741">
        <v>42</v>
      </c>
      <c r="B305" s="760" t="s">
        <v>396</v>
      </c>
      <c r="C305" s="546">
        <v>0</v>
      </c>
      <c r="D305" s="546">
        <v>6</v>
      </c>
      <c r="E305" s="546">
        <v>0</v>
      </c>
      <c r="F305" s="546">
        <v>3</v>
      </c>
      <c r="G305" s="729">
        <v>9</v>
      </c>
      <c r="H305" s="900"/>
      <c r="I305" s="900"/>
      <c r="J305" s="900"/>
      <c r="K305" s="900"/>
      <c r="L305" s="900"/>
      <c r="M305" s="900"/>
      <c r="N305" s="900"/>
      <c r="O305" s="900"/>
      <c r="P305" s="737"/>
      <c r="Q305" s="737"/>
      <c r="R305" s="737"/>
      <c r="S305" s="737"/>
      <c r="T305" s="737"/>
      <c r="U305" s="737"/>
      <c r="V305" s="737"/>
      <c r="W305" s="737"/>
      <c r="X305" s="732">
        <v>9</v>
      </c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730"/>
      <c r="AP305" s="730"/>
      <c r="AQ305" s="730"/>
      <c r="AR305" s="730"/>
      <c r="AS305" s="730"/>
      <c r="AT305" s="730"/>
      <c r="AU305" s="730"/>
      <c r="AV305" s="730"/>
      <c r="AW305" s="729">
        <v>0</v>
      </c>
      <c r="AX305" s="733">
        <v>0</v>
      </c>
      <c r="AY305" s="546">
        <v>0</v>
      </c>
      <c r="AZ305" s="546">
        <v>6</v>
      </c>
      <c r="BA305" s="546">
        <v>0</v>
      </c>
      <c r="BB305" s="546">
        <v>3</v>
      </c>
      <c r="BC305" s="912">
        <v>9</v>
      </c>
      <c r="BE305" s="759"/>
    </row>
    <row r="306" spans="1:57" s="707" customFormat="1" ht="12.75">
      <c r="A306" s="741">
        <v>43</v>
      </c>
      <c r="B306" s="768" t="s">
        <v>1407</v>
      </c>
      <c r="C306" s="546">
        <v>0</v>
      </c>
      <c r="D306" s="546">
        <v>1</v>
      </c>
      <c r="E306" s="546">
        <v>14</v>
      </c>
      <c r="F306" s="546">
        <v>111</v>
      </c>
      <c r="G306" s="729">
        <v>126</v>
      </c>
      <c r="H306" s="900"/>
      <c r="I306" s="900"/>
      <c r="J306" s="900"/>
      <c r="K306" s="900"/>
      <c r="L306" s="900"/>
      <c r="M306" s="900"/>
      <c r="N306" s="900"/>
      <c r="O306" s="900"/>
      <c r="P306" s="737"/>
      <c r="Q306" s="737"/>
      <c r="R306" s="737"/>
      <c r="S306" s="737"/>
      <c r="T306" s="737"/>
      <c r="U306" s="737"/>
      <c r="V306" s="737"/>
      <c r="W306" s="737"/>
      <c r="X306" s="732">
        <v>126</v>
      </c>
      <c r="Y306" s="900"/>
      <c r="Z306" s="900"/>
      <c r="AA306" s="900"/>
      <c r="AB306" s="900">
        <v>2</v>
      </c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>
        <v>1</v>
      </c>
      <c r="AO306" s="730"/>
      <c r="AP306" s="730"/>
      <c r="AQ306" s="730"/>
      <c r="AR306" s="730"/>
      <c r="AS306" s="730"/>
      <c r="AT306" s="730"/>
      <c r="AU306" s="730"/>
      <c r="AV306" s="730"/>
      <c r="AW306" s="729">
        <v>0</v>
      </c>
      <c r="AX306" s="733">
        <v>3</v>
      </c>
      <c r="AY306" s="546">
        <v>0</v>
      </c>
      <c r="AZ306" s="546">
        <v>1</v>
      </c>
      <c r="BA306" s="546">
        <v>14</v>
      </c>
      <c r="BB306" s="546">
        <v>108</v>
      </c>
      <c r="BC306" s="912">
        <v>123</v>
      </c>
      <c r="BD306" s="745" t="s">
        <v>1688</v>
      </c>
      <c r="BE306" s="759"/>
    </row>
    <row r="307" spans="1:57" s="707" customFormat="1" ht="12.75">
      <c r="A307" s="741">
        <v>44</v>
      </c>
      <c r="B307" s="768" t="s">
        <v>1408</v>
      </c>
      <c r="C307" s="546">
        <v>0</v>
      </c>
      <c r="D307" s="546">
        <v>0</v>
      </c>
      <c r="E307" s="546">
        <v>1</v>
      </c>
      <c r="F307" s="546">
        <v>3</v>
      </c>
      <c r="G307" s="729">
        <v>4</v>
      </c>
      <c r="H307" s="900"/>
      <c r="I307" s="900"/>
      <c r="J307" s="900"/>
      <c r="K307" s="900"/>
      <c r="L307" s="900"/>
      <c r="M307" s="900"/>
      <c r="N307" s="900"/>
      <c r="O307" s="900"/>
      <c r="P307" s="737"/>
      <c r="Q307" s="737"/>
      <c r="R307" s="737"/>
      <c r="S307" s="737"/>
      <c r="T307" s="737"/>
      <c r="U307" s="737"/>
      <c r="V307" s="737"/>
      <c r="W307" s="737"/>
      <c r="X307" s="732">
        <v>4</v>
      </c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730"/>
      <c r="AP307" s="730"/>
      <c r="AQ307" s="730"/>
      <c r="AR307" s="730"/>
      <c r="AS307" s="730"/>
      <c r="AT307" s="730"/>
      <c r="AU307" s="730"/>
      <c r="AV307" s="730"/>
      <c r="AW307" s="729">
        <v>0</v>
      </c>
      <c r="AX307" s="733">
        <v>0</v>
      </c>
      <c r="AY307" s="546">
        <v>0</v>
      </c>
      <c r="AZ307" s="546">
        <v>0</v>
      </c>
      <c r="BA307" s="546">
        <v>1</v>
      </c>
      <c r="BB307" s="546">
        <v>3</v>
      </c>
      <c r="BC307" s="912">
        <v>4</v>
      </c>
      <c r="BD307" s="776"/>
      <c r="BE307" s="759"/>
    </row>
    <row r="308" spans="1:57" s="707" customFormat="1" ht="12.75">
      <c r="A308" s="741">
        <v>45</v>
      </c>
      <c r="B308" s="768" t="s">
        <v>1409</v>
      </c>
      <c r="C308" s="546">
        <v>0</v>
      </c>
      <c r="D308" s="546">
        <v>0</v>
      </c>
      <c r="E308" s="546">
        <v>2</v>
      </c>
      <c r="F308" s="546">
        <v>6</v>
      </c>
      <c r="G308" s="729">
        <v>8</v>
      </c>
      <c r="H308" s="900"/>
      <c r="I308" s="900"/>
      <c r="J308" s="900"/>
      <c r="K308" s="900"/>
      <c r="L308" s="900"/>
      <c r="M308" s="900"/>
      <c r="N308" s="900"/>
      <c r="O308" s="900"/>
      <c r="P308" s="737"/>
      <c r="Q308" s="737"/>
      <c r="R308" s="737"/>
      <c r="S308" s="737"/>
      <c r="T308" s="737"/>
      <c r="U308" s="737"/>
      <c r="V308" s="737"/>
      <c r="W308" s="737"/>
      <c r="X308" s="732">
        <v>8</v>
      </c>
      <c r="Y308" s="900"/>
      <c r="Z308" s="900"/>
      <c r="AA308" s="900"/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730"/>
      <c r="AP308" s="730"/>
      <c r="AQ308" s="730"/>
      <c r="AR308" s="730"/>
      <c r="AS308" s="730"/>
      <c r="AT308" s="730"/>
      <c r="AU308" s="730"/>
      <c r="AV308" s="730"/>
      <c r="AW308" s="729">
        <v>0</v>
      </c>
      <c r="AX308" s="733">
        <v>0</v>
      </c>
      <c r="AY308" s="546">
        <v>0</v>
      </c>
      <c r="AZ308" s="546">
        <v>0</v>
      </c>
      <c r="BA308" s="546">
        <v>2</v>
      </c>
      <c r="BB308" s="546">
        <v>6</v>
      </c>
      <c r="BC308" s="912">
        <v>8</v>
      </c>
      <c r="BD308" s="776"/>
      <c r="BE308" s="759"/>
    </row>
    <row r="309" spans="1:57" s="707" customFormat="1" ht="12.75">
      <c r="A309" s="741">
        <v>46</v>
      </c>
      <c r="B309" s="768" t="s">
        <v>403</v>
      </c>
      <c r="C309" s="546">
        <v>0</v>
      </c>
      <c r="D309" s="546">
        <v>0</v>
      </c>
      <c r="E309" s="546">
        <v>0</v>
      </c>
      <c r="F309" s="546">
        <v>4</v>
      </c>
      <c r="G309" s="729">
        <v>4</v>
      </c>
      <c r="H309" s="900"/>
      <c r="I309" s="900"/>
      <c r="J309" s="900"/>
      <c r="K309" s="900"/>
      <c r="L309" s="900"/>
      <c r="M309" s="900"/>
      <c r="N309" s="900"/>
      <c r="O309" s="900"/>
      <c r="P309" s="737"/>
      <c r="Q309" s="737"/>
      <c r="R309" s="737"/>
      <c r="S309" s="737"/>
      <c r="T309" s="737"/>
      <c r="U309" s="737"/>
      <c r="V309" s="737"/>
      <c r="W309" s="737"/>
      <c r="X309" s="732">
        <v>4</v>
      </c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730"/>
      <c r="AP309" s="730"/>
      <c r="AQ309" s="730"/>
      <c r="AR309" s="730"/>
      <c r="AS309" s="730"/>
      <c r="AT309" s="730"/>
      <c r="AU309" s="730"/>
      <c r="AV309" s="730"/>
      <c r="AW309" s="729">
        <v>0</v>
      </c>
      <c r="AX309" s="733">
        <v>0</v>
      </c>
      <c r="AY309" s="546">
        <v>0</v>
      </c>
      <c r="AZ309" s="546">
        <v>0</v>
      </c>
      <c r="BA309" s="546">
        <v>0</v>
      </c>
      <c r="BB309" s="546">
        <v>4</v>
      </c>
      <c r="BC309" s="912">
        <v>4</v>
      </c>
      <c r="BD309" s="758"/>
      <c r="BE309" s="759"/>
    </row>
    <row r="310" spans="1:57" s="707" customFormat="1" ht="12.75">
      <c r="A310" s="741">
        <v>47</v>
      </c>
      <c r="B310" s="768" t="s">
        <v>1085</v>
      </c>
      <c r="C310" s="546">
        <v>0</v>
      </c>
      <c r="D310" s="546">
        <v>1</v>
      </c>
      <c r="E310" s="546">
        <v>0</v>
      </c>
      <c r="F310" s="546">
        <v>0</v>
      </c>
      <c r="G310" s="729">
        <v>1</v>
      </c>
      <c r="H310" s="900"/>
      <c r="I310" s="900"/>
      <c r="J310" s="900"/>
      <c r="K310" s="900"/>
      <c r="L310" s="900"/>
      <c r="M310" s="900"/>
      <c r="N310" s="900"/>
      <c r="O310" s="900"/>
      <c r="P310" s="737"/>
      <c r="Q310" s="737"/>
      <c r="R310" s="737"/>
      <c r="S310" s="737"/>
      <c r="T310" s="737"/>
      <c r="U310" s="737"/>
      <c r="V310" s="737"/>
      <c r="W310" s="737"/>
      <c r="X310" s="732">
        <v>1</v>
      </c>
      <c r="Y310" s="900"/>
      <c r="Z310" s="900"/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730"/>
      <c r="AP310" s="730"/>
      <c r="AQ310" s="730"/>
      <c r="AR310" s="730"/>
      <c r="AS310" s="730"/>
      <c r="AT310" s="730"/>
      <c r="AU310" s="730"/>
      <c r="AV310" s="730"/>
      <c r="AW310" s="729">
        <v>0</v>
      </c>
      <c r="AX310" s="733">
        <v>0</v>
      </c>
      <c r="AY310" s="546">
        <v>0</v>
      </c>
      <c r="AZ310" s="546">
        <v>1</v>
      </c>
      <c r="BA310" s="546">
        <v>0</v>
      </c>
      <c r="BB310" s="546">
        <v>0</v>
      </c>
      <c r="BC310" s="912">
        <v>1</v>
      </c>
      <c r="BD310" s="758"/>
      <c r="BE310" s="759"/>
    </row>
    <row r="311" spans="1:57" s="707" customFormat="1" ht="12.75">
      <c r="A311" s="741">
        <v>48</v>
      </c>
      <c r="B311" s="768" t="s">
        <v>1525</v>
      </c>
      <c r="C311" s="546">
        <v>0</v>
      </c>
      <c r="D311" s="546">
        <v>1</v>
      </c>
      <c r="E311" s="546">
        <v>0</v>
      </c>
      <c r="F311" s="546">
        <v>0</v>
      </c>
      <c r="G311" s="729">
        <v>1</v>
      </c>
      <c r="H311" s="900"/>
      <c r="I311" s="900"/>
      <c r="J311" s="900"/>
      <c r="K311" s="900"/>
      <c r="L311" s="900"/>
      <c r="M311" s="900"/>
      <c r="N311" s="900"/>
      <c r="O311" s="900"/>
      <c r="P311" s="737"/>
      <c r="Q311" s="737"/>
      <c r="R311" s="737"/>
      <c r="S311" s="737"/>
      <c r="T311" s="737"/>
      <c r="U311" s="737"/>
      <c r="V311" s="737"/>
      <c r="W311" s="737"/>
      <c r="X311" s="732">
        <v>1</v>
      </c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730"/>
      <c r="AP311" s="730"/>
      <c r="AQ311" s="730"/>
      <c r="AR311" s="730"/>
      <c r="AS311" s="730"/>
      <c r="AT311" s="730"/>
      <c r="AU311" s="730"/>
      <c r="AV311" s="730"/>
      <c r="AW311" s="729">
        <v>0</v>
      </c>
      <c r="AX311" s="733">
        <v>0</v>
      </c>
      <c r="AY311" s="546">
        <v>0</v>
      </c>
      <c r="AZ311" s="546">
        <v>1</v>
      </c>
      <c r="BA311" s="546">
        <v>0</v>
      </c>
      <c r="BB311" s="546">
        <v>0</v>
      </c>
      <c r="BC311" s="912">
        <v>1</v>
      </c>
      <c r="BD311" s="758"/>
      <c r="BE311" s="759"/>
    </row>
    <row r="312" spans="1:57" s="707" customFormat="1" ht="12.75">
      <c r="A312" s="741">
        <v>49</v>
      </c>
      <c r="B312" s="768" t="s">
        <v>411</v>
      </c>
      <c r="C312" s="546">
        <v>0</v>
      </c>
      <c r="D312" s="546">
        <v>4</v>
      </c>
      <c r="E312" s="546">
        <v>0</v>
      </c>
      <c r="F312" s="546">
        <v>2</v>
      </c>
      <c r="G312" s="729">
        <v>6</v>
      </c>
      <c r="H312" s="900"/>
      <c r="I312" s="900"/>
      <c r="J312" s="900"/>
      <c r="K312" s="900"/>
      <c r="L312" s="900"/>
      <c r="M312" s="900"/>
      <c r="N312" s="900"/>
      <c r="O312" s="900"/>
      <c r="P312" s="737"/>
      <c r="Q312" s="737"/>
      <c r="R312" s="737"/>
      <c r="S312" s="737"/>
      <c r="T312" s="737"/>
      <c r="U312" s="737"/>
      <c r="V312" s="737"/>
      <c r="W312" s="737"/>
      <c r="X312" s="732">
        <v>6</v>
      </c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730"/>
      <c r="AP312" s="730"/>
      <c r="AQ312" s="730"/>
      <c r="AR312" s="730"/>
      <c r="AS312" s="730"/>
      <c r="AT312" s="730"/>
      <c r="AU312" s="730"/>
      <c r="AV312" s="730"/>
      <c r="AW312" s="729">
        <v>0</v>
      </c>
      <c r="AX312" s="733">
        <v>0</v>
      </c>
      <c r="AY312" s="546">
        <v>0</v>
      </c>
      <c r="AZ312" s="546">
        <v>4</v>
      </c>
      <c r="BA312" s="546">
        <v>0</v>
      </c>
      <c r="BB312" s="546">
        <v>2</v>
      </c>
      <c r="BC312" s="912">
        <v>6</v>
      </c>
      <c r="BD312" s="758"/>
      <c r="BE312" s="759"/>
    </row>
    <row r="313" spans="1:57" s="707" customFormat="1" ht="12.75">
      <c r="A313" s="741">
        <v>50</v>
      </c>
      <c r="B313" s="844" t="s">
        <v>1410</v>
      </c>
      <c r="C313" s="546">
        <v>0</v>
      </c>
      <c r="D313" s="546">
        <v>0</v>
      </c>
      <c r="E313" s="546">
        <v>3</v>
      </c>
      <c r="F313" s="546">
        <v>105</v>
      </c>
      <c r="G313" s="729">
        <v>108</v>
      </c>
      <c r="H313" s="900"/>
      <c r="I313" s="900"/>
      <c r="J313" s="900"/>
      <c r="K313" s="900">
        <v>1</v>
      </c>
      <c r="L313" s="900"/>
      <c r="M313" s="900"/>
      <c r="N313" s="900"/>
      <c r="O313" s="900"/>
      <c r="P313" s="737"/>
      <c r="Q313" s="737"/>
      <c r="R313" s="737"/>
      <c r="S313" s="737"/>
      <c r="T313" s="737"/>
      <c r="U313" s="737"/>
      <c r="V313" s="737"/>
      <c r="W313" s="737"/>
      <c r="X313" s="732">
        <v>109</v>
      </c>
      <c r="Y313" s="900"/>
      <c r="Z313" s="900"/>
      <c r="AA313" s="900"/>
      <c r="AB313" s="900">
        <v>1</v>
      </c>
      <c r="AC313" s="900"/>
      <c r="AD313" s="900"/>
      <c r="AE313" s="900"/>
      <c r="AF313" s="900"/>
      <c r="AG313" s="900"/>
      <c r="AH313" s="900"/>
      <c r="AI313" s="900"/>
      <c r="AJ313" s="900"/>
      <c r="AK313" s="900"/>
      <c r="AL313" s="900"/>
      <c r="AM313" s="900"/>
      <c r="AN313" s="900"/>
      <c r="AO313" s="730"/>
      <c r="AP313" s="730"/>
      <c r="AQ313" s="730"/>
      <c r="AR313" s="730"/>
      <c r="AS313" s="730"/>
      <c r="AT313" s="730"/>
      <c r="AU313" s="730"/>
      <c r="AV313" s="730"/>
      <c r="AW313" s="729">
        <v>0</v>
      </c>
      <c r="AX313" s="733">
        <v>1</v>
      </c>
      <c r="AY313" s="546">
        <v>0</v>
      </c>
      <c r="AZ313" s="546">
        <v>0</v>
      </c>
      <c r="BA313" s="546">
        <v>3</v>
      </c>
      <c r="BB313" s="546">
        <v>105</v>
      </c>
      <c r="BC313" s="912">
        <v>108</v>
      </c>
      <c r="BD313" s="757" t="s">
        <v>1689</v>
      </c>
      <c r="BE313" s="759"/>
    </row>
    <row r="314" spans="1:57" s="707" customFormat="1" ht="12.75">
      <c r="A314" s="741">
        <v>51</v>
      </c>
      <c r="B314" s="844" t="s">
        <v>1411</v>
      </c>
      <c r="C314" s="546">
        <v>0</v>
      </c>
      <c r="D314" s="546">
        <v>0</v>
      </c>
      <c r="E314" s="546">
        <v>1</v>
      </c>
      <c r="F314" s="546">
        <v>2</v>
      </c>
      <c r="G314" s="729">
        <v>3</v>
      </c>
      <c r="H314" s="900"/>
      <c r="I314" s="900"/>
      <c r="J314" s="900"/>
      <c r="K314" s="900"/>
      <c r="L314" s="900"/>
      <c r="M314" s="900"/>
      <c r="N314" s="900"/>
      <c r="O314" s="900"/>
      <c r="P314" s="737"/>
      <c r="Q314" s="737"/>
      <c r="R314" s="737"/>
      <c r="S314" s="737"/>
      <c r="T314" s="737"/>
      <c r="U314" s="737"/>
      <c r="V314" s="737"/>
      <c r="W314" s="737"/>
      <c r="X314" s="732">
        <v>3</v>
      </c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730"/>
      <c r="AP314" s="730"/>
      <c r="AQ314" s="730"/>
      <c r="AR314" s="730"/>
      <c r="AS314" s="730"/>
      <c r="AT314" s="730"/>
      <c r="AU314" s="730"/>
      <c r="AV314" s="730"/>
      <c r="AW314" s="729">
        <v>0</v>
      </c>
      <c r="AX314" s="733">
        <v>0</v>
      </c>
      <c r="AY314" s="546">
        <v>0</v>
      </c>
      <c r="AZ314" s="546">
        <v>0</v>
      </c>
      <c r="BA314" s="546">
        <v>1</v>
      </c>
      <c r="BB314" s="546">
        <v>2</v>
      </c>
      <c r="BC314" s="912">
        <v>3</v>
      </c>
      <c r="BD314" s="758"/>
      <c r="BE314" s="759"/>
    </row>
    <row r="315" spans="1:57" s="707" customFormat="1" ht="12.75">
      <c r="A315" s="741">
        <v>52</v>
      </c>
      <c r="B315" s="844" t="s">
        <v>1412</v>
      </c>
      <c r="C315" s="546">
        <v>0</v>
      </c>
      <c r="D315" s="546">
        <v>0</v>
      </c>
      <c r="E315" s="546">
        <v>13</v>
      </c>
      <c r="F315" s="546">
        <v>7</v>
      </c>
      <c r="G315" s="729">
        <v>20</v>
      </c>
      <c r="H315" s="900"/>
      <c r="I315" s="900"/>
      <c r="J315" s="900"/>
      <c r="K315" s="900"/>
      <c r="L315" s="900"/>
      <c r="M315" s="900"/>
      <c r="N315" s="900"/>
      <c r="O315" s="900"/>
      <c r="P315" s="737"/>
      <c r="Q315" s="737"/>
      <c r="R315" s="737"/>
      <c r="S315" s="737"/>
      <c r="T315" s="737"/>
      <c r="U315" s="737"/>
      <c r="V315" s="737"/>
      <c r="W315" s="737"/>
      <c r="X315" s="732">
        <v>20</v>
      </c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730"/>
      <c r="AP315" s="730"/>
      <c r="AQ315" s="730"/>
      <c r="AR315" s="730"/>
      <c r="AS315" s="730"/>
      <c r="AT315" s="730"/>
      <c r="AU315" s="730"/>
      <c r="AV315" s="730">
        <v>1</v>
      </c>
      <c r="AW315" s="729">
        <v>0</v>
      </c>
      <c r="AX315" s="733">
        <v>1</v>
      </c>
      <c r="AY315" s="546">
        <v>0</v>
      </c>
      <c r="AZ315" s="546">
        <v>0</v>
      </c>
      <c r="BA315" s="546">
        <v>13</v>
      </c>
      <c r="BB315" s="546">
        <v>6</v>
      </c>
      <c r="BC315" s="912">
        <v>19</v>
      </c>
      <c r="BD315" s="758" t="s">
        <v>1586</v>
      </c>
      <c r="BE315" s="759"/>
    </row>
    <row r="316" spans="1:57" s="707" customFormat="1" ht="12.75">
      <c r="A316" s="741">
        <v>53</v>
      </c>
      <c r="B316" s="844" t="s">
        <v>418</v>
      </c>
      <c r="C316" s="546">
        <v>0</v>
      </c>
      <c r="D316" s="546">
        <v>0</v>
      </c>
      <c r="E316" s="546">
        <v>0</v>
      </c>
      <c r="F316" s="546">
        <v>8</v>
      </c>
      <c r="G316" s="729">
        <v>8</v>
      </c>
      <c r="H316" s="900"/>
      <c r="I316" s="900"/>
      <c r="J316" s="900"/>
      <c r="K316" s="900"/>
      <c r="L316" s="900"/>
      <c r="M316" s="900"/>
      <c r="N316" s="900"/>
      <c r="O316" s="900"/>
      <c r="P316" s="737"/>
      <c r="Q316" s="737"/>
      <c r="R316" s="737"/>
      <c r="S316" s="737"/>
      <c r="T316" s="737"/>
      <c r="U316" s="737"/>
      <c r="V316" s="737"/>
      <c r="W316" s="737"/>
      <c r="X316" s="732">
        <v>8</v>
      </c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730"/>
      <c r="AP316" s="730"/>
      <c r="AQ316" s="730"/>
      <c r="AR316" s="730"/>
      <c r="AS316" s="730"/>
      <c r="AT316" s="730"/>
      <c r="AU316" s="730"/>
      <c r="AV316" s="730"/>
      <c r="AW316" s="729">
        <v>0</v>
      </c>
      <c r="AX316" s="733">
        <v>0</v>
      </c>
      <c r="AY316" s="546">
        <v>0</v>
      </c>
      <c r="AZ316" s="546">
        <v>0</v>
      </c>
      <c r="BA316" s="546">
        <v>0</v>
      </c>
      <c r="BB316" s="546">
        <v>8</v>
      </c>
      <c r="BC316" s="912">
        <v>8</v>
      </c>
      <c r="BD316" s="757"/>
      <c r="BE316" s="759"/>
    </row>
    <row r="317" spans="1:57" s="707" customFormat="1" ht="12.75">
      <c r="A317" s="741">
        <v>54</v>
      </c>
      <c r="B317" s="844" t="s">
        <v>1526</v>
      </c>
      <c r="C317" s="546">
        <v>0</v>
      </c>
      <c r="D317" s="546">
        <v>0</v>
      </c>
      <c r="E317" s="546">
        <v>1</v>
      </c>
      <c r="F317" s="546">
        <v>0</v>
      </c>
      <c r="G317" s="729">
        <v>1</v>
      </c>
      <c r="H317" s="900"/>
      <c r="I317" s="900"/>
      <c r="J317" s="900"/>
      <c r="K317" s="900"/>
      <c r="L317" s="900"/>
      <c r="M317" s="900"/>
      <c r="N317" s="900"/>
      <c r="O317" s="900"/>
      <c r="P317" s="737"/>
      <c r="Q317" s="737"/>
      <c r="R317" s="737"/>
      <c r="S317" s="737"/>
      <c r="T317" s="737"/>
      <c r="U317" s="737"/>
      <c r="V317" s="737"/>
      <c r="W317" s="737"/>
      <c r="X317" s="732">
        <v>1</v>
      </c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730"/>
      <c r="AP317" s="730"/>
      <c r="AQ317" s="730"/>
      <c r="AR317" s="730"/>
      <c r="AS317" s="730"/>
      <c r="AT317" s="730"/>
      <c r="AU317" s="730"/>
      <c r="AV317" s="730"/>
      <c r="AW317" s="729">
        <v>0</v>
      </c>
      <c r="AX317" s="733">
        <v>0</v>
      </c>
      <c r="AY317" s="546">
        <v>0</v>
      </c>
      <c r="AZ317" s="546">
        <v>0</v>
      </c>
      <c r="BA317" s="546">
        <v>1</v>
      </c>
      <c r="BB317" s="546">
        <v>0</v>
      </c>
      <c r="BC317" s="912">
        <v>1</v>
      </c>
      <c r="BD317" s="884"/>
      <c r="BE317" s="759"/>
    </row>
    <row r="318" spans="1:57" s="707" customFormat="1" ht="12.75">
      <c r="A318" s="741">
        <v>55</v>
      </c>
      <c r="B318" s="844" t="s">
        <v>425</v>
      </c>
      <c r="C318" s="546">
        <v>1</v>
      </c>
      <c r="D318" s="546">
        <v>4</v>
      </c>
      <c r="E318" s="546">
        <v>0</v>
      </c>
      <c r="F318" s="546">
        <v>1</v>
      </c>
      <c r="G318" s="729">
        <v>6</v>
      </c>
      <c r="H318" s="900"/>
      <c r="I318" s="900"/>
      <c r="J318" s="900"/>
      <c r="K318" s="900"/>
      <c r="L318" s="900"/>
      <c r="M318" s="900"/>
      <c r="N318" s="900"/>
      <c r="O318" s="900"/>
      <c r="P318" s="737"/>
      <c r="Q318" s="737"/>
      <c r="R318" s="737"/>
      <c r="S318" s="737"/>
      <c r="T318" s="737"/>
      <c r="U318" s="737"/>
      <c r="V318" s="737"/>
      <c r="W318" s="737"/>
      <c r="X318" s="732">
        <v>6</v>
      </c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  <c r="AU318" s="900"/>
      <c r="AV318" s="900"/>
      <c r="AW318" s="729">
        <v>0</v>
      </c>
      <c r="AX318" s="733">
        <v>0</v>
      </c>
      <c r="AY318" s="546">
        <v>1</v>
      </c>
      <c r="AZ318" s="546">
        <v>4</v>
      </c>
      <c r="BA318" s="546">
        <v>0</v>
      </c>
      <c r="BB318" s="546">
        <v>1</v>
      </c>
      <c r="BC318" s="912">
        <v>6</v>
      </c>
      <c r="BD318" s="758"/>
      <c r="BE318" s="759"/>
    </row>
    <row r="319" spans="1:57" s="707" customFormat="1" ht="12.75">
      <c r="A319" s="741">
        <v>56</v>
      </c>
      <c r="B319" s="865" t="s">
        <v>1413</v>
      </c>
      <c r="C319" s="546">
        <v>1</v>
      </c>
      <c r="D319" s="546">
        <v>0</v>
      </c>
      <c r="E319" s="546">
        <v>16</v>
      </c>
      <c r="F319" s="546">
        <v>112</v>
      </c>
      <c r="G319" s="729">
        <v>129</v>
      </c>
      <c r="H319" s="900"/>
      <c r="I319" s="900"/>
      <c r="J319" s="900"/>
      <c r="K319" s="900"/>
      <c r="L319" s="900"/>
      <c r="M319" s="900"/>
      <c r="N319" s="900"/>
      <c r="O319" s="900"/>
      <c r="P319" s="737"/>
      <c r="Q319" s="737"/>
      <c r="R319" s="737"/>
      <c r="S319" s="737">
        <v>2</v>
      </c>
      <c r="T319" s="737"/>
      <c r="U319" s="737"/>
      <c r="V319" s="737"/>
      <c r="W319" s="737"/>
      <c r="X319" s="732">
        <v>131</v>
      </c>
      <c r="Y319" s="900"/>
      <c r="Z319" s="900"/>
      <c r="AA319" s="900"/>
      <c r="AB319" s="900"/>
      <c r="AC319" s="900"/>
      <c r="AD319" s="900"/>
      <c r="AE319" s="900"/>
      <c r="AF319" s="900">
        <v>2</v>
      </c>
      <c r="AG319" s="900"/>
      <c r="AH319" s="900"/>
      <c r="AI319" s="900"/>
      <c r="AJ319" s="900"/>
      <c r="AK319" s="900"/>
      <c r="AL319" s="900"/>
      <c r="AM319" s="900"/>
      <c r="AN319" s="900">
        <v>1</v>
      </c>
      <c r="AO319" s="900"/>
      <c r="AP319" s="900"/>
      <c r="AQ319" s="900"/>
      <c r="AR319" s="900"/>
      <c r="AS319" s="900"/>
      <c r="AT319" s="900"/>
      <c r="AU319" s="900"/>
      <c r="AV319" s="900">
        <v>3</v>
      </c>
      <c r="AW319" s="729">
        <v>0</v>
      </c>
      <c r="AX319" s="733">
        <v>6</v>
      </c>
      <c r="AY319" s="546">
        <v>1</v>
      </c>
      <c r="AZ319" s="546">
        <v>0</v>
      </c>
      <c r="BA319" s="546">
        <v>16</v>
      </c>
      <c r="BB319" s="546">
        <v>108</v>
      </c>
      <c r="BC319" s="912">
        <v>125</v>
      </c>
      <c r="BD319" s="776" t="s">
        <v>1690</v>
      </c>
      <c r="BE319" s="759"/>
    </row>
    <row r="320" spans="1:57" s="707" customFormat="1" ht="12.75">
      <c r="A320" s="741">
        <v>57</v>
      </c>
      <c r="B320" s="865" t="s">
        <v>1414</v>
      </c>
      <c r="C320" s="546">
        <v>0</v>
      </c>
      <c r="D320" s="546">
        <v>0</v>
      </c>
      <c r="E320" s="546">
        <v>2</v>
      </c>
      <c r="F320" s="546">
        <v>8</v>
      </c>
      <c r="G320" s="729">
        <v>10</v>
      </c>
      <c r="H320" s="900"/>
      <c r="I320" s="900"/>
      <c r="J320" s="900"/>
      <c r="K320" s="900"/>
      <c r="L320" s="900"/>
      <c r="M320" s="900"/>
      <c r="N320" s="900"/>
      <c r="O320" s="900"/>
      <c r="P320" s="737"/>
      <c r="Q320" s="737"/>
      <c r="R320" s="737"/>
      <c r="S320" s="737"/>
      <c r="T320" s="737"/>
      <c r="U320" s="737"/>
      <c r="V320" s="737"/>
      <c r="W320" s="737"/>
      <c r="X320" s="732">
        <v>10</v>
      </c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/>
      <c r="AO320" s="900"/>
      <c r="AP320" s="900"/>
      <c r="AQ320" s="900"/>
      <c r="AR320" s="900"/>
      <c r="AS320" s="900"/>
      <c r="AT320" s="900"/>
      <c r="AU320" s="900"/>
      <c r="AV320" s="900"/>
      <c r="AW320" s="729">
        <v>0</v>
      </c>
      <c r="AX320" s="733">
        <v>0</v>
      </c>
      <c r="AY320" s="546">
        <v>0</v>
      </c>
      <c r="AZ320" s="546">
        <v>0</v>
      </c>
      <c r="BA320" s="546">
        <v>2</v>
      </c>
      <c r="BB320" s="546">
        <v>8</v>
      </c>
      <c r="BC320" s="912">
        <v>10</v>
      </c>
      <c r="BD320" s="758"/>
      <c r="BE320" s="759"/>
    </row>
    <row r="321" spans="1:57" s="707" customFormat="1" ht="12.75">
      <c r="A321" s="741">
        <v>58</v>
      </c>
      <c r="B321" s="865" t="s">
        <v>1415</v>
      </c>
      <c r="C321" s="546">
        <v>1</v>
      </c>
      <c r="D321" s="546">
        <v>0</v>
      </c>
      <c r="E321" s="546">
        <v>3</v>
      </c>
      <c r="F321" s="546">
        <v>14</v>
      </c>
      <c r="G321" s="729">
        <v>18</v>
      </c>
      <c r="H321" s="900"/>
      <c r="I321" s="900"/>
      <c r="J321" s="900"/>
      <c r="K321" s="900"/>
      <c r="L321" s="900"/>
      <c r="M321" s="900"/>
      <c r="N321" s="900"/>
      <c r="O321" s="900"/>
      <c r="P321" s="737"/>
      <c r="Q321" s="737"/>
      <c r="R321" s="737"/>
      <c r="S321" s="737"/>
      <c r="T321" s="737"/>
      <c r="U321" s="737"/>
      <c r="V321" s="737"/>
      <c r="W321" s="737">
        <v>1</v>
      </c>
      <c r="X321" s="732">
        <v>17</v>
      </c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/>
      <c r="AK321" s="900"/>
      <c r="AL321" s="900"/>
      <c r="AM321" s="900"/>
      <c r="AN321" s="900"/>
      <c r="AO321" s="900"/>
      <c r="AP321" s="900"/>
      <c r="AQ321" s="900"/>
      <c r="AR321" s="900"/>
      <c r="AS321" s="900"/>
      <c r="AT321" s="900"/>
      <c r="AU321" s="900"/>
      <c r="AV321" s="900"/>
      <c r="AW321" s="729">
        <v>0</v>
      </c>
      <c r="AX321" s="733">
        <v>0</v>
      </c>
      <c r="AY321" s="546">
        <v>1</v>
      </c>
      <c r="AZ321" s="546">
        <v>0</v>
      </c>
      <c r="BA321" s="546">
        <v>3</v>
      </c>
      <c r="BB321" s="546">
        <v>13</v>
      </c>
      <c r="BC321" s="912">
        <v>17</v>
      </c>
      <c r="BD321" s="758"/>
      <c r="BE321" s="759"/>
    </row>
    <row r="322" spans="1:57" s="707" customFormat="1" ht="12.75">
      <c r="A322" s="741">
        <v>59</v>
      </c>
      <c r="B322" s="865" t="s">
        <v>431</v>
      </c>
      <c r="C322" s="546">
        <v>0</v>
      </c>
      <c r="D322" s="546">
        <v>0</v>
      </c>
      <c r="E322" s="546">
        <v>1</v>
      </c>
      <c r="F322" s="546">
        <v>6</v>
      </c>
      <c r="G322" s="729">
        <v>7</v>
      </c>
      <c r="H322" s="900"/>
      <c r="I322" s="900"/>
      <c r="J322" s="900"/>
      <c r="K322" s="900"/>
      <c r="L322" s="900"/>
      <c r="M322" s="900"/>
      <c r="N322" s="900"/>
      <c r="O322" s="900"/>
      <c r="P322" s="737"/>
      <c r="Q322" s="737"/>
      <c r="R322" s="737"/>
      <c r="S322" s="737"/>
      <c r="T322" s="737"/>
      <c r="U322" s="737"/>
      <c r="V322" s="737"/>
      <c r="W322" s="737">
        <v>1</v>
      </c>
      <c r="X322" s="732">
        <v>6</v>
      </c>
      <c r="Y322" s="900"/>
      <c r="Z322" s="900"/>
      <c r="AA322" s="900"/>
      <c r="AB322" s="900"/>
      <c r="AC322" s="900"/>
      <c r="AD322" s="900"/>
      <c r="AE322" s="900"/>
      <c r="AF322" s="900"/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729">
        <v>0</v>
      </c>
      <c r="AX322" s="733">
        <v>0</v>
      </c>
      <c r="AY322" s="546">
        <v>0</v>
      </c>
      <c r="AZ322" s="546">
        <v>0</v>
      </c>
      <c r="BA322" s="546">
        <v>1</v>
      </c>
      <c r="BB322" s="546">
        <v>5</v>
      </c>
      <c r="BC322" s="912">
        <v>6</v>
      </c>
      <c r="BD322" s="758"/>
      <c r="BE322" s="759"/>
    </row>
    <row r="323" spans="1:57" s="707" customFormat="1" ht="12.75">
      <c r="A323" s="741">
        <v>60</v>
      </c>
      <c r="B323" s="865" t="s">
        <v>1527</v>
      </c>
      <c r="C323" s="546">
        <v>0</v>
      </c>
      <c r="D323" s="546">
        <v>1</v>
      </c>
      <c r="E323" s="546">
        <v>0</v>
      </c>
      <c r="F323" s="546">
        <v>0</v>
      </c>
      <c r="G323" s="729">
        <v>1</v>
      </c>
      <c r="H323" s="900"/>
      <c r="I323" s="900"/>
      <c r="J323" s="900"/>
      <c r="K323" s="900"/>
      <c r="L323" s="900"/>
      <c r="M323" s="900"/>
      <c r="N323" s="900"/>
      <c r="O323" s="900"/>
      <c r="P323" s="737"/>
      <c r="Q323" s="737"/>
      <c r="R323" s="737"/>
      <c r="S323" s="737"/>
      <c r="T323" s="737"/>
      <c r="U323" s="737"/>
      <c r="V323" s="737"/>
      <c r="W323" s="737"/>
      <c r="X323" s="732">
        <v>1</v>
      </c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  <c r="AV323" s="900"/>
      <c r="AW323" s="729">
        <v>0</v>
      </c>
      <c r="AX323" s="733">
        <v>0</v>
      </c>
      <c r="AY323" s="546">
        <v>0</v>
      </c>
      <c r="AZ323" s="546">
        <v>1</v>
      </c>
      <c r="BA323" s="546">
        <v>0</v>
      </c>
      <c r="BB323" s="546">
        <v>0</v>
      </c>
      <c r="BC323" s="912">
        <v>1</v>
      </c>
      <c r="BD323" s="758"/>
      <c r="BE323" s="759"/>
    </row>
    <row r="324" spans="1:57" s="707" customFormat="1" ht="12.75">
      <c r="A324" s="741">
        <v>61</v>
      </c>
      <c r="B324" s="865" t="s">
        <v>436</v>
      </c>
      <c r="C324" s="546">
        <v>2</v>
      </c>
      <c r="D324" s="546">
        <v>3</v>
      </c>
      <c r="E324" s="546">
        <v>0</v>
      </c>
      <c r="F324" s="546">
        <v>3</v>
      </c>
      <c r="G324" s="729">
        <v>8</v>
      </c>
      <c r="H324" s="900"/>
      <c r="I324" s="900"/>
      <c r="J324" s="900"/>
      <c r="K324" s="900"/>
      <c r="L324" s="900"/>
      <c r="M324" s="900"/>
      <c r="N324" s="900"/>
      <c r="O324" s="900"/>
      <c r="P324" s="737"/>
      <c r="Q324" s="737"/>
      <c r="R324" s="737"/>
      <c r="S324" s="737"/>
      <c r="T324" s="737"/>
      <c r="U324" s="737"/>
      <c r="V324" s="737"/>
      <c r="W324" s="737"/>
      <c r="X324" s="732">
        <v>8</v>
      </c>
      <c r="Y324" s="900"/>
      <c r="Z324" s="900"/>
      <c r="AA324" s="900"/>
      <c r="AB324" s="900"/>
      <c r="AC324" s="900"/>
      <c r="AD324" s="900"/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  <c r="AV324" s="900"/>
      <c r="AW324" s="729">
        <v>0</v>
      </c>
      <c r="AX324" s="733">
        <v>0</v>
      </c>
      <c r="AY324" s="546">
        <v>2</v>
      </c>
      <c r="AZ324" s="546">
        <v>3</v>
      </c>
      <c r="BA324" s="546">
        <v>0</v>
      </c>
      <c r="BB324" s="546">
        <v>3</v>
      </c>
      <c r="BC324" s="912">
        <v>8</v>
      </c>
      <c r="BD324" s="758"/>
      <c r="BE324" s="759"/>
    </row>
    <row r="325" spans="1:57" s="707" customFormat="1" ht="13.5" thickBot="1">
      <c r="A325" s="777"/>
      <c r="B325" s="853"/>
      <c r="C325" s="111"/>
      <c r="D325" s="111"/>
      <c r="E325" s="111"/>
      <c r="F325" s="111"/>
      <c r="G325" s="747"/>
      <c r="H325" s="778"/>
      <c r="I325" s="778"/>
      <c r="J325" s="778"/>
      <c r="K325" s="778"/>
      <c r="L325" s="778"/>
      <c r="M325" s="778"/>
      <c r="N325" s="778"/>
      <c r="O325" s="778"/>
      <c r="P325" s="778"/>
      <c r="Q325" s="778"/>
      <c r="R325" s="778"/>
      <c r="S325" s="778"/>
      <c r="T325" s="778"/>
      <c r="U325" s="778"/>
      <c r="V325" s="778"/>
      <c r="W325" s="778"/>
      <c r="X325" s="732"/>
      <c r="Y325" s="778"/>
      <c r="Z325" s="778"/>
      <c r="AA325" s="778"/>
      <c r="AB325" s="778"/>
      <c r="AC325" s="778"/>
      <c r="AD325" s="778"/>
      <c r="AE325" s="778"/>
      <c r="AF325" s="778"/>
      <c r="AG325" s="778"/>
      <c r="AH325" s="778"/>
      <c r="AI325" s="778"/>
      <c r="AJ325" s="778"/>
      <c r="AK325" s="778"/>
      <c r="AL325" s="778"/>
      <c r="AM325" s="778"/>
      <c r="AN325" s="778"/>
      <c r="AO325" s="778"/>
      <c r="AP325" s="778"/>
      <c r="AQ325" s="778"/>
      <c r="AR325" s="778"/>
      <c r="AS325" s="778"/>
      <c r="AT325" s="778"/>
      <c r="AU325" s="778"/>
      <c r="AV325" s="778"/>
      <c r="AW325" s="747"/>
      <c r="AX325" s="772"/>
      <c r="AY325" s="778"/>
      <c r="AZ325" s="778"/>
      <c r="BA325" s="778"/>
      <c r="BB325" s="778"/>
      <c r="BC325" s="779"/>
      <c r="BD325" s="780"/>
      <c r="BE325" s="706"/>
    </row>
    <row r="326" spans="1:57" s="707" customFormat="1" ht="13.5" thickBot="1">
      <c r="A326" s="753"/>
      <c r="B326" s="852" t="s">
        <v>437</v>
      </c>
      <c r="C326" s="546">
        <v>29</v>
      </c>
      <c r="D326" s="546">
        <v>79</v>
      </c>
      <c r="E326" s="546">
        <v>247</v>
      </c>
      <c r="F326" s="546">
        <v>964</v>
      </c>
      <c r="G326" s="546">
        <v>1319</v>
      </c>
      <c r="H326" s="773">
        <v>0</v>
      </c>
      <c r="I326" s="773">
        <v>0</v>
      </c>
      <c r="J326" s="773">
        <v>0</v>
      </c>
      <c r="K326" s="773">
        <v>1</v>
      </c>
      <c r="L326" s="773">
        <v>0</v>
      </c>
      <c r="M326" s="773">
        <v>0</v>
      </c>
      <c r="N326" s="773">
        <v>1</v>
      </c>
      <c r="O326" s="773">
        <v>1</v>
      </c>
      <c r="P326" s="773">
        <v>0</v>
      </c>
      <c r="Q326" s="773">
        <v>0</v>
      </c>
      <c r="R326" s="773">
        <v>0</v>
      </c>
      <c r="S326" s="773">
        <v>2</v>
      </c>
      <c r="T326" s="773">
        <v>0</v>
      </c>
      <c r="U326" s="773">
        <v>0</v>
      </c>
      <c r="V326" s="773">
        <v>0</v>
      </c>
      <c r="W326" s="773">
        <v>2</v>
      </c>
      <c r="X326" s="781">
        <v>1318</v>
      </c>
      <c r="Y326" s="775">
        <v>0</v>
      </c>
      <c r="Z326" s="775">
        <v>0</v>
      </c>
      <c r="AA326" s="775">
        <v>0</v>
      </c>
      <c r="AB326" s="775">
        <v>14</v>
      </c>
      <c r="AC326" s="775">
        <v>0</v>
      </c>
      <c r="AD326" s="775">
        <v>0</v>
      </c>
      <c r="AE326" s="775">
        <v>0</v>
      </c>
      <c r="AF326" s="775">
        <v>4</v>
      </c>
      <c r="AG326" s="775">
        <v>0</v>
      </c>
      <c r="AH326" s="775">
        <v>0</v>
      </c>
      <c r="AI326" s="775">
        <v>0</v>
      </c>
      <c r="AJ326" s="775">
        <v>0</v>
      </c>
      <c r="AK326" s="775">
        <v>0</v>
      </c>
      <c r="AL326" s="775">
        <v>0</v>
      </c>
      <c r="AM326" s="775">
        <v>0</v>
      </c>
      <c r="AN326" s="775">
        <v>5</v>
      </c>
      <c r="AO326" s="775">
        <v>0</v>
      </c>
      <c r="AP326" s="775">
        <v>0</v>
      </c>
      <c r="AQ326" s="775">
        <v>0</v>
      </c>
      <c r="AR326" s="775">
        <v>0</v>
      </c>
      <c r="AS326" s="775">
        <v>0</v>
      </c>
      <c r="AT326" s="775">
        <v>1</v>
      </c>
      <c r="AU326" s="775">
        <v>0</v>
      </c>
      <c r="AV326" s="775">
        <v>10</v>
      </c>
      <c r="AW326" s="773">
        <v>1</v>
      </c>
      <c r="AX326" s="774">
        <v>33</v>
      </c>
      <c r="AY326" s="775">
        <v>29</v>
      </c>
      <c r="AZ326" s="775">
        <v>78</v>
      </c>
      <c r="BA326" s="775">
        <v>246</v>
      </c>
      <c r="BB326" s="775">
        <v>931</v>
      </c>
      <c r="BC326" s="773">
        <v>1284</v>
      </c>
      <c r="BD326" s="754" t="s">
        <v>1691</v>
      </c>
      <c r="BE326" s="706"/>
    </row>
    <row r="327" spans="1:57" s="707" customFormat="1" ht="12.75">
      <c r="A327" s="782"/>
      <c r="B327" s="854"/>
      <c r="C327" s="783"/>
      <c r="D327" s="784"/>
      <c r="E327" s="784"/>
      <c r="F327" s="784"/>
      <c r="G327" s="785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6"/>
      <c r="Y327" s="783"/>
      <c r="Z327" s="784"/>
      <c r="AA327" s="784"/>
      <c r="AB327" s="784"/>
      <c r="AC327" s="784"/>
      <c r="AD327" s="784"/>
      <c r="AE327" s="784"/>
      <c r="AF327" s="787" t="s">
        <v>438</v>
      </c>
      <c r="AG327" s="785"/>
      <c r="AH327" s="785"/>
      <c r="AI327" s="785"/>
      <c r="AJ327" s="785">
        <v>106</v>
      </c>
      <c r="AK327" s="787" t="s">
        <v>1475</v>
      </c>
      <c r="AL327" s="788"/>
      <c r="AM327" s="785"/>
      <c r="AN327" s="789" t="s">
        <v>439</v>
      </c>
      <c r="AO327" s="789"/>
      <c r="AP327" s="789"/>
      <c r="AQ327" s="789"/>
      <c r="AR327" s="788">
        <v>3</v>
      </c>
      <c r="AS327" s="787" t="s">
        <v>1475</v>
      </c>
      <c r="AT327" s="787"/>
      <c r="AU327" s="789"/>
      <c r="AV327" s="788"/>
      <c r="AW327" s="788"/>
      <c r="AX327" s="790"/>
      <c r="AY327" s="788"/>
      <c r="AZ327" s="787"/>
      <c r="BA327" s="791"/>
      <c r="BB327" s="791"/>
      <c r="BC327" s="792"/>
      <c r="BD327" s="793" t="s">
        <v>1696</v>
      </c>
      <c r="BE327" s="706"/>
    </row>
    <row r="328" spans="1:57" s="707" customFormat="1" ht="12.75">
      <c r="A328" s="794"/>
      <c r="B328" s="855"/>
      <c r="C328" s="739"/>
      <c r="D328" s="795"/>
      <c r="E328" s="795"/>
      <c r="F328" s="795"/>
      <c r="G328" s="911"/>
      <c r="H328" s="795"/>
      <c r="I328" s="795"/>
      <c r="J328" s="795"/>
      <c r="K328" s="795"/>
      <c r="L328" s="795"/>
      <c r="M328" s="795"/>
      <c r="N328" s="795"/>
      <c r="O328" s="795"/>
      <c r="P328" s="795"/>
      <c r="Q328" s="795"/>
      <c r="R328" s="795"/>
      <c r="S328" s="795"/>
      <c r="T328" s="795"/>
      <c r="U328" s="795"/>
      <c r="V328" s="795"/>
      <c r="W328" s="795"/>
      <c r="X328" s="796"/>
      <c r="Y328" s="739"/>
      <c r="Z328" s="795"/>
      <c r="AA328" s="795"/>
      <c r="AB328" s="795"/>
      <c r="AC328" s="795"/>
      <c r="AD328" s="795"/>
      <c r="AE328" s="795"/>
      <c r="AF328" s="797" t="s">
        <v>440</v>
      </c>
      <c r="AG328" s="911"/>
      <c r="AH328" s="911"/>
      <c r="AI328" s="911"/>
      <c r="AJ328" s="911">
        <v>14</v>
      </c>
      <c r="AK328" s="797" t="s">
        <v>1475</v>
      </c>
      <c r="AL328" s="798"/>
      <c r="AM328" s="911"/>
      <c r="AN328" s="799" t="s">
        <v>441</v>
      </c>
      <c r="AO328" s="799"/>
      <c r="AP328" s="799"/>
      <c r="AQ328" s="799"/>
      <c r="AR328" s="798">
        <v>62</v>
      </c>
      <c r="AS328" s="797" t="s">
        <v>1475</v>
      </c>
      <c r="AT328" s="797"/>
      <c r="AU328" s="799"/>
      <c r="AV328" s="798"/>
      <c r="AW328" s="798"/>
      <c r="AX328" s="800"/>
      <c r="AY328" s="798"/>
      <c r="AZ328" s="797"/>
      <c r="BA328" s="801"/>
      <c r="BB328" s="801" t="s">
        <v>442</v>
      </c>
      <c r="BC328" s="802"/>
      <c r="BD328" s="745" t="s">
        <v>1692</v>
      </c>
      <c r="BE328" s="706"/>
    </row>
    <row r="329" spans="1:57" s="707" customFormat="1" ht="13.5" thickBot="1">
      <c r="A329" s="741"/>
      <c r="B329" s="847"/>
      <c r="C329" s="803"/>
      <c r="D329" s="804"/>
      <c r="E329" s="804"/>
      <c r="F329" s="804"/>
      <c r="G329" s="805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6"/>
      <c r="Y329" s="803"/>
      <c r="Z329" s="804"/>
      <c r="AA329" s="804"/>
      <c r="AB329" s="804"/>
      <c r="AC329" s="804"/>
      <c r="AD329" s="804"/>
      <c r="AE329" s="804"/>
      <c r="AF329" s="807" t="s">
        <v>443</v>
      </c>
      <c r="AG329" s="805"/>
      <c r="AH329" s="805"/>
      <c r="AI329" s="805"/>
      <c r="AJ329" s="805">
        <v>2</v>
      </c>
      <c r="AK329" s="807" t="s">
        <v>1475</v>
      </c>
      <c r="AL329" s="808"/>
      <c r="AM329" s="805"/>
      <c r="AN329" s="809" t="s">
        <v>444</v>
      </c>
      <c r="AO329" s="809"/>
      <c r="AP329" s="809"/>
      <c r="AQ329" s="809"/>
      <c r="AR329" s="808">
        <v>13</v>
      </c>
      <c r="AS329" s="807" t="s">
        <v>1475</v>
      </c>
      <c r="AT329" s="807"/>
      <c r="AU329" s="809"/>
      <c r="AV329" s="808"/>
      <c r="AW329" s="808"/>
      <c r="AX329" s="810"/>
      <c r="AY329" s="808"/>
      <c r="AZ329" s="807"/>
      <c r="BA329" s="811"/>
      <c r="BB329" s="811"/>
      <c r="BC329" s="812"/>
      <c r="BD329" s="813" t="s">
        <v>1697</v>
      </c>
      <c r="BE329" s="706"/>
    </row>
    <row r="330" spans="1:57" s="707" customFormat="1" ht="14.25" thickTop="1" thickBot="1">
      <c r="A330" s="814"/>
      <c r="B330" s="856" t="s">
        <v>445</v>
      </c>
      <c r="C330" s="152">
        <v>315</v>
      </c>
      <c r="D330" s="152">
        <v>1162</v>
      </c>
      <c r="E330" s="152">
        <v>1383</v>
      </c>
      <c r="F330" s="152">
        <v>5661</v>
      </c>
      <c r="G330" s="152">
        <v>8521</v>
      </c>
      <c r="H330" s="815">
        <v>0</v>
      </c>
      <c r="I330" s="815">
        <v>0</v>
      </c>
      <c r="J330" s="815">
        <v>3</v>
      </c>
      <c r="K330" s="815">
        <v>10</v>
      </c>
      <c r="L330" s="815">
        <v>0</v>
      </c>
      <c r="M330" s="815">
        <v>0</v>
      </c>
      <c r="N330" s="815">
        <v>3</v>
      </c>
      <c r="O330" s="815">
        <v>10</v>
      </c>
      <c r="P330" s="815">
        <v>0</v>
      </c>
      <c r="Q330" s="815">
        <v>0</v>
      </c>
      <c r="R330" s="815">
        <v>0</v>
      </c>
      <c r="S330" s="815">
        <v>5</v>
      </c>
      <c r="T330" s="815">
        <v>0</v>
      </c>
      <c r="U330" s="815">
        <v>0</v>
      </c>
      <c r="V330" s="815">
        <v>0</v>
      </c>
      <c r="W330" s="815">
        <v>5</v>
      </c>
      <c r="X330" s="816">
        <v>8521</v>
      </c>
      <c r="Y330" s="815">
        <v>3</v>
      </c>
      <c r="Z330" s="815">
        <v>2</v>
      </c>
      <c r="AA330" s="815">
        <v>10</v>
      </c>
      <c r="AB330" s="815">
        <v>91</v>
      </c>
      <c r="AC330" s="815">
        <v>0</v>
      </c>
      <c r="AD330" s="815">
        <v>2</v>
      </c>
      <c r="AE330" s="815">
        <v>1</v>
      </c>
      <c r="AF330" s="815">
        <v>11</v>
      </c>
      <c r="AG330" s="815">
        <v>0</v>
      </c>
      <c r="AH330" s="815">
        <v>0</v>
      </c>
      <c r="AI330" s="815">
        <v>0</v>
      </c>
      <c r="AJ330" s="815">
        <v>2</v>
      </c>
      <c r="AK330" s="815">
        <v>2</v>
      </c>
      <c r="AL330" s="815">
        <v>2</v>
      </c>
      <c r="AM330" s="815">
        <v>0</v>
      </c>
      <c r="AN330" s="815">
        <v>9</v>
      </c>
      <c r="AO330" s="815">
        <v>0</v>
      </c>
      <c r="AP330" s="815">
        <v>0</v>
      </c>
      <c r="AQ330" s="815">
        <v>0</v>
      </c>
      <c r="AR330" s="815">
        <v>3</v>
      </c>
      <c r="AS330" s="815">
        <v>0</v>
      </c>
      <c r="AT330" s="815">
        <v>3</v>
      </c>
      <c r="AU330" s="815">
        <v>0</v>
      </c>
      <c r="AV330" s="815">
        <v>59</v>
      </c>
      <c r="AW330" s="815">
        <v>14</v>
      </c>
      <c r="AX330" s="815">
        <v>186</v>
      </c>
      <c r="AY330" s="815">
        <v>310</v>
      </c>
      <c r="AZ330" s="815">
        <v>1153</v>
      </c>
      <c r="BA330" s="815">
        <v>1372</v>
      </c>
      <c r="BB330" s="815">
        <v>5486</v>
      </c>
      <c r="BC330" s="815">
        <v>8321</v>
      </c>
      <c r="BD330" s="817" t="s">
        <v>1698</v>
      </c>
      <c r="BE330" s="706"/>
    </row>
    <row r="331" spans="1:57" s="707" customFormat="1" ht="13.5" thickTop="1">
      <c r="A331" s="818"/>
      <c r="B331" s="857"/>
      <c r="C331" s="750"/>
      <c r="D331" s="750"/>
      <c r="E331" s="750"/>
      <c r="F331" s="750"/>
      <c r="G331" s="750"/>
      <c r="H331" s="750"/>
      <c r="I331" s="750"/>
      <c r="J331" s="750"/>
      <c r="K331" s="750"/>
      <c r="L331" s="750"/>
      <c r="M331" s="750"/>
      <c r="N331" s="750"/>
      <c r="O331" s="750"/>
      <c r="P331" s="750"/>
      <c r="Q331" s="750"/>
      <c r="R331" s="750"/>
      <c r="S331" s="750"/>
      <c r="T331" s="750"/>
      <c r="U331" s="750"/>
      <c r="V331" s="750"/>
      <c r="W331" s="750"/>
      <c r="X331" s="819"/>
      <c r="Y331" s="750"/>
      <c r="Z331" s="750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79"/>
      <c r="AP331" s="779"/>
      <c r="AQ331" s="779"/>
      <c r="AR331" s="779"/>
      <c r="AS331" s="779"/>
      <c r="AT331" s="779"/>
      <c r="AU331" s="779"/>
      <c r="AV331" s="779"/>
      <c r="AW331" s="779"/>
      <c r="AX331" s="820"/>
      <c r="AY331" s="821" t="s">
        <v>1699</v>
      </c>
      <c r="AZ331" s="822"/>
      <c r="BA331" s="822"/>
      <c r="BB331" s="822"/>
      <c r="BC331" s="823"/>
      <c r="BD331" s="824" t="s">
        <v>1700</v>
      </c>
      <c r="BE331" s="706"/>
    </row>
    <row r="332" spans="1:57" s="707" customFormat="1" thickBot="1">
      <c r="A332" s="825"/>
      <c r="B332" s="858"/>
      <c r="C332" s="826"/>
      <c r="D332" s="826"/>
      <c r="E332" s="826"/>
      <c r="F332" s="826"/>
      <c r="G332" s="826"/>
      <c r="H332" s="826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26"/>
      <c r="T332" s="826"/>
      <c r="U332" s="826"/>
      <c r="V332" s="826"/>
      <c r="W332" s="826"/>
      <c r="X332" s="827"/>
      <c r="Y332" s="826"/>
      <c r="Z332" s="826"/>
      <c r="AA332" s="826"/>
      <c r="AB332" s="826"/>
      <c r="AC332" s="826"/>
      <c r="AD332" s="826"/>
      <c r="AE332" s="826"/>
      <c r="AF332" s="826"/>
      <c r="AG332" s="826"/>
      <c r="AH332" s="826"/>
      <c r="AI332" s="826"/>
      <c r="AJ332" s="826"/>
      <c r="AK332" s="826"/>
      <c r="AL332" s="826"/>
      <c r="AM332" s="826"/>
      <c r="AN332" s="826"/>
      <c r="AO332" s="828"/>
      <c r="AP332" s="828"/>
      <c r="AQ332" s="828"/>
      <c r="AR332" s="828"/>
      <c r="AS332" s="828"/>
      <c r="AT332" s="828"/>
      <c r="AU332" s="828"/>
      <c r="AV332" s="828"/>
      <c r="AW332" s="830"/>
      <c r="AX332" s="829"/>
      <c r="AY332" s="830"/>
      <c r="AZ332" s="830"/>
      <c r="BA332" s="830"/>
      <c r="BB332" s="830"/>
      <c r="BC332" s="830"/>
      <c r="BD332" s="831" t="s">
        <v>1701</v>
      </c>
      <c r="BE332" s="706"/>
    </row>
    <row r="333" spans="1:57" s="707" customFormat="1" ht="13.5" thickTop="1">
      <c r="A333" s="709"/>
      <c r="B333" s="859"/>
      <c r="C333" s="709"/>
      <c r="D333" s="709"/>
      <c r="E333" s="709"/>
      <c r="F333" s="709"/>
      <c r="G333" s="710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11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  <c r="AS333" s="709"/>
      <c r="AT333" s="709"/>
      <c r="AU333" s="709"/>
      <c r="AV333" s="712"/>
      <c r="AW333" s="710"/>
      <c r="AX333" s="713"/>
      <c r="AY333" s="709"/>
      <c r="AZ333" s="709"/>
      <c r="BA333" s="709"/>
      <c r="BB333" s="709"/>
      <c r="BC333" s="710" t="s">
        <v>447</v>
      </c>
      <c r="BD333" s="709"/>
      <c r="BE333" s="706"/>
    </row>
    <row r="334" spans="1:57" s="707" customFormat="1" ht="12.75">
      <c r="A334" s="759"/>
      <c r="B334" s="860" t="s">
        <v>448</v>
      </c>
      <c r="C334" s="832"/>
      <c r="D334" s="832"/>
      <c r="E334" s="832"/>
      <c r="F334" s="832"/>
      <c r="G334" s="832"/>
      <c r="H334" s="832"/>
      <c r="I334" s="832"/>
      <c r="J334" s="832"/>
      <c r="K334" s="832"/>
      <c r="L334" s="833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834"/>
      <c r="Y334" s="759"/>
      <c r="Z334" s="759"/>
      <c r="AA334" s="759"/>
      <c r="AB334" s="759"/>
      <c r="AC334" s="759"/>
      <c r="AD334" s="759"/>
      <c r="AE334" s="759"/>
      <c r="AF334" s="759" t="s">
        <v>449</v>
      </c>
      <c r="AG334" s="759"/>
      <c r="AH334" s="759"/>
      <c r="AI334" s="759"/>
      <c r="AJ334" s="759"/>
      <c r="AN334" s="759"/>
      <c r="AO334" s="759"/>
      <c r="AP334" s="759"/>
      <c r="AQ334" s="759"/>
      <c r="AR334" s="759"/>
      <c r="AS334" s="759"/>
      <c r="AT334" s="759"/>
      <c r="AU334" s="759"/>
      <c r="AV334" s="832"/>
      <c r="AW334" s="746"/>
      <c r="AX334" s="835"/>
      <c r="AY334" s="759"/>
      <c r="AZ334" s="759"/>
      <c r="BA334" s="759"/>
      <c r="BB334" s="759"/>
      <c r="BC334" s="746"/>
      <c r="BD334" s="832" t="s">
        <v>450</v>
      </c>
      <c r="BE334" s="759"/>
    </row>
    <row r="335" spans="1:57" s="707" customFormat="1" ht="12.75">
      <c r="A335" s="759"/>
      <c r="B335" s="861"/>
      <c r="C335" s="759"/>
      <c r="D335" s="759"/>
      <c r="E335" s="759"/>
      <c r="F335" s="759"/>
      <c r="G335" s="746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834"/>
      <c r="Y335" s="759"/>
      <c r="Z335" s="759"/>
      <c r="AA335" s="759"/>
      <c r="AB335" s="759"/>
      <c r="AC335" s="759"/>
      <c r="AD335" s="759"/>
      <c r="AE335" s="759"/>
      <c r="AF335" s="759"/>
      <c r="AG335" s="759"/>
      <c r="AH335" s="759"/>
      <c r="AI335" s="759"/>
      <c r="AJ335" s="759"/>
      <c r="AK335" s="759"/>
      <c r="AL335" s="759"/>
      <c r="AM335" s="759"/>
      <c r="AN335" s="759"/>
      <c r="AO335" s="759"/>
      <c r="AP335" s="759"/>
      <c r="AQ335" s="759"/>
      <c r="AR335" s="759"/>
      <c r="AS335" s="759"/>
      <c r="AT335" s="759"/>
      <c r="AU335" s="759"/>
      <c r="AV335" s="832"/>
      <c r="AW335" s="746"/>
      <c r="AX335" s="835"/>
      <c r="AY335" s="759"/>
      <c r="AZ335" s="759"/>
      <c r="BA335" s="759"/>
      <c r="BB335" s="759"/>
      <c r="BC335" s="746"/>
      <c r="BD335" s="746"/>
      <c r="BE335" s="759"/>
    </row>
    <row r="336" spans="1:57" s="707" customFormat="1" ht="12.75">
      <c r="B336" s="862"/>
      <c r="G336" s="763"/>
      <c r="X336" s="836"/>
      <c r="AV336" s="837"/>
      <c r="AW336" s="763"/>
      <c r="AX336" s="838"/>
      <c r="BB336" s="707">
        <v>8281</v>
      </c>
      <c r="BC336" s="746"/>
      <c r="BD336" s="759"/>
      <c r="BE336" s="759"/>
    </row>
    <row r="337" spans="2:60" s="707" customFormat="1">
      <c r="B337" s="863" t="s">
        <v>451</v>
      </c>
      <c r="C337" s="839"/>
      <c r="D337" s="839"/>
      <c r="E337" s="839"/>
      <c r="F337" s="186"/>
      <c r="G337" s="186"/>
      <c r="H337" s="186"/>
      <c r="I337" s="187" t="s">
        <v>28</v>
      </c>
      <c r="J337" s="187"/>
      <c r="K337" s="187"/>
      <c r="L337" s="187"/>
      <c r="M337" s="832"/>
      <c r="N337" s="832"/>
      <c r="X337" s="836"/>
      <c r="AB337" s="832"/>
      <c r="AC337" s="832"/>
      <c r="AD337" s="832" t="s">
        <v>452</v>
      </c>
      <c r="AE337" s="832"/>
      <c r="AF337" s="833"/>
      <c r="AG337" s="833"/>
      <c r="AH337" s="832" t="s">
        <v>453</v>
      </c>
      <c r="AI337" s="832"/>
      <c r="AJ337" s="832"/>
      <c r="AK337" s="832"/>
      <c r="AL337" s="833"/>
      <c r="AV337" s="837"/>
      <c r="AW337" s="763"/>
      <c r="AX337" s="838"/>
      <c r="BC337" s="746"/>
      <c r="BD337" s="832"/>
      <c r="BE337" s="759"/>
    </row>
    <row r="338" spans="2:60" s="707" customFormat="1" ht="17.25">
      <c r="B338" s="862"/>
      <c r="G338" s="763"/>
      <c r="X338" s="836"/>
      <c r="AV338" s="837"/>
      <c r="AW338" s="763"/>
      <c r="AX338" s="838"/>
      <c r="BC338" s="746"/>
      <c r="BD338" s="759"/>
      <c r="BE338" s="179"/>
      <c r="BG338" s="889" t="s">
        <v>1551</v>
      </c>
      <c r="BH338" s="507"/>
    </row>
    <row r="339" spans="2:60" s="707" customFormat="1" ht="17.25" thickBot="1">
      <c r="B339" s="862"/>
      <c r="G339" s="763"/>
      <c r="X339" s="836"/>
      <c r="AV339" s="837"/>
      <c r="AW339" s="763"/>
      <c r="AX339" s="838"/>
      <c r="BC339" s="746"/>
      <c r="BD339" s="759"/>
      <c r="BE339" s="746"/>
      <c r="BG339" s="890"/>
      <c r="BH339" s="507"/>
    </row>
    <row r="340" spans="2:60" s="509" customFormat="1" ht="16.5" thickBot="1">
      <c r="B340" s="189"/>
      <c r="W340" s="509">
        <v>36</v>
      </c>
      <c r="X340" s="885">
        <v>8485</v>
      </c>
      <c r="AM340" s="707"/>
      <c r="AN340" s="707"/>
      <c r="AO340" s="707"/>
      <c r="AP340" s="707"/>
      <c r="AQ340" s="707"/>
      <c r="AR340" s="707"/>
      <c r="AV340" s="191"/>
      <c r="AX340" s="192"/>
      <c r="BD340" s="886"/>
      <c r="BE340" s="759"/>
      <c r="BG340" s="891" t="s">
        <v>1554</v>
      </c>
      <c r="BH340" s="892" t="s">
        <v>1552</v>
      </c>
    </row>
    <row r="341" spans="2:60" s="509" customFormat="1" ht="17.25" thickTop="1" thickBot="1">
      <c r="B341" s="189"/>
      <c r="X341" s="190">
        <v>1441</v>
      </c>
      <c r="AM341" s="707"/>
      <c r="AN341" s="707"/>
      <c r="AP341" s="707"/>
      <c r="AR341" s="707"/>
      <c r="AV341" s="191"/>
      <c r="AX341" s="192"/>
      <c r="BD341" s="886"/>
      <c r="BE341" s="759"/>
      <c r="BG341" s="893" t="s">
        <v>1553</v>
      </c>
      <c r="BH341" s="894">
        <v>8521</v>
      </c>
    </row>
    <row r="342" spans="2:60" s="509" customFormat="1" ht="16.5" thickBot="1">
      <c r="B342" s="189"/>
      <c r="X342" s="190"/>
      <c r="AN342" s="707"/>
      <c r="AP342" s="707"/>
      <c r="AQ342" s="707"/>
      <c r="AV342" s="191"/>
      <c r="AX342" s="192"/>
      <c r="BD342" s="886"/>
      <c r="BE342" s="759"/>
      <c r="BG342" s="893" t="s">
        <v>1555</v>
      </c>
      <c r="BH342" s="894">
        <v>13</v>
      </c>
    </row>
    <row r="343" spans="2:60" s="509" customFormat="1" ht="16.5" thickBot="1">
      <c r="B343" s="189"/>
      <c r="X343" s="190"/>
      <c r="AO343" s="193"/>
      <c r="AQ343" s="707"/>
      <c r="AV343" s="191"/>
      <c r="AX343" s="192"/>
      <c r="BD343" s="886"/>
      <c r="BE343" s="759"/>
      <c r="BG343" s="895" t="s">
        <v>1556</v>
      </c>
      <c r="BH343" s="896">
        <v>13</v>
      </c>
    </row>
    <row r="344" spans="2:60" s="509" customFormat="1" ht="17.25" thickTop="1" thickBot="1">
      <c r="B344" s="189"/>
      <c r="X344" s="190"/>
      <c r="AO344" s="193"/>
      <c r="AQ344" s="707"/>
      <c r="AV344" s="191"/>
      <c r="AX344" s="192"/>
      <c r="BD344" s="886"/>
      <c r="BE344" s="759"/>
      <c r="BG344" s="893" t="s">
        <v>1557</v>
      </c>
      <c r="BH344" s="894">
        <v>8521</v>
      </c>
    </row>
    <row r="345" spans="2:60" s="509" customFormat="1" ht="16.5">
      <c r="B345" s="189"/>
      <c r="X345" s="190"/>
      <c r="AO345" s="193"/>
      <c r="AV345" s="191"/>
      <c r="AX345" s="192"/>
      <c r="BD345" s="886"/>
      <c r="BE345" s="746"/>
      <c r="BG345" s="890"/>
      <c r="BH345" s="507"/>
    </row>
    <row r="346" spans="2:60" s="509" customFormat="1" ht="17.25" thickBot="1">
      <c r="B346" s="189"/>
      <c r="X346" s="190"/>
      <c r="AV346" s="191"/>
      <c r="AX346" s="192"/>
      <c r="BD346" s="886"/>
      <c r="BE346" s="759"/>
      <c r="BG346" s="890"/>
      <c r="BH346" s="507"/>
    </row>
    <row r="347" spans="2:60" s="509" customFormat="1" ht="16.5" thickBot="1">
      <c r="B347" s="189"/>
      <c r="X347" s="190"/>
      <c r="AV347" s="191"/>
      <c r="AX347" s="192"/>
      <c r="BD347" s="886"/>
      <c r="BE347" s="759"/>
      <c r="BG347" s="897" t="s">
        <v>1559</v>
      </c>
      <c r="BH347" s="898" t="s">
        <v>1552</v>
      </c>
    </row>
    <row r="348" spans="2:60" s="509" customFormat="1" ht="17.25" thickTop="1" thickBot="1">
      <c r="B348" s="189"/>
      <c r="X348" s="190"/>
      <c r="AV348" s="191"/>
      <c r="AX348" s="192"/>
      <c r="BD348" s="886"/>
      <c r="BE348" s="759"/>
      <c r="BG348" s="899" t="s">
        <v>1561</v>
      </c>
      <c r="BH348" s="894">
        <v>106</v>
      </c>
    </row>
    <row r="349" spans="2:60" s="509" customFormat="1" ht="16.5" thickBot="1">
      <c r="B349" s="189"/>
      <c r="X349" s="887"/>
      <c r="Y349" s="888"/>
      <c r="AV349" s="191"/>
      <c r="AX349" s="192"/>
      <c r="BD349" s="886"/>
      <c r="BE349" s="759"/>
      <c r="BG349" s="899" t="s">
        <v>1558</v>
      </c>
      <c r="BH349" s="894">
        <v>14</v>
      </c>
    </row>
    <row r="350" spans="2:60" s="509" customFormat="1" ht="16.5" thickBot="1">
      <c r="B350" s="189"/>
      <c r="X350" s="190"/>
      <c r="AV350" s="191"/>
      <c r="AX350" s="192"/>
      <c r="BD350" s="886"/>
      <c r="BE350" s="759"/>
      <c r="BG350" s="899" t="s">
        <v>1560</v>
      </c>
      <c r="BH350" s="894">
        <v>2</v>
      </c>
    </row>
    <row r="351" spans="2:60" s="509" customFormat="1" ht="16.5" thickBot="1">
      <c r="B351" s="189"/>
      <c r="X351" s="190"/>
      <c r="AV351" s="191"/>
      <c r="AX351" s="192"/>
      <c r="BD351" s="886"/>
      <c r="BE351" s="759"/>
      <c r="BG351" s="899" t="s">
        <v>1563</v>
      </c>
      <c r="BH351" s="894">
        <v>3</v>
      </c>
    </row>
    <row r="352" spans="2:60" s="509" customFormat="1" ht="16.5" thickBot="1">
      <c r="B352" s="189"/>
      <c r="X352" s="190"/>
      <c r="AV352" s="191"/>
      <c r="AX352" s="192"/>
      <c r="BD352" s="886"/>
      <c r="BE352" s="902"/>
      <c r="BG352" s="899" t="s">
        <v>1562</v>
      </c>
      <c r="BH352" s="894">
        <v>62</v>
      </c>
    </row>
    <row r="353" spans="2:60" s="509" customFormat="1" ht="16.5" thickBot="1">
      <c r="B353" s="189"/>
      <c r="J353" s="193"/>
      <c r="X353" s="190"/>
      <c r="AV353" s="191"/>
      <c r="AX353" s="192"/>
      <c r="BD353" s="886"/>
      <c r="BE353" s="759"/>
      <c r="BG353" s="901" t="s">
        <v>1564</v>
      </c>
      <c r="BH353" s="896">
        <v>13</v>
      </c>
    </row>
    <row r="354" spans="2:60" s="509" customFormat="1" ht="17.25" thickTop="1" thickBot="1">
      <c r="B354" s="189"/>
      <c r="X354" s="190"/>
      <c r="AV354" s="191"/>
      <c r="AX354" s="192"/>
      <c r="BD354" s="886"/>
      <c r="BE354" s="759"/>
      <c r="BG354" s="899" t="s">
        <v>1565</v>
      </c>
      <c r="BH354" s="903">
        <v>8321</v>
      </c>
    </row>
    <row r="355" spans="2:60" s="509" customFormat="1">
      <c r="B355" s="189"/>
      <c r="K355" s="193"/>
      <c r="X355" s="190"/>
      <c r="AV355" s="191"/>
      <c r="AX355" s="192"/>
      <c r="BD355" s="886"/>
      <c r="BE355" s="759"/>
    </row>
    <row r="356" spans="2:60" s="509" customFormat="1">
      <c r="B356" s="189"/>
      <c r="X356" s="190"/>
      <c r="AS356" s="193"/>
      <c r="AV356" s="191"/>
      <c r="AX356" s="192"/>
      <c r="BD356" s="886"/>
      <c r="BE356" s="759"/>
    </row>
    <row r="357" spans="2:60">
      <c r="AS357" s="193"/>
    </row>
    <row r="358" spans="2:60">
      <c r="AS358" s="193"/>
    </row>
  </sheetData>
  <mergeCells count="44"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N7:O7"/>
    <mergeCell ref="P7:Q7"/>
    <mergeCell ref="R7:S7"/>
    <mergeCell ref="T7:U7"/>
    <mergeCell ref="V7:W7"/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R174:S175 S172:S173 K145 AG188:AJ190 O62:O82 N88:N102 K9:BC61 S189:S210 L62:L102 M62:M100 M102 R176:R210 S176:S186 G211:BC330 P62:X114 C9:F330 P115:W171">
    <cfRule type="cellIs" dxfId="1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10" zoomScale="115" zoomScaleNormal="115" workbookViewId="0">
      <selection activeCell="A375" sqref="A375:D37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45.75" thickTop="1">
      <c r="A1" s="392" t="s">
        <v>1348</v>
      </c>
      <c r="B1" s="392" t="s">
        <v>3</v>
      </c>
      <c r="C1" s="306" t="s">
        <v>1359</v>
      </c>
      <c r="D1" s="306" t="s">
        <v>1360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1361</v>
      </c>
      <c r="D2" s="343" t="s">
        <v>1361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1361</v>
      </c>
      <c r="D3" s="343" t="s">
        <v>1361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1361</v>
      </c>
      <c r="D4" s="343" t="s">
        <v>1361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1361</v>
      </c>
      <c r="D5" s="343" t="s">
        <v>1361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1361</v>
      </c>
      <c r="D6" s="343" t="s">
        <v>1361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1361</v>
      </c>
      <c r="D7" s="343" t="s">
        <v>1361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1361</v>
      </c>
      <c r="D8" s="343" t="s">
        <v>1361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1361</v>
      </c>
      <c r="D9" s="343" t="s">
        <v>1361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1361</v>
      </c>
      <c r="D10" s="343" t="s">
        <v>1361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1361</v>
      </c>
      <c r="D11" s="343" t="s">
        <v>1361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1361</v>
      </c>
      <c r="D12" s="343" t="s">
        <v>1361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1361</v>
      </c>
      <c r="D13" s="343" t="s">
        <v>1361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1361</v>
      </c>
      <c r="D14" s="343" t="s">
        <v>1361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50</v>
      </c>
      <c r="C16" s="351"/>
      <c r="D16" s="343" t="s">
        <v>1349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53</v>
      </c>
      <c r="C17" s="343" t="s">
        <v>1361</v>
      </c>
      <c r="D17" s="343" t="s">
        <v>1349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1509</v>
      </c>
      <c r="C18" s="543" t="s">
        <v>1361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1510</v>
      </c>
      <c r="C19" s="543" t="s">
        <v>1361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1511</v>
      </c>
      <c r="C20" s="543" t="s">
        <v>1361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1512</v>
      </c>
      <c r="C21" s="543" t="s">
        <v>1361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1513</v>
      </c>
      <c r="C22" s="543" t="s">
        <v>1361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54</v>
      </c>
      <c r="C23" s="343" t="s">
        <v>1361</v>
      </c>
      <c r="D23" s="343" t="s">
        <v>1349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1482</v>
      </c>
      <c r="C24" s="343" t="s">
        <v>1361</v>
      </c>
      <c r="D24" s="543" t="s">
        <v>1349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1485</v>
      </c>
      <c r="C25" s="578" t="s">
        <v>1361</v>
      </c>
      <c r="D25" s="543" t="s">
        <v>1349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703" t="s">
        <v>1519</v>
      </c>
      <c r="C26" s="578" t="s">
        <v>1361</v>
      </c>
      <c r="D26" s="543" t="s">
        <v>1349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703" t="s">
        <v>1523</v>
      </c>
      <c r="C27" s="578"/>
      <c r="D27" s="543" t="s">
        <v>1349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1516</v>
      </c>
      <c r="C28" s="578"/>
      <c r="D28" s="543" t="s">
        <v>1349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1517</v>
      </c>
      <c r="C29" s="578"/>
      <c r="D29" s="543" t="s">
        <v>1349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1486</v>
      </c>
      <c r="C30" s="578" t="s">
        <v>1361</v>
      </c>
      <c r="D30" s="543" t="s">
        <v>1349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1488</v>
      </c>
      <c r="C31" s="578"/>
      <c r="D31" s="543" t="s">
        <v>1349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1361</v>
      </c>
      <c r="D32" s="343" t="s">
        <v>1349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1361</v>
      </c>
      <c r="D33" s="343" t="s">
        <v>1349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1361</v>
      </c>
      <c r="D34" s="343" t="s">
        <v>1349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1480</v>
      </c>
      <c r="C35" s="343" t="s">
        <v>1361</v>
      </c>
      <c r="D35" s="578" t="s">
        <v>1349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65</v>
      </c>
      <c r="C39" s="351"/>
      <c r="D39" s="343" t="s">
        <v>1349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1350</v>
      </c>
      <c r="D40" s="499" t="s">
        <v>1349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1350</v>
      </c>
      <c r="D41" s="499" t="s">
        <v>1349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66</v>
      </c>
      <c r="C42" s="337" t="s">
        <v>1350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700">
        <v>45582</v>
      </c>
    </row>
    <row r="43" spans="1:27" s="434" customFormat="1">
      <c r="A43" s="584">
        <v>5</v>
      </c>
      <c r="B43" s="589" t="s">
        <v>1401</v>
      </c>
      <c r="C43" s="613" t="s">
        <v>1350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1433</v>
      </c>
      <c r="C44" s="501" t="s">
        <v>1350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1402</v>
      </c>
      <c r="C45" s="501" t="s">
        <v>1350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9" t="s">
        <v>1507</v>
      </c>
    </row>
    <row r="46" spans="1:27" s="420" customFormat="1">
      <c r="A46" s="584">
        <v>8</v>
      </c>
      <c r="B46" s="589" t="s">
        <v>1397</v>
      </c>
      <c r="C46" s="613" t="s">
        <v>1350</v>
      </c>
      <c r="D46" s="589" t="s">
        <v>1506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1398</v>
      </c>
      <c r="C47" s="504" t="s">
        <v>1350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1508</v>
      </c>
      <c r="C48" s="337" t="s">
        <v>1350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700">
        <v>45582</v>
      </c>
    </row>
    <row r="49" spans="1:29" s="339" customFormat="1">
      <c r="A49" s="584">
        <v>11</v>
      </c>
      <c r="B49" s="381" t="s">
        <v>69</v>
      </c>
      <c r="C49" s="323" t="s">
        <v>1350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1425</v>
      </c>
      <c r="C50" s="337" t="s">
        <v>1350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1465</v>
      </c>
      <c r="C51" s="323" t="s">
        <v>1350</v>
      </c>
      <c r="D51" s="343" t="s">
        <v>1349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1350</v>
      </c>
      <c r="D52" s="343" t="s">
        <v>1349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1151</v>
      </c>
      <c r="C53" s="337" t="s">
        <v>1350</v>
      </c>
      <c r="D53" s="511" t="s">
        <v>1349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1350</v>
      </c>
      <c r="D54" s="343" t="s">
        <v>1349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72</v>
      </c>
      <c r="C55" s="323" t="s">
        <v>1350</v>
      </c>
      <c r="D55" s="343" t="s">
        <v>1362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1350</v>
      </c>
      <c r="D56" s="343" t="s">
        <v>1362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1350</v>
      </c>
      <c r="D57" s="343" t="s">
        <v>1362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75</v>
      </c>
      <c r="C58" s="323" t="s">
        <v>1350</v>
      </c>
      <c r="D58" s="343" t="s">
        <v>1362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1386</v>
      </c>
      <c r="C59" s="337" t="s">
        <v>1350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76</v>
      </c>
      <c r="C60" s="323" t="s">
        <v>1350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1350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1352</v>
      </c>
      <c r="C62" s="323" t="s">
        <v>1350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78</v>
      </c>
      <c r="C63" s="323" t="s">
        <v>1350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1432</v>
      </c>
      <c r="C64" s="337" t="s">
        <v>1350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79</v>
      </c>
      <c r="C65" s="323" t="s">
        <v>1350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1363</v>
      </c>
      <c r="C66" s="323" t="s">
        <v>1350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1166</v>
      </c>
      <c r="C67" s="323" t="s">
        <v>1350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81</v>
      </c>
      <c r="C68" s="323" t="s">
        <v>1350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82</v>
      </c>
      <c r="C69" s="323" t="s">
        <v>1350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1399</v>
      </c>
      <c r="C70" s="337" t="s">
        <v>1350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84</v>
      </c>
      <c r="C71" s="323" t="s">
        <v>1350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85</v>
      </c>
      <c r="C72" s="323" t="s">
        <v>1351</v>
      </c>
      <c r="D72" s="343" t="s">
        <v>1362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86</v>
      </c>
      <c r="C73" s="323" t="s">
        <v>1351</v>
      </c>
      <c r="D73" s="343" t="s">
        <v>1362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1364</v>
      </c>
      <c r="C74" s="323" t="s">
        <v>1351</v>
      </c>
      <c r="D74" s="343" t="s">
        <v>1362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1365</v>
      </c>
      <c r="C75" s="323" t="s">
        <v>1351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1366</v>
      </c>
      <c r="C76" s="323" t="s">
        <v>1351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88</v>
      </c>
      <c r="C77" s="323" t="s">
        <v>1351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1367</v>
      </c>
      <c r="C78" s="323" t="s">
        <v>1351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1368</v>
      </c>
      <c r="C79" s="323" t="s">
        <v>1351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1369</v>
      </c>
      <c r="C80" s="323" t="s">
        <v>1351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1438</v>
      </c>
      <c r="C81" s="440" t="s">
        <v>1351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1459</v>
      </c>
      <c r="C82" s="337" t="s">
        <v>1351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1434</v>
      </c>
      <c r="C83" s="337" t="s">
        <v>1351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1435</v>
      </c>
      <c r="C84" s="337" t="s">
        <v>1351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1440</v>
      </c>
      <c r="C85" s="337" t="s">
        <v>1351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1370</v>
      </c>
      <c r="C86" s="323" t="s">
        <v>1351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1353</v>
      </c>
      <c r="C87" s="323" t="s">
        <v>1351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90</v>
      </c>
      <c r="C88" s="323" t="s">
        <v>1351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91</v>
      </c>
      <c r="C89" s="323" t="s">
        <v>1351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92</v>
      </c>
      <c r="C90" s="323" t="s">
        <v>1351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93</v>
      </c>
      <c r="C91" s="323" t="s">
        <v>1351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1351</v>
      </c>
      <c r="D92" s="343" t="s">
        <v>1362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1351</v>
      </c>
      <c r="D93" s="343" t="s">
        <v>1362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1351</v>
      </c>
      <c r="D94" s="343" t="s">
        <v>1362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1351</v>
      </c>
      <c r="D95" s="343" t="s">
        <v>1362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1351</v>
      </c>
      <c r="D96" s="343" t="s">
        <v>1362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1351</v>
      </c>
      <c r="D97" s="343" t="s">
        <v>1362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1351</v>
      </c>
      <c r="D98" s="343" t="s">
        <v>1362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1351</v>
      </c>
      <c r="D99" s="343" t="s">
        <v>1362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1351</v>
      </c>
      <c r="D100" s="343" t="s">
        <v>1362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1351</v>
      </c>
      <c r="D101" s="343" t="s">
        <v>1362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1351</v>
      </c>
      <c r="D102" s="343" t="s">
        <v>1362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1351</v>
      </c>
      <c r="D103" s="343" t="s">
        <v>1362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1351</v>
      </c>
      <c r="D104" s="343" t="s">
        <v>1362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1351</v>
      </c>
      <c r="D105" s="343" t="s">
        <v>1362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1351</v>
      </c>
      <c r="D106" s="343" t="s">
        <v>1362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1351</v>
      </c>
      <c r="D107" s="343" t="s">
        <v>1362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1351</v>
      </c>
      <c r="D108" s="343" t="s">
        <v>1362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1351</v>
      </c>
      <c r="D109" s="343" t="s">
        <v>1362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1351</v>
      </c>
      <c r="D110" s="343" t="s">
        <v>1362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1351</v>
      </c>
      <c r="D111" s="343" t="s">
        <v>1362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1351</v>
      </c>
      <c r="D112" s="343" t="s">
        <v>1362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1351</v>
      </c>
      <c r="D113" s="343" t="s">
        <v>1362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1351</v>
      </c>
      <c r="D114" s="343" t="s">
        <v>1362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1351</v>
      </c>
      <c r="D115" s="343" t="s">
        <v>1362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1351</v>
      </c>
      <c r="D116" s="343" t="s">
        <v>1362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1351</v>
      </c>
      <c r="D117" s="343" t="s">
        <v>1362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1351</v>
      </c>
      <c r="D118" s="343" t="s">
        <v>1362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1351</v>
      </c>
      <c r="D119" s="343" t="s">
        <v>1362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1351</v>
      </c>
      <c r="D120" s="343" t="s">
        <v>1362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1351</v>
      </c>
      <c r="D121" s="343" t="s">
        <v>1362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1351</v>
      </c>
      <c r="D122" s="343" t="s">
        <v>1362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1351</v>
      </c>
      <c r="D123" s="343" t="s">
        <v>1362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1351</v>
      </c>
      <c r="D124" s="343" t="s">
        <v>1362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1351</v>
      </c>
      <c r="D125" s="343" t="s">
        <v>1362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1351</v>
      </c>
      <c r="D126" s="343" t="s">
        <v>1362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1351</v>
      </c>
      <c r="D127" s="343" t="s">
        <v>1362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9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1476</v>
      </c>
      <c r="C128" s="552" t="s">
        <v>1351</v>
      </c>
      <c r="D128" s="578" t="s">
        <v>1362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1484</v>
      </c>
      <c r="C129" s="552" t="s">
        <v>1351</v>
      </c>
      <c r="D129" s="578" t="s">
        <v>1362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3" customFormat="1">
      <c r="A130" s="741">
        <v>92</v>
      </c>
      <c r="B130" s="543" t="s">
        <v>1566</v>
      </c>
      <c r="C130" s="552" t="s">
        <v>1351</v>
      </c>
      <c r="D130" s="728" t="s">
        <v>1362</v>
      </c>
      <c r="E130" s="551"/>
      <c r="F130" s="546"/>
      <c r="G130" s="546"/>
      <c r="H130" s="546"/>
      <c r="I130" s="731"/>
      <c r="J130" s="739"/>
      <c r="K130" s="730"/>
      <c r="L130" s="730"/>
      <c r="M130" s="730"/>
      <c r="N130" s="730"/>
      <c r="O130" s="730"/>
      <c r="P130" s="730"/>
      <c r="Q130" s="730"/>
      <c r="R130" s="904"/>
      <c r="S130" s="718"/>
      <c r="T130" s="737"/>
      <c r="U130" s="737"/>
      <c r="V130" s="718"/>
      <c r="W130" s="718"/>
      <c r="X130" s="737"/>
      <c r="Y130" s="737"/>
      <c r="Z130" s="759"/>
      <c r="AA130" s="759"/>
      <c r="AB130" s="759"/>
      <c r="AC130" s="759"/>
      <c r="AD130" s="759"/>
      <c r="AE130" s="759"/>
      <c r="AF130" s="759"/>
      <c r="AG130" s="759"/>
      <c r="AH130" s="759"/>
      <c r="AI130" s="759"/>
      <c r="AJ130" s="759"/>
      <c r="AK130" s="759"/>
      <c r="AL130" s="759"/>
      <c r="AM130" s="759"/>
      <c r="AN130" s="759"/>
      <c r="AO130" s="759"/>
      <c r="AP130" s="759"/>
      <c r="AQ130" s="759"/>
      <c r="AR130" s="759"/>
      <c r="AS130" s="759"/>
      <c r="AT130" s="759"/>
      <c r="AU130" s="759"/>
      <c r="AV130" s="759"/>
      <c r="AW130" s="759"/>
      <c r="AX130" s="759"/>
      <c r="AY130" s="759"/>
      <c r="AZ130" s="759"/>
      <c r="BA130" s="759"/>
      <c r="BB130" s="759"/>
      <c r="BC130" s="759"/>
      <c r="BD130" s="759"/>
      <c r="BE130" s="759"/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</row>
    <row r="131" spans="1:184" s="488" customFormat="1">
      <c r="A131" s="741">
        <v>93</v>
      </c>
      <c r="B131" s="466" t="s">
        <v>1474</v>
      </c>
      <c r="C131" s="440" t="s">
        <v>1351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1">
        <v>94</v>
      </c>
      <c r="B132" s="489" t="s">
        <v>1429</v>
      </c>
      <c r="C132" s="440" t="s">
        <v>1351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1">
        <v>95</v>
      </c>
      <c r="B133" s="473" t="s">
        <v>167</v>
      </c>
      <c r="C133" s="323" t="s">
        <v>1351</v>
      </c>
      <c r="D133" s="343" t="s">
        <v>1362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1">
        <v>96</v>
      </c>
      <c r="B134" s="273" t="s">
        <v>1388</v>
      </c>
      <c r="C134" s="337" t="s">
        <v>1351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1">
        <v>97</v>
      </c>
      <c r="B135" s="357" t="s">
        <v>168</v>
      </c>
      <c r="C135" s="323" t="s">
        <v>1351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1">
        <v>98</v>
      </c>
      <c r="B136" s="357" t="s">
        <v>169</v>
      </c>
      <c r="C136" s="323" t="s">
        <v>1351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1">
        <v>99</v>
      </c>
      <c r="B137" s="357" t="s">
        <v>170</v>
      </c>
      <c r="C137" s="323" t="s">
        <v>1351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1">
        <v>100</v>
      </c>
      <c r="B138" s="357" t="s">
        <v>171</v>
      </c>
      <c r="C138" s="323" t="s">
        <v>1351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1">
        <v>101</v>
      </c>
      <c r="B139" s="357" t="s">
        <v>172</v>
      </c>
      <c r="C139" s="323" t="s">
        <v>1351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1">
        <v>102</v>
      </c>
      <c r="B140" s="357" t="s">
        <v>173</v>
      </c>
      <c r="C140" s="323" t="s">
        <v>1351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1">
        <v>103</v>
      </c>
      <c r="B141" s="357" t="s">
        <v>174</v>
      </c>
      <c r="C141" s="323" t="s">
        <v>1351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1">
        <v>104</v>
      </c>
      <c r="B142" s="357" t="s">
        <v>175</v>
      </c>
      <c r="C142" s="323" t="s">
        <v>1351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1">
        <v>105</v>
      </c>
      <c r="B143" s="357" t="s">
        <v>176</v>
      </c>
      <c r="C143" s="323" t="s">
        <v>1351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1">
        <v>106</v>
      </c>
      <c r="B144" s="357" t="s">
        <v>177</v>
      </c>
      <c r="C144" s="323" t="s">
        <v>1351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1">
        <v>107</v>
      </c>
      <c r="B145" s="357" t="s">
        <v>179</v>
      </c>
      <c r="C145" s="323" t="s">
        <v>1351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1">
        <v>108</v>
      </c>
      <c r="B146" s="357" t="s">
        <v>180</v>
      </c>
      <c r="C146" s="323" t="s">
        <v>1351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1">
        <v>109</v>
      </c>
      <c r="B147" s="357" t="s">
        <v>181</v>
      </c>
      <c r="C147" s="323" t="s">
        <v>1351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1">
        <v>110</v>
      </c>
      <c r="B148" s="357" t="s">
        <v>182</v>
      </c>
      <c r="C148" s="323" t="s">
        <v>1351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1">
        <v>111</v>
      </c>
      <c r="B149" s="357" t="s">
        <v>184</v>
      </c>
      <c r="C149" s="323" t="s">
        <v>1351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1">
        <v>112</v>
      </c>
      <c r="B150" s="357" t="s">
        <v>185</v>
      </c>
      <c r="C150" s="323" t="s">
        <v>1351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1">
        <v>113</v>
      </c>
      <c r="B151" s="357" t="s">
        <v>186</v>
      </c>
      <c r="C151" s="323" t="s">
        <v>1351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1">
        <v>114</v>
      </c>
      <c r="B152" s="357" t="s">
        <v>188</v>
      </c>
      <c r="C152" s="323" t="s">
        <v>1351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1">
        <v>115</v>
      </c>
      <c r="B153" s="357" t="s">
        <v>189</v>
      </c>
      <c r="C153" s="323" t="s">
        <v>1351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1">
        <v>116</v>
      </c>
      <c r="B154" s="357" t="s">
        <v>190</v>
      </c>
      <c r="C154" s="323" t="s">
        <v>1351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1">
        <v>117</v>
      </c>
      <c r="B155" s="357" t="s">
        <v>191</v>
      </c>
      <c r="C155" s="323" t="s">
        <v>1351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1">
        <v>118</v>
      </c>
      <c r="B156" s="357" t="s">
        <v>192</v>
      </c>
      <c r="C156" s="323" t="s">
        <v>1351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1">
        <v>119</v>
      </c>
      <c r="B157" s="357" t="s">
        <v>194</v>
      </c>
      <c r="C157" s="323" t="s">
        <v>1351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1">
        <v>120</v>
      </c>
      <c r="B158" s="357" t="s">
        <v>195</v>
      </c>
      <c r="C158" s="323" t="s">
        <v>1351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1">
        <v>121</v>
      </c>
      <c r="B159" s="357" t="s">
        <v>196</v>
      </c>
      <c r="C159" s="323" t="s">
        <v>1351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1">
        <v>122</v>
      </c>
      <c r="B160" s="357" t="s">
        <v>197</v>
      </c>
      <c r="C160" s="323" t="s">
        <v>1351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1">
        <v>123</v>
      </c>
      <c r="B161" s="357" t="s">
        <v>198</v>
      </c>
      <c r="C161" s="323" t="s">
        <v>1351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1">
        <v>124</v>
      </c>
      <c r="B162" s="357" t="s">
        <v>199</v>
      </c>
      <c r="C162" s="323" t="s">
        <v>1351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1">
        <v>125</v>
      </c>
      <c r="B163" s="357" t="s">
        <v>200</v>
      </c>
      <c r="C163" s="323" t="s">
        <v>1351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1">
        <v>126</v>
      </c>
      <c r="B164" s="357" t="s">
        <v>201</v>
      </c>
      <c r="C164" s="323" t="s">
        <v>1351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1">
        <v>127</v>
      </c>
      <c r="B165" s="357" t="s">
        <v>202</v>
      </c>
      <c r="C165" s="323" t="s">
        <v>1351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1">
        <v>128</v>
      </c>
      <c r="B166" s="357" t="s">
        <v>203</v>
      </c>
      <c r="C166" s="323" t="s">
        <v>1351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1">
        <v>129</v>
      </c>
      <c r="B167" s="357" t="s">
        <v>205</v>
      </c>
      <c r="C167" s="323" t="s">
        <v>1351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1">
        <v>130</v>
      </c>
      <c r="B168" s="357" t="s">
        <v>206</v>
      </c>
      <c r="C168" s="323" t="s">
        <v>1351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1">
        <v>131</v>
      </c>
      <c r="B169" s="357" t="s">
        <v>208</v>
      </c>
      <c r="C169" s="323" t="s">
        <v>1351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1">
        <v>132</v>
      </c>
      <c r="B170" s="357" t="s">
        <v>209</v>
      </c>
      <c r="C170" s="323" t="s">
        <v>1351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1">
        <v>133</v>
      </c>
      <c r="B171" s="357" t="s">
        <v>210</v>
      </c>
      <c r="C171" s="323" t="s">
        <v>1351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1">
        <v>134</v>
      </c>
      <c r="B172" s="357" t="s">
        <v>212</v>
      </c>
      <c r="C172" s="323" t="s">
        <v>1351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1">
        <v>135</v>
      </c>
      <c r="B173" s="357" t="s">
        <v>214</v>
      </c>
      <c r="C173" s="323" t="s">
        <v>1351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1">
        <v>136</v>
      </c>
      <c r="B174" s="357" t="s">
        <v>216</v>
      </c>
      <c r="C174" s="323" t="s">
        <v>1351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1">
        <v>137</v>
      </c>
      <c r="B175" s="357" t="s">
        <v>218</v>
      </c>
      <c r="C175" s="323" t="s">
        <v>1351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1">
        <v>138</v>
      </c>
      <c r="B176" s="363" t="s">
        <v>219</v>
      </c>
      <c r="C176" s="323" t="s">
        <v>1351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1">
        <v>139</v>
      </c>
      <c r="B177" s="363" t="s">
        <v>221</v>
      </c>
      <c r="C177" s="323" t="s">
        <v>1351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1">
        <v>140</v>
      </c>
      <c r="B178" s="363" t="s">
        <v>222</v>
      </c>
      <c r="C178" s="323" t="s">
        <v>1351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1">
        <v>141</v>
      </c>
      <c r="B179" s="363" t="s">
        <v>223</v>
      </c>
      <c r="C179" s="323" t="s">
        <v>1351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1">
        <v>142</v>
      </c>
      <c r="B180" s="363" t="s">
        <v>224</v>
      </c>
      <c r="C180" s="323" t="s">
        <v>1351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1">
        <v>143</v>
      </c>
      <c r="B181" s="363" t="s">
        <v>225</v>
      </c>
      <c r="C181" s="323" t="s">
        <v>1351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1">
        <v>144</v>
      </c>
      <c r="B182" s="363" t="s">
        <v>227</v>
      </c>
      <c r="C182" s="323" t="s">
        <v>1351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1">
        <v>145</v>
      </c>
      <c r="B183" s="363" t="s">
        <v>228</v>
      </c>
      <c r="C183" s="323" t="s">
        <v>1351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1">
        <v>146</v>
      </c>
      <c r="B184" s="363" t="s">
        <v>229</v>
      </c>
      <c r="C184" s="323" t="s">
        <v>1351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1">
        <v>147</v>
      </c>
      <c r="B185" s="363" t="s">
        <v>231</v>
      </c>
      <c r="C185" s="323" t="s">
        <v>1351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1">
        <v>148</v>
      </c>
      <c r="B186" s="363" t="s">
        <v>232</v>
      </c>
      <c r="C186" s="323" t="s">
        <v>1351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1">
        <v>149</v>
      </c>
      <c r="B187" s="363" t="s">
        <v>233</v>
      </c>
      <c r="C187" s="323" t="s">
        <v>1351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1">
        <v>150</v>
      </c>
      <c r="B188" s="363" t="s">
        <v>234</v>
      </c>
      <c r="C188" s="323" t="s">
        <v>1351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1">
        <v>151</v>
      </c>
      <c r="B189" s="363" t="s">
        <v>235</v>
      </c>
      <c r="C189" s="323" t="s">
        <v>1351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1">
        <v>152</v>
      </c>
      <c r="B190" s="363" t="s">
        <v>236</v>
      </c>
      <c r="C190" s="323" t="s">
        <v>1351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1">
        <v>153</v>
      </c>
      <c r="B191" s="363" t="s">
        <v>237</v>
      </c>
      <c r="C191" s="323" t="s">
        <v>1351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1">
        <v>154</v>
      </c>
      <c r="B192" s="363" t="s">
        <v>1332</v>
      </c>
      <c r="C192" s="323" t="s">
        <v>1351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1">
        <v>155</v>
      </c>
      <c r="B193" s="379" t="s">
        <v>239</v>
      </c>
      <c r="C193" s="323" t="s">
        <v>1351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1">
        <v>156</v>
      </c>
      <c r="B194" s="379" t="s">
        <v>240</v>
      </c>
      <c r="C194" s="323" t="s">
        <v>1351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1">
        <v>157</v>
      </c>
      <c r="B195" s="379" t="s">
        <v>241</v>
      </c>
      <c r="C195" s="323" t="s">
        <v>1351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1">
        <v>158</v>
      </c>
      <c r="B196" s="379" t="s">
        <v>242</v>
      </c>
      <c r="C196" s="323" t="s">
        <v>1351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1">
        <v>159</v>
      </c>
      <c r="B197" s="379" t="s">
        <v>243</v>
      </c>
      <c r="C197" s="323" t="s">
        <v>1351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1">
        <v>160</v>
      </c>
      <c r="B198" s="379" t="s">
        <v>244</v>
      </c>
      <c r="C198" s="323" t="s">
        <v>1351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1">
        <v>161</v>
      </c>
      <c r="B199" s="379" t="s">
        <v>245</v>
      </c>
      <c r="C199" s="323" t="s">
        <v>1351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1">
        <v>162</v>
      </c>
      <c r="B200" s="379" t="s">
        <v>246</v>
      </c>
      <c r="C200" s="323" t="s">
        <v>1351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1">
        <v>163</v>
      </c>
      <c r="B201" s="379" t="s">
        <v>247</v>
      </c>
      <c r="C201" s="323" t="s">
        <v>1351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1">
        <v>164</v>
      </c>
      <c r="B202" s="379" t="s">
        <v>248</v>
      </c>
      <c r="C202" s="323" t="s">
        <v>1351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1">
        <v>165</v>
      </c>
      <c r="B203" s="379" t="s">
        <v>249</v>
      </c>
      <c r="C203" s="323" t="s">
        <v>1351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1">
        <v>166</v>
      </c>
      <c r="B204" s="379" t="s">
        <v>250</v>
      </c>
      <c r="C204" s="323" t="s">
        <v>1351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1">
        <v>167</v>
      </c>
      <c r="B205" s="379" t="s">
        <v>251</v>
      </c>
      <c r="C205" s="323" t="s">
        <v>1351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1">
        <v>168</v>
      </c>
      <c r="B206" s="379" t="s">
        <v>252</v>
      </c>
      <c r="C206" s="323" t="s">
        <v>1351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1">
        <v>169</v>
      </c>
      <c r="B207" s="379" t="s">
        <v>253</v>
      </c>
      <c r="C207" s="323" t="s">
        <v>1351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1">
        <v>170</v>
      </c>
      <c r="B208" s="379" t="s">
        <v>254</v>
      </c>
      <c r="C208" s="323" t="s">
        <v>1351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1">
        <v>171</v>
      </c>
      <c r="B209" s="379" t="s">
        <v>255</v>
      </c>
      <c r="C209" s="323" t="s">
        <v>1351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1">
        <v>172</v>
      </c>
      <c r="B210" s="379" t="s">
        <v>256</v>
      </c>
      <c r="C210" s="323" t="s">
        <v>1351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1">
        <v>173</v>
      </c>
      <c r="B211" s="379" t="s">
        <v>257</v>
      </c>
      <c r="C211" s="323" t="s">
        <v>1351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1">
        <v>174</v>
      </c>
      <c r="B212" s="379" t="s">
        <v>258</v>
      </c>
      <c r="C212" s="323" t="s">
        <v>1351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1">
        <v>175</v>
      </c>
      <c r="B213" s="379" t="s">
        <v>259</v>
      </c>
      <c r="C213" s="323" t="s">
        <v>1351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1">
        <v>176</v>
      </c>
      <c r="B214" s="336" t="s">
        <v>1387</v>
      </c>
      <c r="C214" s="337" t="s">
        <v>1351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1">
        <v>177</v>
      </c>
      <c r="B215" s="387" t="s">
        <v>260</v>
      </c>
      <c r="C215" s="323" t="s">
        <v>1351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1">
        <v>178</v>
      </c>
      <c r="B216" s="387" t="s">
        <v>261</v>
      </c>
      <c r="C216" s="323" t="s">
        <v>1351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1">
        <v>179</v>
      </c>
      <c r="B217" s="387" t="s">
        <v>262</v>
      </c>
      <c r="C217" s="323" t="s">
        <v>1371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1">
        <v>180</v>
      </c>
      <c r="B218" s="387" t="s">
        <v>263</v>
      </c>
      <c r="C218" s="323" t="s">
        <v>1371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1">
        <v>181</v>
      </c>
      <c r="B219" s="387" t="s">
        <v>264</v>
      </c>
      <c r="C219" s="323" t="s">
        <v>1371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1">
        <v>182</v>
      </c>
      <c r="B220" s="387" t="s">
        <v>265</v>
      </c>
      <c r="C220" s="323" t="s">
        <v>1371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1">
        <v>183</v>
      </c>
      <c r="B221" s="387" t="s">
        <v>266</v>
      </c>
      <c r="C221" s="323" t="s">
        <v>1371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1">
        <v>184</v>
      </c>
      <c r="B222" s="387" t="s">
        <v>267</v>
      </c>
      <c r="C222" s="323" t="s">
        <v>1371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1">
        <v>185</v>
      </c>
      <c r="B223" s="387" t="s">
        <v>268</v>
      </c>
      <c r="C223" s="323" t="s">
        <v>1371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1">
        <v>186</v>
      </c>
      <c r="B224" s="387" t="s">
        <v>269</v>
      </c>
      <c r="C224" s="323" t="s">
        <v>1371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1">
        <v>187</v>
      </c>
      <c r="B225" s="387" t="s">
        <v>270</v>
      </c>
      <c r="C225" s="323" t="s">
        <v>1371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1">
        <v>188</v>
      </c>
      <c r="B226" s="387" t="s">
        <v>271</v>
      </c>
      <c r="C226" s="323" t="s">
        <v>1371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1">
        <v>189</v>
      </c>
      <c r="B227" s="387" t="s">
        <v>272</v>
      </c>
      <c r="C227" s="323" t="s">
        <v>1371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1">
        <v>190</v>
      </c>
      <c r="B228" s="387" t="s">
        <v>273</v>
      </c>
      <c r="C228" s="323" t="s">
        <v>1371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1">
        <v>191</v>
      </c>
      <c r="B229" s="387" t="s">
        <v>274</v>
      </c>
      <c r="C229" s="323" t="s">
        <v>1371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1">
        <v>192</v>
      </c>
      <c r="B230" s="387" t="s">
        <v>275</v>
      </c>
      <c r="C230" s="323" t="s">
        <v>1371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1">
        <v>193</v>
      </c>
      <c r="B231" s="387" t="s">
        <v>276</v>
      </c>
      <c r="C231" s="323" t="s">
        <v>1371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1">
        <v>194</v>
      </c>
      <c r="B232" s="387" t="s">
        <v>277</v>
      </c>
      <c r="C232" s="323" t="s">
        <v>1371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1">
        <v>195</v>
      </c>
      <c r="B233" s="387" t="s">
        <v>278</v>
      </c>
      <c r="C233" s="323" t="s">
        <v>1371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1">
        <v>196</v>
      </c>
      <c r="B234" s="387" t="s">
        <v>279</v>
      </c>
      <c r="C234" s="323" t="s">
        <v>1371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1">
        <v>197</v>
      </c>
      <c r="B235" s="387" t="s">
        <v>280</v>
      </c>
      <c r="C235" s="323" t="s">
        <v>1371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1">
        <v>198</v>
      </c>
      <c r="B236" s="387" t="s">
        <v>281</v>
      </c>
      <c r="C236" s="323" t="s">
        <v>1371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1">
        <v>199</v>
      </c>
      <c r="B237" s="387" t="s">
        <v>282</v>
      </c>
      <c r="C237" s="323" t="s">
        <v>1371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1">
        <v>200</v>
      </c>
      <c r="B238" s="387" t="s">
        <v>283</v>
      </c>
      <c r="C238" s="323" t="s">
        <v>1371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1">
        <v>201</v>
      </c>
      <c r="B239" s="387" t="s">
        <v>284</v>
      </c>
      <c r="C239" s="323" t="s">
        <v>1371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1">
        <v>202</v>
      </c>
      <c r="B240" s="387" t="s">
        <v>285</v>
      </c>
      <c r="C240" s="323" t="s">
        <v>1371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1">
        <v>203</v>
      </c>
      <c r="B241" s="387" t="s">
        <v>286</v>
      </c>
      <c r="C241" s="323" t="s">
        <v>1371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1">
        <v>204</v>
      </c>
      <c r="B242" s="387" t="s">
        <v>287</v>
      </c>
      <c r="C242" s="323" t="s">
        <v>1371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1">
        <v>205</v>
      </c>
      <c r="B243" s="387" t="s">
        <v>288</v>
      </c>
      <c r="C243" s="323" t="s">
        <v>1371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1">
        <v>206</v>
      </c>
      <c r="B244" s="387" t="s">
        <v>289</v>
      </c>
      <c r="C244" s="323" t="s">
        <v>1371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1">
        <v>207</v>
      </c>
      <c r="B245" s="387" t="s">
        <v>290</v>
      </c>
      <c r="C245" s="323" t="s">
        <v>1371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1">
        <v>208</v>
      </c>
      <c r="B246" s="387" t="s">
        <v>291</v>
      </c>
      <c r="C246" s="323" t="s">
        <v>1371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1">
        <v>209</v>
      </c>
      <c r="B247" s="387" t="s">
        <v>292</v>
      </c>
      <c r="C247" s="323" t="s">
        <v>1371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1">
        <v>210</v>
      </c>
      <c r="B248" s="416" t="s">
        <v>1396</v>
      </c>
      <c r="C248" s="417" t="s">
        <v>1351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1">
        <v>211</v>
      </c>
      <c r="B249" s="378" t="s">
        <v>293</v>
      </c>
      <c r="C249" s="323"/>
      <c r="D249" s="343" t="s">
        <v>1362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1">
        <v>212</v>
      </c>
      <c r="B250" s="378" t="s">
        <v>294</v>
      </c>
      <c r="C250" s="323"/>
      <c r="D250" s="343" t="s">
        <v>1362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1">
        <v>213</v>
      </c>
      <c r="B251" s="378" t="s">
        <v>295</v>
      </c>
      <c r="C251" s="323"/>
      <c r="D251" s="343" t="s">
        <v>1362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1">
        <v>214</v>
      </c>
      <c r="B252" s="378" t="s">
        <v>296</v>
      </c>
      <c r="C252" s="323"/>
      <c r="D252" s="343" t="s">
        <v>1362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1">
        <v>215</v>
      </c>
      <c r="B253" s="385" t="s">
        <v>297</v>
      </c>
      <c r="C253" s="323"/>
      <c r="D253" s="343" t="s">
        <v>1362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1">
        <v>216</v>
      </c>
      <c r="B254" s="428" t="s">
        <v>1439</v>
      </c>
      <c r="C254" s="323"/>
      <c r="D254" s="343" t="s">
        <v>1362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1">
        <v>217</v>
      </c>
      <c r="B255" s="357" t="s">
        <v>1354</v>
      </c>
      <c r="C255" s="323"/>
      <c r="D255" s="343" t="s">
        <v>1372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1">
        <v>218</v>
      </c>
      <c r="B256" s="357" t="s">
        <v>299</v>
      </c>
      <c r="C256" s="323"/>
      <c r="D256" s="343" t="s">
        <v>1372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1">
        <v>219</v>
      </c>
      <c r="B257" s="357" t="s">
        <v>1373</v>
      </c>
      <c r="C257" s="323"/>
      <c r="D257" s="343" t="s">
        <v>1372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1">
        <v>220</v>
      </c>
      <c r="B258" s="357" t="s">
        <v>300</v>
      </c>
      <c r="C258" s="323"/>
      <c r="D258" s="343" t="s">
        <v>1372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1">
        <v>221</v>
      </c>
      <c r="B259" s="364" t="s">
        <v>301</v>
      </c>
      <c r="C259" s="323"/>
      <c r="D259" s="343" t="s">
        <v>1372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1">
        <v>222</v>
      </c>
      <c r="B260" s="590" t="s">
        <v>1520</v>
      </c>
      <c r="C260" s="552"/>
      <c r="D260" s="578" t="s">
        <v>1372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1">
        <v>223</v>
      </c>
      <c r="B261" s="590" t="s">
        <v>1021</v>
      </c>
      <c r="C261" s="552"/>
      <c r="D261" s="578" t="s">
        <v>1372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1">
        <v>224</v>
      </c>
      <c r="B262" s="389" t="s">
        <v>1431</v>
      </c>
      <c r="C262" s="343" t="s">
        <v>1361</v>
      </c>
      <c r="D262" s="343" t="s">
        <v>1372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1">
        <v>225</v>
      </c>
      <c r="B263" s="363" t="s">
        <v>1374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1">
        <v>226</v>
      </c>
      <c r="B264" s="363" t="s">
        <v>304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1">
        <v>227</v>
      </c>
      <c r="B265" s="363" t="s">
        <v>1375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1">
        <v>228</v>
      </c>
      <c r="B266" s="365" t="s">
        <v>305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1">
        <v>229</v>
      </c>
      <c r="B267" s="365" t="s">
        <v>306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1">
        <v>230</v>
      </c>
      <c r="B268" s="389" t="s">
        <v>1422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1">
        <v>231</v>
      </c>
      <c r="B269" s="379" t="s">
        <v>308</v>
      </c>
      <c r="C269" s="323"/>
      <c r="D269" s="379" t="s">
        <v>1376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1">
        <v>232</v>
      </c>
      <c r="B270" s="379" t="s">
        <v>309</v>
      </c>
      <c r="C270" s="343"/>
      <c r="D270" s="379" t="s">
        <v>1376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1">
        <v>233</v>
      </c>
      <c r="B271" s="379" t="s">
        <v>310</v>
      </c>
      <c r="C271" s="343"/>
      <c r="D271" s="379" t="s">
        <v>1376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1">
        <v>234</v>
      </c>
      <c r="B272" s="380" t="s">
        <v>311</v>
      </c>
      <c r="C272" s="343"/>
      <c r="D272" s="379" t="s">
        <v>1376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1">
        <v>235</v>
      </c>
      <c r="B273" s="380" t="s">
        <v>312</v>
      </c>
      <c r="C273" s="323"/>
      <c r="D273" s="379" t="s">
        <v>1376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1">
        <v>236</v>
      </c>
      <c r="B274" s="389" t="s">
        <v>1426</v>
      </c>
      <c r="C274" s="323"/>
      <c r="D274" s="379" t="s">
        <v>1376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1">
        <v>237</v>
      </c>
      <c r="B275" s="387" t="s">
        <v>314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1">
        <v>238</v>
      </c>
      <c r="B276" s="388" t="s">
        <v>315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1">
        <v>239</v>
      </c>
      <c r="B277" s="388" t="s">
        <v>316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1">
        <v>240</v>
      </c>
      <c r="B278" s="389" t="s">
        <v>1428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1">
        <v>241</v>
      </c>
      <c r="B279" s="387" t="s">
        <v>318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1">
        <v>242</v>
      </c>
      <c r="B280" s="387" t="s">
        <v>319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1">
        <v>243</v>
      </c>
      <c r="B281" s="378" t="s">
        <v>320</v>
      </c>
      <c r="C281" s="323"/>
      <c r="D281" s="343" t="s">
        <v>1362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1">
        <v>244</v>
      </c>
      <c r="B282" s="378" t="s">
        <v>321</v>
      </c>
      <c r="C282" s="323"/>
      <c r="D282" s="343" t="s">
        <v>1362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1">
        <v>245</v>
      </c>
      <c r="B283" s="378" t="s">
        <v>322</v>
      </c>
      <c r="C283" s="323"/>
      <c r="D283" s="343" t="s">
        <v>1362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1">
        <v>246</v>
      </c>
      <c r="B284" s="378" t="s">
        <v>323</v>
      </c>
      <c r="C284" s="323"/>
      <c r="D284" s="343" t="s">
        <v>1362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1">
        <v>247</v>
      </c>
      <c r="B285" s="378" t="s">
        <v>324</v>
      </c>
      <c r="C285" s="323"/>
      <c r="D285" s="343" t="s">
        <v>1362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1">
        <v>248</v>
      </c>
      <c r="B286" s="378" t="s">
        <v>325</v>
      </c>
      <c r="C286" s="323"/>
      <c r="D286" s="343" t="s">
        <v>1362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1">
        <v>249</v>
      </c>
      <c r="B287" s="550" t="s">
        <v>1463</v>
      </c>
      <c r="C287" s="552"/>
      <c r="D287" s="545" t="s">
        <v>1362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1">
        <v>250</v>
      </c>
      <c r="B288" s="378" t="s">
        <v>326</v>
      </c>
      <c r="C288" s="323"/>
      <c r="D288" s="343" t="s">
        <v>1362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1">
        <v>251</v>
      </c>
      <c r="B289" s="357" t="s">
        <v>1377</v>
      </c>
      <c r="C289" s="323"/>
      <c r="D289" s="343" t="s">
        <v>1372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1">
        <v>252</v>
      </c>
      <c r="B290" s="357" t="s">
        <v>1378</v>
      </c>
      <c r="C290" s="323"/>
      <c r="D290" s="343" t="s">
        <v>1372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1">
        <v>253</v>
      </c>
      <c r="B291" s="357" t="s">
        <v>1379</v>
      </c>
      <c r="C291" s="323"/>
      <c r="D291" s="343" t="s">
        <v>1372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1">
        <v>254</v>
      </c>
      <c r="B292" s="357" t="s">
        <v>1380</v>
      </c>
      <c r="C292" s="323"/>
      <c r="D292" s="343" t="s">
        <v>1372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1">
        <v>255</v>
      </c>
      <c r="B293" s="357" t="s">
        <v>327</v>
      </c>
      <c r="C293" s="323"/>
      <c r="D293" s="343" t="s">
        <v>1372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1">
        <v>256</v>
      </c>
      <c r="B294" s="357" t="s">
        <v>328</v>
      </c>
      <c r="C294" s="323"/>
      <c r="D294" s="343" t="s">
        <v>1372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1">
        <v>257</v>
      </c>
      <c r="B295" s="363" t="s">
        <v>1381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1">
        <v>258</v>
      </c>
      <c r="B296" s="363" t="s">
        <v>1382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1">
        <v>259</v>
      </c>
      <c r="B297" s="363" t="s">
        <v>1355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1">
        <v>260</v>
      </c>
      <c r="B298" s="363" t="s">
        <v>329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1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1">
        <v>262</v>
      </c>
      <c r="B300" s="273" t="s">
        <v>1400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1">
        <v>263</v>
      </c>
      <c r="B301" s="379" t="s">
        <v>331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1">
        <v>264</v>
      </c>
      <c r="B302" s="379" t="s">
        <v>1356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1">
        <v>265</v>
      </c>
      <c r="B303" s="379" t="s">
        <v>332</v>
      </c>
      <c r="C303" s="343" t="s">
        <v>1361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1">
        <v>266</v>
      </c>
      <c r="B304" s="379" t="s">
        <v>1383</v>
      </c>
      <c r="C304" s="343" t="s">
        <v>1361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1">
        <v>267</v>
      </c>
      <c r="B305" s="543" t="s">
        <v>1472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1">
        <v>268</v>
      </c>
      <c r="B306" s="387" t="s">
        <v>333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1">
        <v>269</v>
      </c>
      <c r="B307" s="387" t="s">
        <v>334</v>
      </c>
      <c r="C307" s="343" t="s">
        <v>1361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1">
        <v>270</v>
      </c>
      <c r="B308" s="387" t="s">
        <v>335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1">
        <v>271</v>
      </c>
      <c r="B309" s="381" t="s">
        <v>336</v>
      </c>
      <c r="C309" s="343"/>
      <c r="D309" s="343" t="s">
        <v>1349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1">
        <v>272</v>
      </c>
      <c r="B310" s="381" t="s">
        <v>337</v>
      </c>
      <c r="C310" s="343"/>
      <c r="D310" s="343" t="s">
        <v>1349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1">
        <v>273</v>
      </c>
      <c r="B311" s="381"/>
      <c r="C311" s="343" t="s">
        <v>1361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1">
        <v>274</v>
      </c>
      <c r="B312" s="384" t="s">
        <v>338</v>
      </c>
      <c r="C312" s="343" t="s">
        <v>1361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1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1">
        <v>276</v>
      </c>
      <c r="B314" s="378" t="s">
        <v>341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1">
        <v>277</v>
      </c>
      <c r="B315" s="357" t="s">
        <v>1384</v>
      </c>
      <c r="C315" s="343" t="s">
        <v>1361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1">
        <v>278</v>
      </c>
      <c r="B316" s="363" t="s">
        <v>1385</v>
      </c>
      <c r="C316" s="343" t="s">
        <v>1361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1">
        <v>279</v>
      </c>
      <c r="B317" s="379" t="s">
        <v>342</v>
      </c>
      <c r="C317" s="343" t="s">
        <v>1361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1">
        <v>280</v>
      </c>
      <c r="B318" s="387" t="s">
        <v>343</v>
      </c>
      <c r="C318" s="343" t="s">
        <v>1361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1">
        <v>281</v>
      </c>
      <c r="B319" s="381" t="s">
        <v>344</v>
      </c>
      <c r="C319" s="343"/>
      <c r="D319" s="343" t="s">
        <v>1349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1">
        <v>282</v>
      </c>
      <c r="B320" s="381" t="s">
        <v>345</v>
      </c>
      <c r="C320" s="288"/>
      <c r="D320" s="343" t="s">
        <v>1349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1">
        <v>283</v>
      </c>
      <c r="B321" s="474" t="s">
        <v>346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1">
        <v>284</v>
      </c>
      <c r="B322" s="474" t="s">
        <v>347</v>
      </c>
      <c r="C322" s="343"/>
      <c r="D322" s="475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1">
        <v>285</v>
      </c>
      <c r="B323" s="474" t="s">
        <v>348</v>
      </c>
      <c r="C323" s="288"/>
      <c r="D323" s="475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1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1">
        <v>287</v>
      </c>
      <c r="B325" s="475" t="s">
        <v>1030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1">
        <v>288</v>
      </c>
      <c r="B326" s="480" t="s">
        <v>1424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1">
        <v>289</v>
      </c>
      <c r="B327" s="543" t="s">
        <v>1460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1">
        <v>290</v>
      </c>
      <c r="B328" s="472" t="s">
        <v>1423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1">
        <v>291</v>
      </c>
      <c r="B329" s="363" t="s">
        <v>350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1">
        <v>292</v>
      </c>
      <c r="B330" s="363" t="s">
        <v>351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1">
        <v>293</v>
      </c>
      <c r="B331" s="363" t="s">
        <v>352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1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1">
        <v>295</v>
      </c>
      <c r="B333" s="379" t="s">
        <v>354</v>
      </c>
      <c r="C333" s="343" t="s">
        <v>1361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1">
        <v>296</v>
      </c>
      <c r="B334" s="379" t="s">
        <v>355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1">
        <v>297</v>
      </c>
      <c r="B335" s="475" t="s">
        <v>1430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1">
        <v>298</v>
      </c>
      <c r="B336" s="273" t="s">
        <v>1120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1">
        <v>299</v>
      </c>
      <c r="B337" s="379" t="s">
        <v>357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1">
        <v>300</v>
      </c>
      <c r="B338" s="387" t="s">
        <v>358</v>
      </c>
      <c r="C338" s="343" t="s">
        <v>1361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1">
        <v>301</v>
      </c>
      <c r="B339" s="387" t="s">
        <v>359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1">
        <v>302</v>
      </c>
      <c r="B340" s="511" t="s">
        <v>1437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1">
        <v>303</v>
      </c>
      <c r="B341" s="387" t="s">
        <v>360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1">
        <v>304</v>
      </c>
      <c r="B342" s="511" t="s">
        <v>1436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1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1">
        <v>306</v>
      </c>
      <c r="B344" s="343" t="s">
        <v>362</v>
      </c>
      <c r="C344" s="343"/>
      <c r="D344" s="343" t="s">
        <v>1349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1">
        <v>307</v>
      </c>
      <c r="B345" s="343" t="s">
        <v>363</v>
      </c>
      <c r="C345" s="343" t="s">
        <v>1361</v>
      </c>
      <c r="D345" s="343" t="s">
        <v>1349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1">
        <v>308</v>
      </c>
      <c r="B346" s="343" t="s">
        <v>364</v>
      </c>
      <c r="C346" s="343" t="s">
        <v>1361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1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1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1">
        <v>311</v>
      </c>
      <c r="B349" s="378" t="s">
        <v>367</v>
      </c>
      <c r="C349" s="343" t="s">
        <v>1361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1">
        <v>312</v>
      </c>
      <c r="B350" s="378" t="s">
        <v>368</v>
      </c>
      <c r="C350" s="343" t="s">
        <v>1361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1">
        <v>313</v>
      </c>
      <c r="B351" s="543" t="s">
        <v>1518</v>
      </c>
      <c r="C351" s="343" t="s">
        <v>1361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1">
        <v>314</v>
      </c>
      <c r="B352" s="378" t="s">
        <v>370</v>
      </c>
      <c r="C352" s="343" t="s">
        <v>1361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1">
        <v>315</v>
      </c>
      <c r="B353" s="378" t="s">
        <v>371</v>
      </c>
      <c r="C353" s="343" t="s">
        <v>1361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1">
        <v>316</v>
      </c>
      <c r="B354" s="378" t="s">
        <v>372</v>
      </c>
      <c r="C354" s="343" t="s">
        <v>1361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7" customFormat="1" ht="12.75">
      <c r="A355" s="741">
        <v>317</v>
      </c>
      <c r="B355" s="543" t="s">
        <v>1569</v>
      </c>
      <c r="C355" s="728" t="s">
        <v>1361</v>
      </c>
      <c r="D355" s="728" t="s">
        <v>478</v>
      </c>
      <c r="E355" s="312"/>
      <c r="F355" s="778"/>
      <c r="G355" s="778"/>
      <c r="H355" s="778"/>
      <c r="I355" s="778"/>
      <c r="J355" s="750"/>
      <c r="K355" s="750"/>
      <c r="L355" s="750"/>
      <c r="M355" s="750"/>
      <c r="N355" s="750"/>
      <c r="O355" s="750"/>
      <c r="P355" s="750"/>
      <c r="Q355" s="750"/>
      <c r="R355" s="750"/>
      <c r="S355" s="750"/>
      <c r="T355" s="750"/>
      <c r="U355" s="750"/>
      <c r="V355" s="750"/>
      <c r="W355" s="750"/>
      <c r="X355" s="750"/>
      <c r="Y355" s="750"/>
    </row>
    <row r="356" spans="1:25" s="576" customFormat="1" ht="12.75">
      <c r="A356" s="741">
        <v>318</v>
      </c>
      <c r="B356" s="593" t="s">
        <v>904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1">
        <v>319</v>
      </c>
      <c r="B357" s="273" t="s">
        <v>1421</v>
      </c>
      <c r="C357" s="273" t="s">
        <v>1361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1">
        <v>320</v>
      </c>
      <c r="B358" s="378" t="s">
        <v>373</v>
      </c>
      <c r="C358" s="343" t="s">
        <v>1361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1">
        <v>321</v>
      </c>
      <c r="B359" s="378" t="s">
        <v>374</v>
      </c>
      <c r="C359" s="446" t="s">
        <v>1361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1">
        <v>322</v>
      </c>
      <c r="B360" s="273" t="s">
        <v>909</v>
      </c>
      <c r="C360" s="273" t="s">
        <v>1361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1">
        <v>323</v>
      </c>
      <c r="B361" s="273" t="s">
        <v>911</v>
      </c>
      <c r="C361" s="273" t="s">
        <v>1361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1">
        <v>324</v>
      </c>
      <c r="B362" s="273" t="s">
        <v>915</v>
      </c>
      <c r="C362" s="273" t="s">
        <v>1361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1">
        <v>325</v>
      </c>
      <c r="B363" s="378" t="s">
        <v>375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1">
        <v>326</v>
      </c>
      <c r="B364" s="273" t="s">
        <v>1417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1">
        <v>327</v>
      </c>
      <c r="B365" s="273" t="s">
        <v>1394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1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1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1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1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1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1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1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1">
        <v>335</v>
      </c>
      <c r="B373" s="357" t="s">
        <v>384</v>
      </c>
      <c r="C373" s="343" t="s">
        <v>1361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1">
        <v>336</v>
      </c>
      <c r="B374" s="357" t="s">
        <v>385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7" customFormat="1" ht="14.25" thickTop="1" thickBot="1">
      <c r="A375" s="908">
        <v>337</v>
      </c>
      <c r="B375" s="543" t="s">
        <v>1577</v>
      </c>
      <c r="C375" s="543"/>
      <c r="D375" s="543" t="s">
        <v>480</v>
      </c>
      <c r="E375" s="832"/>
      <c r="F375" s="832"/>
      <c r="G375" s="832"/>
      <c r="H375" s="832"/>
      <c r="I375" s="832"/>
      <c r="J375" s="704"/>
      <c r="K375" s="704"/>
      <c r="L375" s="704"/>
      <c r="M375" s="704"/>
      <c r="N375" s="704"/>
      <c r="O375" s="704"/>
      <c r="P375" s="704"/>
      <c r="Q375" s="704"/>
      <c r="R375" s="704"/>
      <c r="S375" s="704"/>
      <c r="T375" s="704"/>
      <c r="U375" s="704"/>
      <c r="V375" s="704"/>
      <c r="W375" s="704"/>
      <c r="X375" s="704"/>
      <c r="Y375" s="704"/>
    </row>
    <row r="376" spans="1:25" s="576" customFormat="1" ht="14.25" thickTop="1" thickBot="1">
      <c r="A376" s="741">
        <v>338</v>
      </c>
      <c r="B376" s="587" t="s">
        <v>1524</v>
      </c>
      <c r="C376" s="578"/>
      <c r="D376" s="578" t="s">
        <v>480</v>
      </c>
      <c r="E376" s="592"/>
      <c r="F376" s="592"/>
      <c r="G376" s="592"/>
      <c r="H376" s="592"/>
      <c r="I376" s="592"/>
      <c r="J376" s="704"/>
      <c r="K376" s="704"/>
      <c r="L376" s="704"/>
      <c r="M376" s="704"/>
      <c r="N376" s="704"/>
      <c r="O376" s="704"/>
      <c r="P376" s="704"/>
      <c r="Q376" s="704"/>
      <c r="R376" s="704"/>
      <c r="S376" s="704"/>
      <c r="T376" s="704"/>
      <c r="U376" s="704"/>
      <c r="V376" s="704"/>
      <c r="W376" s="704"/>
      <c r="X376" s="704"/>
      <c r="Y376" s="704"/>
    </row>
    <row r="377" spans="1:25" s="339" customFormat="1" ht="14.25" thickTop="1" thickBot="1">
      <c r="A377" s="741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1">
        <v>340</v>
      </c>
      <c r="B378" s="357" t="s">
        <v>387</v>
      </c>
      <c r="C378" s="343" t="s">
        <v>1361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1">
        <v>341</v>
      </c>
      <c r="B379" s="357" t="s">
        <v>388</v>
      </c>
      <c r="C379" s="343" t="s">
        <v>1361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1">
        <v>342</v>
      </c>
      <c r="B380" s="357" t="s">
        <v>389</v>
      </c>
      <c r="C380" s="343" t="s">
        <v>1361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1">
        <v>343</v>
      </c>
      <c r="B381" s="273" t="s">
        <v>1403</v>
      </c>
      <c r="C381" s="273" t="s">
        <v>1361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1">
        <v>344</v>
      </c>
      <c r="B382" s="273" t="s">
        <v>1404</v>
      </c>
      <c r="C382" s="273" t="s">
        <v>1416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1">
        <v>345</v>
      </c>
      <c r="B383" s="273" t="s">
        <v>1405</v>
      </c>
      <c r="C383" s="273" t="s">
        <v>1416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1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1">
        <v>347</v>
      </c>
      <c r="B385" s="357" t="s">
        <v>391</v>
      </c>
      <c r="C385" s="343" t="s">
        <v>1361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1">
        <v>348</v>
      </c>
      <c r="B386" s="357" t="s">
        <v>392</v>
      </c>
      <c r="C386" s="343" t="s">
        <v>1361</v>
      </c>
      <c r="D386" s="343" t="s">
        <v>480</v>
      </c>
    </row>
    <row r="387" spans="1:25" s="339" customFormat="1">
      <c r="A387" s="741">
        <v>349</v>
      </c>
      <c r="B387" s="475" t="s">
        <v>1427</v>
      </c>
      <c r="C387" s="475" t="s">
        <v>1361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1">
        <v>350</v>
      </c>
      <c r="B388" s="273" t="s">
        <v>1418</v>
      </c>
      <c r="C388" s="273" t="s">
        <v>1361</v>
      </c>
      <c r="D388" s="273" t="s">
        <v>480</v>
      </c>
    </row>
    <row r="389" spans="1:25" s="339" customFormat="1" ht="12.75">
      <c r="A389" s="741">
        <v>351</v>
      </c>
      <c r="B389" s="357" t="s">
        <v>396</v>
      </c>
      <c r="C389" s="343" t="s">
        <v>1361</v>
      </c>
      <c r="D389" s="343" t="s">
        <v>480</v>
      </c>
    </row>
    <row r="390" spans="1:25" s="445" customFormat="1" ht="12.75">
      <c r="A390" s="741">
        <v>352</v>
      </c>
      <c r="B390" s="363" t="s">
        <v>397</v>
      </c>
      <c r="C390" s="343" t="s">
        <v>1361</v>
      </c>
      <c r="D390" s="343" t="s">
        <v>481</v>
      </c>
    </row>
    <row r="391" spans="1:25" s="445" customFormat="1" ht="12.75">
      <c r="A391" s="741">
        <v>353</v>
      </c>
      <c r="B391" s="273" t="s">
        <v>1389</v>
      </c>
      <c r="C391" s="273" t="s">
        <v>1361</v>
      </c>
      <c r="D391" s="273" t="s">
        <v>481</v>
      </c>
    </row>
    <row r="392" spans="1:25" s="445" customFormat="1" ht="12.75">
      <c r="A392" s="741">
        <v>354</v>
      </c>
      <c r="B392" s="273" t="s">
        <v>1407</v>
      </c>
      <c r="C392" s="273" t="s">
        <v>1416</v>
      </c>
      <c r="D392" s="273" t="s">
        <v>481</v>
      </c>
    </row>
    <row r="393" spans="1:25" s="331" customFormat="1">
      <c r="A393" s="741">
        <v>355</v>
      </c>
      <c r="B393" s="273" t="s">
        <v>1408</v>
      </c>
      <c r="C393" s="273" t="s">
        <v>1416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1">
        <v>356</v>
      </c>
      <c r="B394" s="273" t="s">
        <v>1409</v>
      </c>
      <c r="C394" s="273" t="s">
        <v>1416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1">
        <v>357</v>
      </c>
      <c r="B395" s="363" t="s">
        <v>398</v>
      </c>
      <c r="C395" s="343" t="s">
        <v>1361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1">
        <v>358</v>
      </c>
      <c r="B396" s="363" t="s">
        <v>399</v>
      </c>
      <c r="C396" s="343" t="s">
        <v>1361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1">
        <v>359</v>
      </c>
      <c r="B397" s="363" t="s">
        <v>400</v>
      </c>
      <c r="C397" s="343" t="s">
        <v>1361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1">
        <v>360</v>
      </c>
      <c r="B398" s="363" t="s">
        <v>402</v>
      </c>
      <c r="C398" s="343" t="s">
        <v>1361</v>
      </c>
      <c r="D398" s="343" t="s">
        <v>481</v>
      </c>
    </row>
    <row r="399" spans="1:25" s="331" customFormat="1">
      <c r="A399" s="741">
        <v>361</v>
      </c>
      <c r="B399" s="363" t="s">
        <v>403</v>
      </c>
      <c r="C399" s="343" t="s">
        <v>1361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1">
        <v>362</v>
      </c>
      <c r="B400" s="363" t="s">
        <v>404</v>
      </c>
      <c r="C400" s="343" t="s">
        <v>1361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1">
        <v>363</v>
      </c>
      <c r="B401" s="363" t="s">
        <v>405</v>
      </c>
      <c r="C401" s="343" t="s">
        <v>1361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1">
        <v>364</v>
      </c>
      <c r="B402" s="363" t="s">
        <v>406</v>
      </c>
      <c r="C402" s="343" t="s">
        <v>1361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1">
        <v>365</v>
      </c>
      <c r="B403" s="363" t="s">
        <v>407</v>
      </c>
      <c r="C403" s="317" t="s">
        <v>1361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1">
        <v>366</v>
      </c>
      <c r="B404" s="363" t="s">
        <v>408</v>
      </c>
      <c r="C404" s="317" t="s">
        <v>1361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1">
        <v>367</v>
      </c>
      <c r="B405" s="363" t="s">
        <v>409</v>
      </c>
      <c r="C405" s="317" t="s">
        <v>1361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1">
        <v>368</v>
      </c>
      <c r="B406" s="273" t="s">
        <v>1085</v>
      </c>
      <c r="C406" s="338" t="s">
        <v>1361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1">
        <v>369</v>
      </c>
      <c r="B407" s="543" t="s">
        <v>1525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1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1">
        <v>371</v>
      </c>
      <c r="B409" s="363" t="s">
        <v>411</v>
      </c>
      <c r="C409" s="317" t="s">
        <v>1361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1">
        <v>372</v>
      </c>
      <c r="B410" s="379" t="s">
        <v>412</v>
      </c>
      <c r="C410" s="343" t="s">
        <v>1361</v>
      </c>
      <c r="D410" s="343" t="s">
        <v>485</v>
      </c>
    </row>
    <row r="411" spans="1:9">
      <c r="A411" s="741">
        <v>373</v>
      </c>
      <c r="B411" s="273" t="s">
        <v>1419</v>
      </c>
      <c r="C411" s="273" t="s">
        <v>1361</v>
      </c>
      <c r="D411" s="273" t="s">
        <v>485</v>
      </c>
    </row>
    <row r="412" spans="1:9">
      <c r="A412" s="741">
        <v>374</v>
      </c>
      <c r="B412" s="379" t="s">
        <v>413</v>
      </c>
      <c r="C412" s="343"/>
      <c r="D412" s="343" t="s">
        <v>485</v>
      </c>
    </row>
    <row r="413" spans="1:9">
      <c r="A413" s="741">
        <v>375</v>
      </c>
      <c r="B413" s="379" t="s">
        <v>414</v>
      </c>
      <c r="C413" s="343" t="s">
        <v>1361</v>
      </c>
      <c r="D413" s="343" t="s">
        <v>485</v>
      </c>
    </row>
    <row r="414" spans="1:9" s="331" customFormat="1">
      <c r="A414" s="741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1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1">
        <v>378</v>
      </c>
      <c r="B416" s="379" t="s">
        <v>417</v>
      </c>
      <c r="C416" s="343" t="s">
        <v>1361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1">
        <v>379</v>
      </c>
      <c r="B417" s="703" t="s">
        <v>1567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1">
        <v>380</v>
      </c>
      <c r="B418" s="379" t="s">
        <v>418</v>
      </c>
      <c r="C418" s="343" t="s">
        <v>1361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1">
        <v>381</v>
      </c>
      <c r="B419" s="705" t="s">
        <v>1526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1">
        <v>382</v>
      </c>
      <c r="B420" s="273" t="s">
        <v>1391</v>
      </c>
      <c r="C420" s="273" t="s">
        <v>1361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1">
        <v>383</v>
      </c>
      <c r="B421" s="273" t="s">
        <v>1410</v>
      </c>
      <c r="C421" s="273" t="s">
        <v>1361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1">
        <v>384</v>
      </c>
      <c r="B422" s="273" t="s">
        <v>1411</v>
      </c>
      <c r="C422" s="273" t="s">
        <v>1361</v>
      </c>
      <c r="D422" s="273" t="s">
        <v>485</v>
      </c>
    </row>
    <row r="423" spans="1:13" s="331" customFormat="1">
      <c r="A423" s="741">
        <v>385</v>
      </c>
      <c r="B423" s="273" t="s">
        <v>1412</v>
      </c>
      <c r="C423" s="273" t="s">
        <v>1361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1">
        <v>386</v>
      </c>
      <c r="B424" s="379" t="s">
        <v>419</v>
      </c>
      <c r="C424" s="343" t="s">
        <v>1361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1">
        <v>387</v>
      </c>
      <c r="B425" s="379" t="s">
        <v>420</v>
      </c>
      <c r="C425" s="343" t="s">
        <v>1361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1">
        <v>388</v>
      </c>
      <c r="B426" s="379" t="s">
        <v>421</v>
      </c>
      <c r="C426" s="343" t="s">
        <v>1361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1">
        <v>389</v>
      </c>
      <c r="B427" s="379" t="s">
        <v>422</v>
      </c>
      <c r="C427" s="343" t="s">
        <v>1361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1">
        <v>390</v>
      </c>
      <c r="B428" s="379" t="s">
        <v>423</v>
      </c>
      <c r="C428" s="343" t="s">
        <v>1361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1">
        <v>391</v>
      </c>
      <c r="B429" s="379" t="s">
        <v>424</v>
      </c>
      <c r="C429" s="343" t="s">
        <v>1361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1">
        <v>392</v>
      </c>
      <c r="B430" s="379" t="s">
        <v>425</v>
      </c>
      <c r="C430" s="343" t="s">
        <v>1361</v>
      </c>
      <c r="D430" s="343" t="s">
        <v>485</v>
      </c>
    </row>
    <row r="431" spans="1:13">
      <c r="A431" s="741">
        <v>393</v>
      </c>
      <c r="B431" s="387" t="s">
        <v>426</v>
      </c>
      <c r="C431" s="343" t="s">
        <v>1361</v>
      </c>
      <c r="D431" s="343" t="s">
        <v>482</v>
      </c>
    </row>
    <row r="432" spans="1:13">
      <c r="A432" s="741">
        <v>394</v>
      </c>
      <c r="B432" s="387" t="s">
        <v>427</v>
      </c>
      <c r="C432" s="343" t="s">
        <v>1361</v>
      </c>
      <c r="D432" s="343" t="s">
        <v>482</v>
      </c>
    </row>
    <row r="433" spans="1:9">
      <c r="A433" s="741">
        <v>395</v>
      </c>
      <c r="B433" s="387" t="s">
        <v>428</v>
      </c>
      <c r="C433" s="343"/>
      <c r="D433" s="343" t="s">
        <v>482</v>
      </c>
    </row>
    <row r="434" spans="1:9">
      <c r="A434" s="741">
        <v>396</v>
      </c>
      <c r="B434" s="387" t="s">
        <v>429</v>
      </c>
      <c r="C434" s="343"/>
      <c r="D434" s="343" t="s">
        <v>482</v>
      </c>
    </row>
    <row r="435" spans="1:9">
      <c r="A435" s="741">
        <v>397</v>
      </c>
      <c r="B435" s="387" t="s">
        <v>430</v>
      </c>
      <c r="C435" s="343"/>
      <c r="D435" s="343" t="s">
        <v>482</v>
      </c>
    </row>
    <row r="436" spans="1:9">
      <c r="A436" s="741">
        <v>398</v>
      </c>
      <c r="B436" s="387" t="s">
        <v>431</v>
      </c>
      <c r="C436" s="343"/>
      <c r="D436" s="343" t="s">
        <v>482</v>
      </c>
    </row>
    <row r="437" spans="1:9">
      <c r="A437" s="741">
        <v>399</v>
      </c>
      <c r="B437" s="594" t="s">
        <v>1527</v>
      </c>
      <c r="C437" s="578"/>
      <c r="D437" s="578" t="s">
        <v>482</v>
      </c>
    </row>
    <row r="438" spans="1:9">
      <c r="A438" s="741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1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1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1">
        <v>403</v>
      </c>
      <c r="B441" s="387" t="s">
        <v>1357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1">
        <v>404</v>
      </c>
      <c r="B442" s="387" t="s">
        <v>1358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1">
        <v>405</v>
      </c>
      <c r="B443" s="387" t="s">
        <v>435</v>
      </c>
      <c r="C443" s="343" t="s">
        <v>1361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1">
        <v>406</v>
      </c>
      <c r="B444" s="387" t="s">
        <v>436</v>
      </c>
      <c r="C444" s="343" t="s">
        <v>1361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1">
        <v>407</v>
      </c>
      <c r="B445" s="449" t="s">
        <v>1413</v>
      </c>
      <c r="C445" s="446" t="s">
        <v>1361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1">
        <v>408</v>
      </c>
      <c r="B446" s="273" t="s">
        <v>1420</v>
      </c>
      <c r="C446" s="273" t="s">
        <v>1361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1">
        <v>409</v>
      </c>
      <c r="B447" s="273" t="s">
        <v>1392</v>
      </c>
      <c r="C447" s="273" t="s">
        <v>1361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1">
        <v>410</v>
      </c>
      <c r="B448" s="273" t="s">
        <v>1414</v>
      </c>
      <c r="C448" s="273" t="s">
        <v>1361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1">
        <v>411</v>
      </c>
      <c r="B449" s="273" t="s">
        <v>1415</v>
      </c>
      <c r="C449" s="273" t="s">
        <v>1361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1">
        <v>412</v>
      </c>
      <c r="B450" s="409" t="s">
        <v>1395</v>
      </c>
      <c r="C450" s="578" t="s">
        <v>1361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1">
        <v>413</v>
      </c>
      <c r="B451" s="409" t="s">
        <v>1473</v>
      </c>
      <c r="C451" s="578" t="s">
        <v>1361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1">
        <v>414</v>
      </c>
      <c r="B452" s="616" t="s">
        <v>1477</v>
      </c>
      <c r="C452" s="543" t="s">
        <v>1361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1">
        <v>415</v>
      </c>
      <c r="B453" s="616" t="s">
        <v>1478</v>
      </c>
      <c r="C453" s="543" t="s">
        <v>1361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1">
        <v>416</v>
      </c>
      <c r="B454" s="616" t="s">
        <v>1479</v>
      </c>
      <c r="C454" s="543" t="s">
        <v>1361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1">
        <v>417</v>
      </c>
      <c r="B455" s="616" t="s">
        <v>1521</v>
      </c>
      <c r="C455" s="543" t="s">
        <v>1361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11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9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193" sqref="F193:F21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2" t="s">
        <v>1503</v>
      </c>
      <c r="F1" s="602"/>
      <c r="G1" s="603"/>
      <c r="H1" s="604" t="str">
        <f>IF((SUMIFS(F3:F340,A3:A340,"&lt;&gt;*total*")-SUMIFS(F3:F340,A3:A340,"*QC*GU*")&lt;&gt;'TP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717</v>
      </c>
      <c r="I2" s="404"/>
      <c r="J2" s="407" t="s">
        <v>718</v>
      </c>
      <c r="K2" s="407" t="s">
        <v>719</v>
      </c>
      <c r="L2" s="407" t="s">
        <v>720</v>
      </c>
      <c r="M2" s="407" t="s">
        <v>721</v>
      </c>
      <c r="N2" s="407" t="s">
        <v>722</v>
      </c>
      <c r="O2" s="407" t="s">
        <v>723</v>
      </c>
      <c r="P2" s="407" t="s">
        <v>724</v>
      </c>
      <c r="Q2" s="407" t="s">
        <v>725</v>
      </c>
      <c r="R2" s="407" t="s">
        <v>726</v>
      </c>
      <c r="S2" s="407" t="s">
        <v>727</v>
      </c>
      <c r="T2" s="407" t="s">
        <v>728</v>
      </c>
      <c r="U2" s="407" t="s">
        <v>729</v>
      </c>
      <c r="V2" s="407" t="s">
        <v>482</v>
      </c>
      <c r="W2" s="407" t="s">
        <v>730</v>
      </c>
      <c r="X2" s="407" t="s">
        <v>731</v>
      </c>
      <c r="Y2" s="408"/>
    </row>
    <row r="3" spans="1:26" ht="15.75" customHeight="1">
      <c r="A3" s="243" t="str">
        <f>GLD!B22</f>
        <v>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7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1.9090909090909092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2.1212121212121211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0.84848484848484851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1.0606060606060606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1.0606060606060606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10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2.7272727272727271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3.0303030303030303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1.2121212121212122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1.5151515151515151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1.5151515151515151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8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8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Cleaning Cervice - 2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Cleaning Cervice - 3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Cleaning Cervice - 5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Cleaning Cervice - 6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11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</v>
      </c>
      <c r="K10" s="245">
        <f t="shared" si="5"/>
        <v>0</v>
      </c>
      <c r="L10" s="245">
        <f t="shared" si="0"/>
        <v>0</v>
      </c>
      <c r="M10" s="245">
        <f t="shared" si="6"/>
        <v>3.3333333333333335</v>
      </c>
      <c r="N10" s="245">
        <f t="shared" si="7"/>
        <v>0</v>
      </c>
      <c r="O10" s="245">
        <f t="shared" si="1"/>
        <v>0</v>
      </c>
      <c r="P10" s="245">
        <f t="shared" si="8"/>
        <v>1.3333333333333333</v>
      </c>
      <c r="Q10" s="245">
        <f t="shared" si="9"/>
        <v>0</v>
      </c>
      <c r="R10" s="245">
        <f t="shared" si="10"/>
        <v>0</v>
      </c>
      <c r="S10" s="245">
        <f t="shared" si="11"/>
        <v>1.6666666666666667</v>
      </c>
      <c r="T10" s="245">
        <f t="shared" si="12"/>
        <v>0</v>
      </c>
      <c r="U10" s="245">
        <f t="shared" si="13"/>
        <v>0</v>
      </c>
      <c r="V10" s="245">
        <f t="shared" si="14"/>
        <v>1.6666666666666667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Compliant (HO)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EDP (HO)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Barcode (HO)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3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0.81818181818181823</v>
      </c>
      <c r="K13" s="245">
        <f t="shared" si="5"/>
        <v>0</v>
      </c>
      <c r="L13" s="245">
        <f t="shared" si="0"/>
        <v>0.27272727272727271</v>
      </c>
      <c r="M13" s="245">
        <f t="shared" si="6"/>
        <v>0.90909090909090906</v>
      </c>
      <c r="N13" s="245">
        <f t="shared" si="7"/>
        <v>0</v>
      </c>
      <c r="O13" s="245">
        <f t="shared" si="1"/>
        <v>0.30303030303030304</v>
      </c>
      <c r="P13" s="245">
        <f t="shared" si="8"/>
        <v>0.36363636363636365</v>
      </c>
      <c r="Q13" s="245">
        <f t="shared" si="9"/>
        <v>0</v>
      </c>
      <c r="R13" s="245">
        <f t="shared" si="10"/>
        <v>0.12121212121212122</v>
      </c>
      <c r="S13" s="245">
        <f t="shared" si="11"/>
        <v>0.45454545454545453</v>
      </c>
      <c r="T13" s="245">
        <f t="shared" si="12"/>
        <v>0</v>
      </c>
      <c r="U13" s="245">
        <f t="shared" si="13"/>
        <v>0.15151515151515152</v>
      </c>
      <c r="V13" s="245">
        <f t="shared" si="14"/>
        <v>0.45454545454545453</v>
      </c>
      <c r="W13" s="245">
        <f t="shared" si="15"/>
        <v>0</v>
      </c>
      <c r="X13" s="245">
        <f t="shared" si="2"/>
        <v>0.15151515151515152</v>
      </c>
      <c r="Y13" s="246">
        <f t="shared" si="16"/>
        <v>0</v>
      </c>
      <c r="Z13" s="305" t="str">
        <f t="shared" si="3"/>
        <v/>
      </c>
    </row>
    <row r="14" spans="1:26" ht="15.75" customHeight="1">
      <c r="A14" s="243" t="str">
        <f>GLD!B33</f>
        <v>Internal Auditor (HO)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7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1.9090909090909092</v>
      </c>
      <c r="K14" s="245">
        <f t="shared" si="5"/>
        <v>0</v>
      </c>
      <c r="L14" s="245">
        <f t="shared" si="0"/>
        <v>0</v>
      </c>
      <c r="M14" s="245">
        <f t="shared" si="6"/>
        <v>2.1212121212121211</v>
      </c>
      <c r="N14" s="245">
        <f t="shared" si="7"/>
        <v>0</v>
      </c>
      <c r="O14" s="245">
        <f t="shared" si="1"/>
        <v>0</v>
      </c>
      <c r="P14" s="245">
        <f t="shared" si="8"/>
        <v>0.84848484848484851</v>
      </c>
      <c r="Q14" s="245">
        <f t="shared" si="9"/>
        <v>0</v>
      </c>
      <c r="R14" s="245">
        <f t="shared" si="10"/>
        <v>0</v>
      </c>
      <c r="S14" s="245">
        <f t="shared" si="11"/>
        <v>1.0606060606060606</v>
      </c>
      <c r="T14" s="245">
        <f t="shared" si="12"/>
        <v>0</v>
      </c>
      <c r="U14" s="245">
        <f t="shared" si="13"/>
        <v>0</v>
      </c>
      <c r="V14" s="245">
        <f t="shared" si="14"/>
        <v>1.0606060606060606</v>
      </c>
      <c r="W14" s="245">
        <f t="shared" si="15"/>
        <v>0</v>
      </c>
      <c r="X14" s="245">
        <f t="shared" si="2"/>
        <v>0</v>
      </c>
      <c r="Y14" s="246">
        <f t="shared" si="16"/>
        <v>0</v>
      </c>
      <c r="Z14" s="305" t="str">
        <f t="shared" si="3"/>
        <v/>
      </c>
    </row>
    <row r="15" spans="1:26" ht="15.75" customHeight="1">
      <c r="A15" s="243" t="str">
        <f>GLD!B34</f>
        <v>QA Team (HO)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22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6</v>
      </c>
      <c r="K15" s="245">
        <f t="shared" si="5"/>
        <v>0</v>
      </c>
      <c r="L15" s="245">
        <f t="shared" si="0"/>
        <v>0</v>
      </c>
      <c r="M15" s="245">
        <f t="shared" si="6"/>
        <v>6.666666666666667</v>
      </c>
      <c r="N15" s="245">
        <f t="shared" si="7"/>
        <v>0</v>
      </c>
      <c r="O15" s="245">
        <f t="shared" si="1"/>
        <v>0</v>
      </c>
      <c r="P15" s="245">
        <f t="shared" si="8"/>
        <v>2.6666666666666665</v>
      </c>
      <c r="Q15" s="245">
        <f t="shared" si="9"/>
        <v>0</v>
      </c>
      <c r="R15" s="245">
        <f t="shared" si="10"/>
        <v>0</v>
      </c>
      <c r="S15" s="245">
        <f t="shared" si="11"/>
        <v>3.3333333333333335</v>
      </c>
      <c r="T15" s="245">
        <f t="shared" si="12"/>
        <v>0</v>
      </c>
      <c r="U15" s="245">
        <f t="shared" si="13"/>
        <v>0</v>
      </c>
      <c r="V15" s="245">
        <f t="shared" si="14"/>
        <v>3.3333333333333335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136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136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74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20.181818181818183</v>
      </c>
      <c r="K23" s="245">
        <f t="shared" si="5"/>
        <v>0</v>
      </c>
      <c r="L23" s="245">
        <f t="shared" si="0"/>
        <v>0.27272727272727271</v>
      </c>
      <c r="M23" s="245">
        <f t="shared" si="6"/>
        <v>22.424242424242426</v>
      </c>
      <c r="N23" s="245">
        <f t="shared" si="7"/>
        <v>0</v>
      </c>
      <c r="O23" s="245">
        <f t="shared" si="1"/>
        <v>0.30303030303030304</v>
      </c>
      <c r="P23" s="245">
        <f t="shared" si="8"/>
        <v>8.9696969696969688</v>
      </c>
      <c r="Q23" s="245">
        <f t="shared" si="9"/>
        <v>0</v>
      </c>
      <c r="R23" s="245">
        <f t="shared" si="10"/>
        <v>0.12121212121212122</v>
      </c>
      <c r="S23" s="245">
        <f t="shared" si="11"/>
        <v>11.212121212121213</v>
      </c>
      <c r="T23" s="245">
        <f t="shared" si="12"/>
        <v>0</v>
      </c>
      <c r="U23" s="245">
        <f t="shared" si="13"/>
        <v>0.15151515151515152</v>
      </c>
      <c r="V23" s="245">
        <f t="shared" si="14"/>
        <v>11.212121212121213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Cutting/piping 2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>Cutting/piping (Staff) 2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0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0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>Cutting/piping 3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Cutting/piping 3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>Cutting/piping 6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147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147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IDL</v>
      </c>
      <c r="D31" s="243" t="str">
        <f>IF(A31=0,"",IF(ISNA(VLOOKUP(A31,'Dept (不許動)'!$S:$V,3,0)),"",VLOOKUP(A31,'Dept (不許動)'!$S:$V,3,0)))</f>
        <v>IDL 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>Cutting - 2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143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143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>Cutting/staff -2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Cutting-3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59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59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>Cutting/staff 3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>Cutting -5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105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105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Pleating-5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0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0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>Cutting/staff 5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Cutting-6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81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81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Cutting/staff- 6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2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2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Bordir- 6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42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42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Bordir/Staff- 6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2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2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33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33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Chief Sewing (2)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Supervisor Sewing (2)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36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36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Sewing (Adm Produksi)/staff (2)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Chief Sewing (3)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Supervisor Sewing (3)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15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15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Sewing (Adm Produksi)/staff (3)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Chief Sewing (5)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Supervisor Sewing (5)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18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18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Sewing (Adm Produksi)/staff (5)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Chief Sewing (6)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Supervisor Sewing (6)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18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18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Sewing (Adm Produksi)/staff (6)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38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38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38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38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37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37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36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36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34</v>
      </c>
      <c r="G62" s="244">
        <f>GLD!$AT81</f>
        <v>0</v>
      </c>
      <c r="H62" s="244">
        <f>GLD!$AV81</f>
        <v>4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34</v>
      </c>
      <c r="K62" s="245">
        <f t="shared" si="38"/>
        <v>0</v>
      </c>
      <c r="L62" s="245">
        <f t="shared" si="31"/>
        <v>4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36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36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40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40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37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37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34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34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35</v>
      </c>
      <c r="G67" s="244">
        <f>GLD!$AT86</f>
        <v>0</v>
      </c>
      <c r="H67" s="244">
        <f>GLD!$AV86</f>
        <v>2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35</v>
      </c>
      <c r="K67" s="245">
        <f t="shared" si="38"/>
        <v>0</v>
      </c>
      <c r="L67" s="245">
        <f t="shared" si="31"/>
        <v>2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36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36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37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37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35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35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34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34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37</v>
      </c>
      <c r="G72" s="244">
        <f>GLD!$AT91</f>
        <v>0</v>
      </c>
      <c r="H72" s="244">
        <f>GLD!$AV91</f>
        <v>1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37</v>
      </c>
      <c r="K72" s="245">
        <f t="shared" si="38"/>
        <v>0</v>
      </c>
      <c r="L72" s="245">
        <f t="shared" si="31"/>
        <v>1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39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39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40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40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36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36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39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39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34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34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37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37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39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39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41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41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42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42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39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39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38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38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37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37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37</v>
      </c>
      <c r="G85" s="244">
        <f>GLD!$AT104</f>
        <v>0</v>
      </c>
      <c r="H85" s="244">
        <f>GLD!$AV104</f>
        <v>1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37</v>
      </c>
      <c r="K85" s="245">
        <f t="shared" si="38"/>
        <v>0</v>
      </c>
      <c r="L85" s="245">
        <f t="shared" si="31"/>
        <v>1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40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40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37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37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39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39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35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35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37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37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34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34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37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37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36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36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5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5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33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33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35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35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37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37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35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35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33</v>
      </c>
      <c r="G100" s="244">
        <f>GLD!$AT119</f>
        <v>0</v>
      </c>
      <c r="H100" s="244">
        <f>GLD!$AV119</f>
        <v>2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33</v>
      </c>
      <c r="N100" s="245">
        <f t="shared" si="58"/>
        <v>0</v>
      </c>
      <c r="O100" s="245">
        <f t="shared" si="48"/>
        <v>2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36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36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37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37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38</v>
      </c>
      <c r="G103" s="244">
        <f>GLD!$AT122</f>
        <v>0</v>
      </c>
      <c r="H103" s="244">
        <f>GLD!$AV122</f>
        <v>1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38</v>
      </c>
      <c r="N103" s="245">
        <f t="shared" si="58"/>
        <v>0</v>
      </c>
      <c r="O103" s="245">
        <f t="shared" si="48"/>
        <v>1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37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37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36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36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38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38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34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34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35</v>
      </c>
      <c r="G108" s="244">
        <f>GLD!$AT127</f>
        <v>0</v>
      </c>
      <c r="H108" s="244">
        <f>GLD!$AV127</f>
        <v>1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35</v>
      </c>
      <c r="N108" s="245">
        <f t="shared" si="58"/>
        <v>0</v>
      </c>
      <c r="O108" s="245">
        <f t="shared" si="48"/>
        <v>1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2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2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37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37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36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36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36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36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37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37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38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38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36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36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36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36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33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33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34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34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37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37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36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36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35</v>
      </c>
      <c r="G122" s="244">
        <f>GLD!$AT141</f>
        <v>0</v>
      </c>
      <c r="H122" s="244">
        <f>GLD!$AV141</f>
        <v>1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35</v>
      </c>
      <c r="N122" s="245">
        <f t="shared" si="58"/>
        <v>0</v>
      </c>
      <c r="O122" s="245">
        <f t="shared" si="48"/>
        <v>1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37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37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35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35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36</v>
      </c>
      <c r="G125" s="244">
        <f>GLD!$AT144</f>
        <v>0</v>
      </c>
      <c r="H125" s="244">
        <f>GLD!$AV144</f>
        <v>0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36</v>
      </c>
      <c r="N125" s="245">
        <f t="shared" si="58"/>
        <v>0</v>
      </c>
      <c r="O125" s="245">
        <f t="shared" si="48"/>
        <v>0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35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35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35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35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33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33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36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36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33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33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36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36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36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36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33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33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32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32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35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35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32</v>
      </c>
      <c r="G137" s="244">
        <f>GLD!$AT156</f>
        <v>0</v>
      </c>
      <c r="H137" s="244">
        <f>GLD!$AV156</f>
        <v>1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32</v>
      </c>
      <c r="Q137" s="245">
        <f t="shared" si="60"/>
        <v>0</v>
      </c>
      <c r="R137" s="245">
        <f t="shared" si="69"/>
        <v>1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36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36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36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36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37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37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35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35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37</v>
      </c>
      <c r="G142" s="244">
        <f>GLD!$AT161</f>
        <v>0</v>
      </c>
      <c r="H142" s="244">
        <f>GLD!$AV161</f>
        <v>1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37</v>
      </c>
      <c r="Q142" s="245">
        <f t="shared" si="60"/>
        <v>0</v>
      </c>
      <c r="R142" s="245">
        <f t="shared" si="69"/>
        <v>1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34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34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27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27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34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34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40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40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37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37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36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36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37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37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36</v>
      </c>
      <c r="G155" s="244">
        <f>GLD!$AT174</f>
        <v>0</v>
      </c>
      <c r="H155" s="244">
        <f>GLD!$AV174</f>
        <v>0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36</v>
      </c>
      <c r="T155" s="245">
        <f t="shared" si="62"/>
        <v>0</v>
      </c>
      <c r="U155" s="245">
        <f t="shared" si="70"/>
        <v>0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40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40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38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38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38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38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38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38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37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37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38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38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40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40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38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38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40</v>
      </c>
      <c r="G164" s="244">
        <f>GLD!$AT183</f>
        <v>0</v>
      </c>
      <c r="H164" s="244">
        <f>GLD!$AV183</f>
        <v>0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40</v>
      </c>
      <c r="T164" s="245">
        <f t="shared" si="80"/>
        <v>0</v>
      </c>
      <c r="U164" s="245">
        <f t="shared" si="70"/>
        <v>0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39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39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39</v>
      </c>
      <c r="G167" s="244">
        <f>GLD!$AT186</f>
        <v>0</v>
      </c>
      <c r="H167" s="244">
        <f>GLD!$AV186</f>
        <v>0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39</v>
      </c>
      <c r="T167" s="245">
        <f t="shared" si="80"/>
        <v>0</v>
      </c>
      <c r="U167" s="245">
        <f t="shared" si="70"/>
        <v>0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38</v>
      </c>
      <c r="G169" s="244">
        <f>GLD!$AT188</f>
        <v>0</v>
      </c>
      <c r="H169" s="244">
        <f>GLD!$AV188</f>
        <v>0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38</v>
      </c>
      <c r="T169" s="245">
        <f t="shared" si="80"/>
        <v>0</v>
      </c>
      <c r="U169" s="245">
        <f t="shared" si="70"/>
        <v>0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38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38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37</v>
      </c>
      <c r="G171" s="244">
        <f>GLD!$AT190</f>
        <v>0</v>
      </c>
      <c r="H171" s="244">
        <f>GLD!$AV190</f>
        <v>2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37</v>
      </c>
      <c r="T171" s="245">
        <f t="shared" si="80"/>
        <v>0</v>
      </c>
      <c r="U171" s="245">
        <f t="shared" si="70"/>
        <v>2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37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37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36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36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38</v>
      </c>
      <c r="G174" s="244">
        <f>GLD!$AT193</f>
        <v>0</v>
      </c>
      <c r="H174" s="244">
        <f>GLD!$AV193</f>
        <v>0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38</v>
      </c>
      <c r="W174" s="245">
        <f t="shared" si="82"/>
        <v>0</v>
      </c>
      <c r="X174" s="245">
        <f t="shared" si="67"/>
        <v>0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37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37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35</v>
      </c>
      <c r="G176" s="244">
        <f>GLD!$AT195</f>
        <v>0</v>
      </c>
      <c r="H176" s="244">
        <f>GLD!$AV195</f>
        <v>0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35</v>
      </c>
      <c r="W176" s="245">
        <f t="shared" si="82"/>
        <v>0</v>
      </c>
      <c r="X176" s="245">
        <f t="shared" si="67"/>
        <v>0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37</v>
      </c>
      <c r="G177" s="244">
        <f>GLD!$AT196</f>
        <v>0</v>
      </c>
      <c r="H177" s="244">
        <f>GLD!$AV196</f>
        <v>0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37</v>
      </c>
      <c r="W177" s="245">
        <f t="shared" si="82"/>
        <v>0</v>
      </c>
      <c r="X177" s="245">
        <f t="shared" si="67"/>
        <v>0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37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37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37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37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38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38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38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38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32</v>
      </c>
      <c r="G182" s="244">
        <f>GLD!$AT201</f>
        <v>0</v>
      </c>
      <c r="H182" s="244">
        <f>GLD!$AV201</f>
        <v>3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32</v>
      </c>
      <c r="W182" s="245">
        <f t="shared" si="82"/>
        <v>0</v>
      </c>
      <c r="X182" s="245">
        <f t="shared" si="67"/>
        <v>3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39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39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35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35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37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37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37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37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38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38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39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39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37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37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37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37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2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2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109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109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6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6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5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5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162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162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Supervisor Ironing/ Staff (2)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2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Ironing-2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89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89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Finishing/staff (2)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6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6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Finishing/Transfer (2)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Finishing/Packing (2)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617" t="str">
        <f>IF(A201=0,"",IF(ISNA(VLOOKUP(A201,'Dept (不許動)'!$S:$V,2,0)),"",VLOOKUP(A201,'Dept (不許動)'!$S:$V,2,0)))</f>
        <v>DL</v>
      </c>
      <c r="D201" s="617" t="str">
        <f>IF(A201=0,"",IF(ISNA(VLOOKUP(A201,'Dept (不許動)'!$S:$V,3,0)),"",VLOOKUP(A201,'Dept (不許動)'!$S:$V,3,0)))</f>
        <v>Packing</v>
      </c>
      <c r="E201" s="617">
        <f>IF(A201=0,"",IF(ISNA(VLOOKUP(A201,'Dept (不許動)'!$S:$V,4,0)),"",VLOOKUP(A201,'Dept (不許動)'!$S:$V,4,0)))</f>
        <v>0</v>
      </c>
      <c r="F201" s="618">
        <f>GLD!$BC220</f>
        <v>179</v>
      </c>
      <c r="G201" s="618">
        <f>GLD!$AT220</f>
        <v>0</v>
      </c>
      <c r="H201" s="618">
        <f>GLD!$AV220</f>
        <v>0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179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Washing/Operator (2)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618">
        <f>GLD!$BC221</f>
        <v>21</v>
      </c>
      <c r="G202" s="618">
        <f>GLD!$AT221</f>
        <v>0</v>
      </c>
      <c r="H202" s="618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21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Supervisor Ironing/ Staff (3)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617" t="str">
        <f>IF(A203=0,"",IF(ISNA(VLOOKUP(A203,'Dept (不許動)'!$S:$V,2,0)),"",VLOOKUP(A203,'Dept (不許動)'!$S:$V,2,0)))</f>
        <v>IDL</v>
      </c>
      <c r="D203" s="617" t="str">
        <f>IF(A203=0,"",IF(ISNA(VLOOKUP(A203,'Dept (不許動)'!$S:$V,3,0)),"",VLOOKUP(A203,'Dept (不許動)'!$S:$V,3,0)))</f>
        <v>IDL Ironing</v>
      </c>
      <c r="E203" s="617">
        <f>IF(A203=0,"",IF(ISNA(VLOOKUP(A203,'Dept (不許動)'!$S:$V,4,0)),"",VLOOKUP(A203,'Dept (不許動)'!$S:$V,4,0)))</f>
        <v>0</v>
      </c>
      <c r="F203" s="618">
        <f>GLD!$BC222</f>
        <v>1</v>
      </c>
      <c r="G203" s="618">
        <f>GLD!$AT222</f>
        <v>0</v>
      </c>
      <c r="H203" s="618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Ironing-3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37</v>
      </c>
      <c r="G204" s="244">
        <f>GLD!$AT223</f>
        <v>0</v>
      </c>
      <c r="H204" s="244">
        <f>GLD!$AV223</f>
        <v>1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37</v>
      </c>
      <c r="Q204" s="245">
        <f t="shared" si="78"/>
        <v>0</v>
      </c>
      <c r="R204" s="245">
        <f t="shared" si="87"/>
        <v>1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Finishing/staff (3)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4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4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Finishing/Transfer (3)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3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Finishing/Packing (3)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114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114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Supervisor Ironing/ Staff (5)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Ironing-5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48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48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Finishing/staff (5)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Finishing/Transfer (5)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Finishing/Packing (5)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100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100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Finishing/staff (6)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Finishing/Transfer (6)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2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2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Finishing/Packing (6)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156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156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Supervisor Ironing/ Staff (6)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1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Ironing-6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57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57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</v>
      </c>
      <c r="J218" s="245">
        <f t="shared" si="73"/>
        <v>2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2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3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3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13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13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10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10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Chief Mekanik (2)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Mechanic Mesin (2)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17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17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Mechanic Listrik (2)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3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3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BOILER (2)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2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2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Chief Mekanik (3)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1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1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Adm Jarum (3)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0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0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Mechanic Mesin (3)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7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7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Mechanic Listrik (3)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Chief Mekanik (5)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Adm Jarum (5)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Mechanic Mesin (5)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8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8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Mechanic Listrik (5)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3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3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Adm Jarum (6)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Chief Mekanik (6)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Mechanic Mesin (6)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11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11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Mechanic Listrik (6)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7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1.9090909090909092</v>
      </c>
      <c r="K241" s="245">
        <f t="shared" si="92"/>
        <v>0</v>
      </c>
      <c r="L241" s="245">
        <f t="shared" si="90"/>
        <v>0</v>
      </c>
      <c r="M241" s="245">
        <f t="shared" si="93"/>
        <v>2.1212121212121211</v>
      </c>
      <c r="N241" s="245">
        <f t="shared" si="94"/>
        <v>0</v>
      </c>
      <c r="O241" s="245">
        <f t="shared" si="85"/>
        <v>0</v>
      </c>
      <c r="P241" s="245">
        <f t="shared" si="95"/>
        <v>0.84848484848484851</v>
      </c>
      <c r="Q241" s="245">
        <f t="shared" si="96"/>
        <v>0</v>
      </c>
      <c r="R241" s="245">
        <f t="shared" si="87"/>
        <v>0</v>
      </c>
      <c r="S241" s="245">
        <f t="shared" si="97"/>
        <v>1.0606060606060606</v>
      </c>
      <c r="T241" s="245">
        <f t="shared" si="98"/>
        <v>0</v>
      </c>
      <c r="U241" s="245">
        <f t="shared" si="88"/>
        <v>0</v>
      </c>
      <c r="V241" s="245">
        <f t="shared" si="99"/>
        <v>1.0606060606060606</v>
      </c>
      <c r="W241" s="245">
        <f t="shared" si="100"/>
        <v>0</v>
      </c>
      <c r="X241" s="245">
        <f t="shared" si="86"/>
        <v>0</v>
      </c>
      <c r="Y241" s="246">
        <f t="shared" si="89"/>
        <v>0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6901</v>
      </c>
      <c r="G243" s="244">
        <f>GLD!$AT262</f>
        <v>1</v>
      </c>
      <c r="H243" s="244">
        <f>GLD!$AV262</f>
        <v>49</v>
      </c>
      <c r="I243" s="243">
        <f>IF($D243="Embordiary","GLD6",IF(ISNA(VLOOKUP(A243,'GLD分攤(Chad)'!$B$2:$E$572,3,0)),"",(VLOOKUP(A243,'GLD分攤(Chad)'!$B$9:$E$572,3,0))))</f>
        <v>0</v>
      </c>
      <c r="J243" s="905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6901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14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14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PPIC (2)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16</v>
      </c>
      <c r="G246" s="244">
        <f>GLD!$AT265</f>
        <v>0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16</v>
      </c>
      <c r="N246" s="245">
        <f t="shared" si="94"/>
        <v>0</v>
      </c>
      <c r="O246" s="245">
        <f t="shared" si="85"/>
        <v>0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PPIC (3)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8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8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PPIC (5)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12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12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PPIC (6)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8</v>
      </c>
      <c r="G249" s="244">
        <f>GLD!$AT268</f>
        <v>1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8</v>
      </c>
      <c r="W249" s="245">
        <f t="shared" si="100"/>
        <v>0</v>
      </c>
      <c r="X249" s="245">
        <f t="shared" si="86"/>
        <v>1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19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5.1818181818181817</v>
      </c>
      <c r="K250" s="245">
        <f t="shared" si="92"/>
        <v>0</v>
      </c>
      <c r="L250" s="245">
        <f t="shared" si="90"/>
        <v>0</v>
      </c>
      <c r="M250" s="245">
        <f t="shared" si="93"/>
        <v>5.7575757575757578</v>
      </c>
      <c r="N250" s="245">
        <f t="shared" si="94"/>
        <v>0</v>
      </c>
      <c r="O250" s="245">
        <f t="shared" si="85"/>
        <v>0</v>
      </c>
      <c r="P250" s="245">
        <f t="shared" si="95"/>
        <v>2.3030303030303032</v>
      </c>
      <c r="Q250" s="245">
        <f t="shared" si="96"/>
        <v>0</v>
      </c>
      <c r="R250" s="245">
        <f t="shared" si="87"/>
        <v>0</v>
      </c>
      <c r="S250" s="245">
        <f t="shared" si="97"/>
        <v>2.8787878787878789</v>
      </c>
      <c r="T250" s="245">
        <f t="shared" si="98"/>
        <v>0</v>
      </c>
      <c r="U250" s="245">
        <f t="shared" si="88"/>
        <v>0</v>
      </c>
      <c r="V250" s="245">
        <f t="shared" si="99"/>
        <v>2.8787878787878789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INDUSTRIAL ENGINEERING 1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4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4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INDUSTRIAL ENGINEERING 2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3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3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INDUSTRIAL ENGINEERING 3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INDUSTRIAL ENGINEERING 5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3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3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INDUSTRIAL ENGINEERING 6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2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14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14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14</v>
      </c>
      <c r="G258" s="244">
        <f>GLD!$AT277</f>
        <v>0</v>
      </c>
      <c r="H258" s="244">
        <f>GLD!$AV277</f>
        <v>1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14</v>
      </c>
      <c r="K258" s="245">
        <f t="shared" si="92"/>
        <v>0</v>
      </c>
      <c r="L258" s="245">
        <f t="shared" si="90"/>
        <v>1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Warehouse/Staff 2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2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2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Warehouse/Fabric 2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16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16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Warehouse/Sewing Accessories 2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17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17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Warehouse/Staff 3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2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2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Warehouse/Fabric -3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9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9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Warehouse/Sewing Accessories 3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5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5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Warehouse/Staff 5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2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2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Warehouse/Fabric -5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13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13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Warehouse/Sewing Accessories 5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8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8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Warehouse/Staff 6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Warehouse/Fabric -6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11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11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Warehouse/Sewing Accessories 6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15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15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166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166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27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27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65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65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243" t="str">
        <f>GLD!B294</f>
        <v>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27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27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2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2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9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9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QC-Sewing 2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181</v>
      </c>
      <c r="G280" s="244">
        <f>GLD!$AT299</f>
        <v>0</v>
      </c>
      <c r="H280" s="244">
        <f>GLD!$AV299</f>
        <v>3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181</v>
      </c>
      <c r="N280" s="245">
        <f t="shared" si="94"/>
        <v>0</v>
      </c>
      <c r="O280" s="245">
        <f t="shared" si="102"/>
        <v>3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QC-Finishing 2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11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11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QC-Others 2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70</v>
      </c>
      <c r="G282" s="244">
        <f>GLD!$AT301</f>
        <v>0</v>
      </c>
      <c r="H282" s="244">
        <f>GLD!$AV301</f>
        <v>0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70</v>
      </c>
      <c r="N282" s="245">
        <f t="shared" si="94"/>
        <v>0</v>
      </c>
      <c r="O282" s="245">
        <f t="shared" si="102"/>
        <v>0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QC-Cutting 2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QC-Special Washing Team 2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21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21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Manager  QA 2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QC/Staff GLD 2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9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9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QC-Sewing 3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123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123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QC-Finishing 3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4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4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QC-Others 3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8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8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QC-CUTTING 3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4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4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QC-QA 3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1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1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Manager QA 3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QC/Staff GLD 3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QC-Sewing 5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108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108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QC-Finishing 5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QC-Others 5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19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19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QC-CUTTING 5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8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8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Manager QA 5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QC/Staff GLD 5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6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6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QC-Sewing 6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125</v>
      </c>
      <c r="G300" s="244">
        <f>GLD!$AT319</f>
        <v>0</v>
      </c>
      <c r="H300" s="244">
        <f>GLD!$AV319</f>
        <v>3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125</v>
      </c>
      <c r="W300" s="245">
        <f t="shared" si="117"/>
        <v>0</v>
      </c>
      <c r="X300" s="245">
        <f t="shared" si="103"/>
        <v>3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QC-Finishing 6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10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10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QC-Others 6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17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17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QC-Cutting 6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6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6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Manager QA 6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1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1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QC/Staff GLD 6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8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8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1284</v>
      </c>
      <c r="G307" s="244">
        <f>GLD!$AT326</f>
        <v>1</v>
      </c>
      <c r="H307" s="244">
        <f>GLD!$AV326</f>
        <v>10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1284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8321</v>
      </c>
      <c r="G311" s="244">
        <f>GLD!$AT330</f>
        <v>3</v>
      </c>
      <c r="H311" s="244">
        <f>GLD!$AV330</f>
        <v>59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8321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>
      <c r="J390" s="601">
        <f>SUM(J3:J389)</f>
        <v>2269.181818181818</v>
      </c>
      <c r="K390" s="601">
        <f t="shared" ref="K390:X390" si="181">SUM(K3:K389)</f>
        <v>0</v>
      </c>
      <c r="L390" s="601">
        <f t="shared" si="181"/>
        <v>16.545454545454547</v>
      </c>
      <c r="M390" s="601">
        <f t="shared" si="181"/>
        <v>2351.424242424242</v>
      </c>
      <c r="N390" s="601">
        <f t="shared" si="181"/>
        <v>0</v>
      </c>
      <c r="O390" s="601">
        <f t="shared" si="181"/>
        <v>21.606060606060606</v>
      </c>
      <c r="P390" s="601">
        <f t="shared" si="181"/>
        <v>1016.5252525252525</v>
      </c>
      <c r="Q390" s="601">
        <f t="shared" si="181"/>
        <v>0</v>
      </c>
      <c r="R390" s="601">
        <f t="shared" si="181"/>
        <v>5.2424242424242422</v>
      </c>
      <c r="S390" s="601">
        <f t="shared" si="181"/>
        <v>1283.6565656565658</v>
      </c>
      <c r="T390" s="601">
        <f t="shared" si="181"/>
        <v>0</v>
      </c>
      <c r="U390" s="601">
        <f t="shared" si="181"/>
        <v>7.3030303030303028</v>
      </c>
      <c r="V390" s="601">
        <f t="shared" si="181"/>
        <v>1364.2121212121212</v>
      </c>
      <c r="W390" s="601">
        <f t="shared" si="181"/>
        <v>0</v>
      </c>
      <c r="X390" s="601">
        <f t="shared" si="181"/>
        <v>11.303030303030303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10" priority="5" operator="notEqual">
      <formula>0</formula>
    </cfRule>
  </conditionalFormatting>
  <conditionalFormatting sqref="C3:E1048576">
    <cfRule type="containsBlanks" dxfId="9" priority="4">
      <formula>LEN(TRIM(C3))=0</formula>
    </cfRule>
  </conditionalFormatting>
  <conditionalFormatting sqref="I3:I1048576">
    <cfRule type="containsBlanks" dxfId="8" priority="3">
      <formula>LEN(TRIM(I3))=0</formula>
    </cfRule>
  </conditionalFormatting>
  <conditionalFormatting sqref="Z1:Z1048576">
    <cfRule type="notContainsBlanks" dxfId="7" priority="2">
      <formula>LEN(TRIM(Z1))&gt;0</formula>
    </cfRule>
  </conditionalFormatting>
  <conditionalFormatting sqref="B3:B1048576">
    <cfRule type="notContainsBlanks" dxfId="6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67" t="s">
        <v>1693</v>
      </c>
      <c r="B1" s="968"/>
      <c r="C1" s="969"/>
      <c r="D1" s="951" t="s">
        <v>718</v>
      </c>
      <c r="E1" s="950"/>
      <c r="F1" s="600"/>
      <c r="G1" s="955" t="s">
        <v>721</v>
      </c>
      <c r="H1" s="950"/>
      <c r="I1" s="600"/>
      <c r="J1" s="949" t="s">
        <v>724</v>
      </c>
      <c r="K1" s="950"/>
      <c r="L1" s="600"/>
      <c r="M1" s="949" t="s">
        <v>727</v>
      </c>
      <c r="N1" s="950"/>
      <c r="O1" s="600"/>
      <c r="P1" s="949" t="s">
        <v>482</v>
      </c>
      <c r="Q1" s="950"/>
      <c r="R1" s="600"/>
      <c r="S1" s="949" t="s">
        <v>1464</v>
      </c>
      <c r="T1" s="963"/>
    </row>
    <row r="2" spans="1:30" ht="30" customHeight="1" thickBot="1">
      <c r="A2" s="964" t="s">
        <v>1441</v>
      </c>
      <c r="B2" s="965"/>
      <c r="C2" s="966"/>
      <c r="D2" s="952" t="s">
        <v>1468</v>
      </c>
      <c r="E2" s="953"/>
      <c r="F2" s="599"/>
      <c r="G2" s="954" t="s">
        <v>1469</v>
      </c>
      <c r="H2" s="953"/>
      <c r="I2" s="599"/>
      <c r="J2" s="954" t="s">
        <v>1470</v>
      </c>
      <c r="K2" s="953"/>
      <c r="L2" s="599"/>
      <c r="M2" s="954" t="s">
        <v>1469</v>
      </c>
      <c r="N2" s="953"/>
      <c r="O2" s="599"/>
      <c r="P2" s="954" t="s">
        <v>1471</v>
      </c>
      <c r="Q2" s="953"/>
      <c r="R2" s="599"/>
      <c r="S2" s="954" t="s">
        <v>1467</v>
      </c>
      <c r="T2" s="976"/>
    </row>
    <row r="3" spans="1:30" ht="21.75" thickTop="1">
      <c r="A3" s="959" t="s">
        <v>1442</v>
      </c>
      <c r="B3" s="620" t="s">
        <v>1452</v>
      </c>
      <c r="C3" s="621" t="s">
        <v>732</v>
      </c>
      <c r="D3" s="622">
        <f>SUMIF('Combine (不許動)'!D:D,$C3,'Combine (不許動)'!J:J)</f>
        <v>151</v>
      </c>
      <c r="E3" s="623">
        <f t="shared" ref="E3:E10" si="0">D3/D$18</f>
        <v>6.7345118391177433E-2</v>
      </c>
      <c r="F3" s="624"/>
      <c r="G3" s="622">
        <f>SUMIF('Combine (不許動)'!D:D,$C3,'Combine (不許動)'!M:M)</f>
        <v>147</v>
      </c>
      <c r="H3" s="623">
        <f t="shared" ref="H3:H10" si="1">G3/G$18</f>
        <v>6.3078643503588883E-2</v>
      </c>
      <c r="I3" s="624"/>
      <c r="J3" s="622">
        <f>SUMIF('Combine (不許動)'!D:D,$C3,'Combine (不許動)'!P:P)</f>
        <v>62.555555555555557</v>
      </c>
      <c r="K3" s="623">
        <f t="shared" ref="K3:K10" si="2">J3/J$18</f>
        <v>6.1538614412337531E-2</v>
      </c>
      <c r="L3" s="624"/>
      <c r="M3" s="622">
        <f>SUMIF('Combine (不許動)'!D:D,$C3,'Combine (不許動)'!S:S)</f>
        <v>109.44444444444444</v>
      </c>
      <c r="N3" s="623">
        <f t="shared" ref="N3:N10" si="3">M3/M$18</f>
        <v>8.5259910923655591E-2</v>
      </c>
      <c r="O3" s="624"/>
      <c r="P3" s="622">
        <f>SUMIF('Combine (不許動)'!D:D,$C3,'Combine (不許動)'!V:V)</f>
        <v>85</v>
      </c>
      <c r="Q3" s="623">
        <f t="shared" ref="Q3:Q10" si="4">P3/P$18</f>
        <v>6.4383593086510427E-2</v>
      </c>
      <c r="R3" s="624"/>
      <c r="S3" s="622">
        <f t="shared" ref="S3:S17" si="5">D3+G3+J3+M3+P3</f>
        <v>555</v>
      </c>
      <c r="T3" s="625">
        <f t="shared" ref="T3:T10" si="6">S3/S$18</f>
        <v>6.7740754302453313E-2</v>
      </c>
    </row>
    <row r="4" spans="1:30" ht="21">
      <c r="A4" s="957"/>
      <c r="B4" s="555" t="s">
        <v>1453</v>
      </c>
      <c r="C4" s="553" t="s">
        <v>733</v>
      </c>
      <c r="D4" s="610">
        <f>SUMIF('Combine (不許動)'!D:D,$C4,'Combine (不許動)'!J:J)</f>
        <v>1347</v>
      </c>
      <c r="E4" s="561">
        <f t="shared" si="0"/>
        <v>0.60075413558222512</v>
      </c>
      <c r="F4" s="566"/>
      <c r="G4" s="610">
        <f>SUMIF('Combine (不許動)'!D:D,$C4,'Combine (不許動)'!M:M)</f>
        <v>1419</v>
      </c>
      <c r="H4" s="561">
        <f t="shared" si="1"/>
        <v>0.60890200769790903</v>
      </c>
      <c r="I4" s="566"/>
      <c r="J4" s="610">
        <f>SUMIF('Combine (不許動)'!D:D,$C4,'Combine (不許動)'!P:P)</f>
        <v>561</v>
      </c>
      <c r="K4" s="561">
        <f t="shared" si="2"/>
        <v>0.55188004292698434</v>
      </c>
      <c r="L4" s="566"/>
      <c r="M4" s="610">
        <f>SUMIF('Combine (不許動)'!D:D,$C4,'Combine (不許動)'!S:S)</f>
        <v>762</v>
      </c>
      <c r="N4" s="561">
        <f t="shared" si="3"/>
        <v>0.59361671991312703</v>
      </c>
      <c r="O4" s="566"/>
      <c r="P4" s="610">
        <f>SUMIF('Combine (不許動)'!D:D,$C4,'Combine (不許動)'!V:V)</f>
        <v>739</v>
      </c>
      <c r="Q4" s="561">
        <f t="shared" si="4"/>
        <v>0.55975853283448485</v>
      </c>
      <c r="R4" s="566"/>
      <c r="S4" s="610">
        <f>D4+G4+J4+M4+P4</f>
        <v>4828</v>
      </c>
      <c r="T4" s="561">
        <f t="shared" si="6"/>
        <v>0.58928353472476502</v>
      </c>
    </row>
    <row r="5" spans="1:30" ht="21">
      <c r="A5" s="957"/>
      <c r="B5" s="555" t="s">
        <v>1454</v>
      </c>
      <c r="C5" s="553" t="s">
        <v>734</v>
      </c>
      <c r="D5" s="610">
        <f>SUMIF('Combine (不許動)'!D:D,$C5,'Combine (不許動)'!J:J)</f>
        <v>109</v>
      </c>
      <c r="E5" s="560">
        <f t="shared" si="0"/>
        <v>4.8613363606876424E-2</v>
      </c>
      <c r="F5" s="566"/>
      <c r="G5" s="610">
        <f>SUMIF('Combine (不許動)'!D:D,$C5,'Combine (不許動)'!M:M)</f>
        <v>89</v>
      </c>
      <c r="H5" s="560">
        <f t="shared" si="1"/>
        <v>3.8190471236866745E-2</v>
      </c>
      <c r="I5" s="566"/>
      <c r="J5" s="610">
        <f>SUMIF('Combine (不許動)'!D:D,$C5,'Combine (不許動)'!P:P)</f>
        <v>37</v>
      </c>
      <c r="K5" s="560">
        <f t="shared" si="2"/>
        <v>3.6398505504988271E-2</v>
      </c>
      <c r="L5" s="566"/>
      <c r="M5" s="610">
        <f>SUMIF('Combine (不許動)'!D:D,$C5,'Combine (不許動)'!S:S)</f>
        <v>48</v>
      </c>
      <c r="N5" s="560">
        <f t="shared" si="3"/>
        <v>3.7393179207126107E-2</v>
      </c>
      <c r="O5" s="566"/>
      <c r="P5" s="610">
        <f>SUMIF('Combine (不許動)'!D:D,$C5,'Combine (不許動)'!V:V)</f>
        <v>57</v>
      </c>
      <c r="Q5" s="560">
        <f t="shared" si="4"/>
        <v>4.3174880069777585E-2</v>
      </c>
      <c r="R5" s="566"/>
      <c r="S5" s="610">
        <f t="shared" si="5"/>
        <v>340</v>
      </c>
      <c r="T5" s="559">
        <f t="shared" si="6"/>
        <v>4.1498840473575001E-2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57"/>
      <c r="B6" s="626" t="s">
        <v>1455</v>
      </c>
      <c r="C6" s="554" t="s">
        <v>735</v>
      </c>
      <c r="D6" s="627">
        <f>SUMIF('Combine (不許動)'!D:D,$C6,'Combine (不許動)'!J:J)</f>
        <v>167</v>
      </c>
      <c r="E6" s="568">
        <f t="shared" si="0"/>
        <v>7.4481024975673049E-2</v>
      </c>
      <c r="F6" s="628"/>
      <c r="G6" s="627">
        <f>SUMIF('Combine (不許動)'!D:D,$C6,'Combine (不許動)'!M:M)</f>
        <v>183</v>
      </c>
      <c r="H6" s="568">
        <f t="shared" si="1"/>
        <v>7.8526474565692284E-2</v>
      </c>
      <c r="I6" s="628"/>
      <c r="J6" s="627">
        <f>SUMIF('Combine (不許動)'!D:D,$C6,'Combine (不許動)'!P:P)</f>
        <v>117</v>
      </c>
      <c r="K6" s="568">
        <f t="shared" si="2"/>
        <v>0.11509797686712508</v>
      </c>
      <c r="L6" s="628"/>
      <c r="M6" s="627">
        <f>SUMIF('Combine (不許動)'!D:D,$C6,'Combine (不許動)'!S:S)</f>
        <v>103</v>
      </c>
      <c r="N6" s="568">
        <f t="shared" si="3"/>
        <v>8.0239530381958107E-2</v>
      </c>
      <c r="O6" s="628"/>
      <c r="P6" s="627">
        <f>SUMIF('Combine (不許動)'!D:D,$C6,'Combine (不許動)'!V:V)</f>
        <v>158</v>
      </c>
      <c r="Q6" s="568">
        <f t="shared" si="4"/>
        <v>0.11967773773727822</v>
      </c>
      <c r="R6" s="628"/>
      <c r="S6" s="627">
        <f t="shared" si="5"/>
        <v>728</v>
      </c>
      <c r="T6" s="567">
        <f t="shared" si="6"/>
        <v>8.885634077871353E-2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57" t="s">
        <v>1443</v>
      </c>
      <c r="B7" s="629" t="s">
        <v>1448</v>
      </c>
      <c r="C7" s="556" t="s">
        <v>808</v>
      </c>
      <c r="D7" s="630">
        <f>SUMIF('Combine (不許動)'!D:D,$C7,'Combine (不許動)'!J:J)</f>
        <v>6</v>
      </c>
      <c r="E7" s="571">
        <f t="shared" si="0"/>
        <v>2.6759649691858582E-3</v>
      </c>
      <c r="F7" s="570"/>
      <c r="G7" s="630">
        <f>SUMIF('Combine (不許動)'!D:D,$C7,'Combine (不許動)'!M:M)</f>
        <v>4</v>
      </c>
      <c r="H7" s="571">
        <f t="shared" si="1"/>
        <v>1.7164256735670445E-3</v>
      </c>
      <c r="I7" s="570"/>
      <c r="J7" s="630">
        <f>SUMIF('Combine (不許動)'!D:D,$C7,'Combine (不許動)'!P:P)</f>
        <v>4</v>
      </c>
      <c r="K7" s="571">
        <f t="shared" si="2"/>
        <v>3.9349735681068407E-3</v>
      </c>
      <c r="L7" s="570"/>
      <c r="M7" s="631">
        <f>SUMIF('Combine (不許動)'!D:D,$C7,'Combine (不許動)'!S:S)</f>
        <v>4</v>
      </c>
      <c r="N7" s="571">
        <f t="shared" si="3"/>
        <v>3.1160982672605092E-3</v>
      </c>
      <c r="O7" s="570"/>
      <c r="P7" s="631">
        <f>SUMIF('Combine (不許動)'!D:D,$C7,'Combine (不許動)'!V:V)</f>
        <v>2</v>
      </c>
      <c r="Q7" s="571">
        <f t="shared" si="4"/>
        <v>1.5149080726237748E-3</v>
      </c>
      <c r="R7" s="570"/>
      <c r="S7" s="631">
        <f t="shared" si="5"/>
        <v>20</v>
      </c>
      <c r="T7" s="569">
        <f t="shared" si="6"/>
        <v>2.4411082631514707E-3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57"/>
      <c r="B8" s="557" t="s">
        <v>1456</v>
      </c>
      <c r="C8" s="558" t="s">
        <v>1449</v>
      </c>
      <c r="D8" s="562">
        <f>SUMIF('Combine (不許動)'!D:D,$C8,'Combine (不許動)'!J:J)</f>
        <v>42</v>
      </c>
      <c r="E8" s="560">
        <f t="shared" si="0"/>
        <v>1.8731754784301006E-2</v>
      </c>
      <c r="F8" s="566"/>
      <c r="G8" s="562">
        <f>SUMIF('Combine (不許動)'!D:D,$C8,'Combine (不許動)'!M:M)</f>
        <v>47</v>
      </c>
      <c r="H8" s="560">
        <f t="shared" si="1"/>
        <v>2.0168001664412773E-2</v>
      </c>
      <c r="I8" s="566"/>
      <c r="J8" s="563">
        <f>SUMIF('Combine (不許動)'!D:D,$C8,'Combine (不許動)'!P:P)</f>
        <v>21</v>
      </c>
      <c r="K8" s="560">
        <f t="shared" si="2"/>
        <v>2.0658611232560912E-2</v>
      </c>
      <c r="L8" s="566"/>
      <c r="M8" s="563">
        <f>SUMIF('Combine (不許動)'!D:D,$C8,'Combine (不許動)'!S:S)</f>
        <v>24</v>
      </c>
      <c r="N8" s="560">
        <f t="shared" si="3"/>
        <v>1.8696589603563053E-2</v>
      </c>
      <c r="O8" s="566"/>
      <c r="P8" s="563">
        <f>SUMIF('Combine (不許動)'!D:D,$C8,'Combine (不許動)'!V:V)</f>
        <v>24</v>
      </c>
      <c r="Q8" s="560">
        <f t="shared" si="4"/>
        <v>1.8178896871485297E-2</v>
      </c>
      <c r="R8" s="566"/>
      <c r="S8" s="563">
        <f t="shared" si="5"/>
        <v>158</v>
      </c>
      <c r="T8" s="559">
        <f t="shared" si="6"/>
        <v>1.9284755278896618E-2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57"/>
      <c r="B9" s="557" t="s">
        <v>1457</v>
      </c>
      <c r="C9" s="558" t="s">
        <v>1450</v>
      </c>
      <c r="D9" s="562">
        <f>SUMIF('Combine (不許動)'!D:D,$C9,'Combine (不許動)'!J:J)</f>
        <v>2</v>
      </c>
      <c r="E9" s="560">
        <f t="shared" si="0"/>
        <v>8.9198832306195276E-4</v>
      </c>
      <c r="F9" s="566"/>
      <c r="G9" s="562">
        <f>SUMIF('Combine (不許動)'!D:D,$C9,'Combine (不許動)'!M:M)</f>
        <v>2</v>
      </c>
      <c r="H9" s="560">
        <f t="shared" si="1"/>
        <v>8.5821283678352226E-4</v>
      </c>
      <c r="I9" s="566"/>
      <c r="J9" s="563">
        <f>SUMIF('Combine (不許動)'!D:D,$C9,'Combine (不許動)'!P:P)</f>
        <v>1</v>
      </c>
      <c r="K9" s="560">
        <f t="shared" si="2"/>
        <v>9.8374339202671017E-4</v>
      </c>
      <c r="L9" s="566"/>
      <c r="M9" s="563">
        <f>SUMIF('Combine (不許動)'!D:D,$C9,'Combine (不許動)'!S:S)</f>
        <v>1</v>
      </c>
      <c r="N9" s="560">
        <f t="shared" si="3"/>
        <v>7.7902456681512729E-4</v>
      </c>
      <c r="O9" s="566"/>
      <c r="P9" s="563">
        <f>SUMIF('Combine (不許動)'!D:D,$C9,'Combine (不許動)'!V:V)</f>
        <v>1</v>
      </c>
      <c r="Q9" s="560">
        <f t="shared" si="4"/>
        <v>7.5745403631188738E-4</v>
      </c>
      <c r="R9" s="566"/>
      <c r="S9" s="563">
        <f t="shared" si="5"/>
        <v>7</v>
      </c>
      <c r="T9" s="559">
        <f t="shared" si="6"/>
        <v>8.543878921030148E-4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57"/>
      <c r="B10" s="557" t="s">
        <v>1458</v>
      </c>
      <c r="C10" s="558" t="s">
        <v>1451</v>
      </c>
      <c r="D10" s="562">
        <f>SUMIF('Combine (不許動)'!D:D,$C10,'Combine (不許動)'!J:J)</f>
        <v>6</v>
      </c>
      <c r="E10" s="560">
        <f t="shared" si="0"/>
        <v>2.6759649691858582E-3</v>
      </c>
      <c r="F10" s="566"/>
      <c r="G10" s="562">
        <f>SUMIF('Combine (不許動)'!D:D,$C10,'Combine (不許動)'!M:M)</f>
        <v>6</v>
      </c>
      <c r="H10" s="560">
        <f t="shared" si="1"/>
        <v>2.5746385103505667E-3</v>
      </c>
      <c r="I10" s="566"/>
      <c r="J10" s="563">
        <f>SUMIF('Combine (不許動)'!D:D,$C10,'Combine (不許動)'!P:P)</f>
        <v>4</v>
      </c>
      <c r="K10" s="560">
        <f t="shared" si="2"/>
        <v>3.9349735681068407E-3</v>
      </c>
      <c r="L10" s="566"/>
      <c r="M10" s="563">
        <f>SUMIF('Combine (不許動)'!D:D,$C10,'Combine (不許動)'!S:S)</f>
        <v>4</v>
      </c>
      <c r="N10" s="560">
        <f t="shared" si="3"/>
        <v>3.1160982672605092E-3</v>
      </c>
      <c r="O10" s="566"/>
      <c r="P10" s="563">
        <f>SUMIF('Combine (不許動)'!D:D,$C10,'Combine (不許動)'!V:V)</f>
        <v>4</v>
      </c>
      <c r="Q10" s="560">
        <f t="shared" si="4"/>
        <v>3.0298161452475495E-3</v>
      </c>
      <c r="R10" s="566"/>
      <c r="S10" s="563">
        <f t="shared" si="5"/>
        <v>24</v>
      </c>
      <c r="T10" s="559">
        <f t="shared" si="6"/>
        <v>2.9293299157817647E-3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57"/>
      <c r="B11" s="595" t="s">
        <v>739</v>
      </c>
      <c r="C11" s="595" t="s">
        <v>739</v>
      </c>
      <c r="D11" s="564">
        <f>SUMIF('Combine (不許動)'!A:A,"QC- GU",'Combine (不許動)'!J:J)</f>
        <v>27</v>
      </c>
      <c r="E11" s="573">
        <f t="shared" ref="E11" si="7">D11/D$18</f>
        <v>1.2041842361336362E-2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27</v>
      </c>
      <c r="T11" s="572">
        <f t="shared" ref="T11" si="12">S11/S$18</f>
        <v>3.2954961552544857E-3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57"/>
      <c r="B12" s="574" t="s">
        <v>740</v>
      </c>
      <c r="C12" s="575" t="s">
        <v>740</v>
      </c>
      <c r="D12" s="562">
        <f>SUMIF('Combine (不許動)'!D:D,$C12,'Combine (不許動)'!J:J)-D11</f>
        <v>277</v>
      </c>
      <c r="E12" s="560">
        <f t="shared" ref="E12:E17" si="13">D12/D$18</f>
        <v>0.12354038274408045</v>
      </c>
      <c r="F12" s="566"/>
      <c r="G12" s="562">
        <f>SUMIF('Combine (不許動)'!D:D,$C12,'Combine (不許動)'!M:M)</f>
        <v>297</v>
      </c>
      <c r="H12" s="560">
        <f t="shared" ref="H12:H17" si="14">G12/G$18</f>
        <v>0.12744460626235307</v>
      </c>
      <c r="I12" s="566"/>
      <c r="J12" s="563">
        <f>SUMIF('Combine (不許動)'!D:D,$C12,'Combine (不許動)'!P:P)</f>
        <v>146</v>
      </c>
      <c r="K12" s="560">
        <f t="shared" ref="K12:K17" si="15">J12/J$18</f>
        <v>0.14362653523589969</v>
      </c>
      <c r="L12" s="566"/>
      <c r="M12" s="563">
        <f>SUMIF('Combine (不許動)'!D:D,$C12,'Combine (不許動)'!S:S)</f>
        <v>144</v>
      </c>
      <c r="N12" s="560">
        <f t="shared" ref="N12:N17" si="16">M12/M$18</f>
        <v>0.11217953762137833</v>
      </c>
      <c r="O12" s="566"/>
      <c r="P12" s="563">
        <f>SUMIF('Combine (不許動)'!D:D,$C12,'Combine (不許動)'!V:V)</f>
        <v>166</v>
      </c>
      <c r="Q12" s="560">
        <f t="shared" ref="Q12:Q17" si="17">P12/P$18</f>
        <v>0.1257373700277733</v>
      </c>
      <c r="R12" s="566"/>
      <c r="S12" s="563">
        <f t="shared" si="5"/>
        <v>1030</v>
      </c>
      <c r="T12" s="559">
        <f t="shared" ref="T12:T17" si="18">S12/S$18</f>
        <v>0.12571707555230074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57"/>
      <c r="B13" s="632" t="s">
        <v>1444</v>
      </c>
      <c r="C13" s="633" t="s">
        <v>741</v>
      </c>
      <c r="D13" s="562">
        <f>SUMIF('Combine (不許動)'!D:D,$C13,'Combine (不許動)'!J:J)</f>
        <v>20.181818181818183</v>
      </c>
      <c r="E13" s="560">
        <f t="shared" si="13"/>
        <v>9.0009730781706147E-3</v>
      </c>
      <c r="F13" s="566"/>
      <c r="G13" s="562">
        <f>SUMIF('Combine (不許動)'!D:D,$C13,'Combine (不許動)'!M:M)</f>
        <v>22.424242424242426</v>
      </c>
      <c r="H13" s="560">
        <f t="shared" si="14"/>
        <v>9.6223863518152507E-3</v>
      </c>
      <c r="I13" s="566"/>
      <c r="J13" s="563">
        <f>SUMIF('Combine (不許動)'!D:D,$C13,'Combine (不許動)'!P:P)</f>
        <v>8.9696969696969688</v>
      </c>
      <c r="K13" s="560">
        <f t="shared" si="15"/>
        <v>8.8238801224213986E-3</v>
      </c>
      <c r="L13" s="566"/>
      <c r="M13" s="563">
        <f>SUMIF('Combine (不許動)'!D:D,$C13,'Combine (不許動)'!S:S)</f>
        <v>11.212121212121213</v>
      </c>
      <c r="N13" s="560">
        <f t="shared" si="16"/>
        <v>8.734517870351427E-3</v>
      </c>
      <c r="O13" s="566"/>
      <c r="P13" s="563">
        <f>SUMIF('Combine (不許動)'!D:D,$C13,'Combine (不許動)'!V:V)</f>
        <v>11.212121212121213</v>
      </c>
      <c r="Q13" s="560">
        <f t="shared" si="17"/>
        <v>8.4926664677393449E-3</v>
      </c>
      <c r="R13" s="566"/>
      <c r="S13" s="563">
        <f t="shared" si="5"/>
        <v>74</v>
      </c>
      <c r="T13" s="559">
        <f t="shared" si="18"/>
        <v>9.0321005736604416E-3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57"/>
      <c r="B14" s="632" t="s">
        <v>1445</v>
      </c>
      <c r="C14" s="633" t="s">
        <v>742</v>
      </c>
      <c r="D14" s="562">
        <f>SUMIF('Combine (不許動)'!D:D,$C14,'Combine (不許動)'!J:J)</f>
        <v>33.909090909090907</v>
      </c>
      <c r="E14" s="560">
        <f t="shared" si="13"/>
        <v>1.5123256568277652E-2</v>
      </c>
      <c r="F14" s="566"/>
      <c r="G14" s="562">
        <f>SUMIF('Combine (不許動)'!D:D,$C14,'Combine (不許動)'!M:M)</f>
        <v>26.121212121212121</v>
      </c>
      <c r="H14" s="560">
        <f t="shared" si="14"/>
        <v>1.1208779777384791E-2</v>
      </c>
      <c r="I14" s="566"/>
      <c r="J14" s="563">
        <f>SUMIF('Combine (不許動)'!D:D,$C14,'Combine (不許動)'!P:P)</f>
        <v>11.848484848484848</v>
      </c>
      <c r="K14" s="560">
        <f t="shared" si="15"/>
        <v>1.1655868675225564E-2</v>
      </c>
      <c r="L14" s="566"/>
      <c r="M14" s="563">
        <f>SUMIF('Combine (不許動)'!D:D,$C14,'Combine (不許動)'!S:S)</f>
        <v>14.060606060606061</v>
      </c>
      <c r="N14" s="560">
        <f t="shared" si="16"/>
        <v>1.095355754552179E-2</v>
      </c>
      <c r="O14" s="566"/>
      <c r="P14" s="563">
        <f>SUMIF('Combine (不許動)'!D:D,$C14,'Combine (不許動)'!V:V)</f>
        <v>16.060606060606062</v>
      </c>
      <c r="Q14" s="560">
        <f t="shared" si="17"/>
        <v>1.2165170886221224E-2</v>
      </c>
      <c r="R14" s="566"/>
      <c r="S14" s="563">
        <f t="shared" si="5"/>
        <v>102</v>
      </c>
      <c r="T14" s="559">
        <f t="shared" si="18"/>
        <v>1.2449652142072502E-2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57"/>
      <c r="B15" s="632" t="s">
        <v>1446</v>
      </c>
      <c r="C15" s="633" t="s">
        <v>743</v>
      </c>
      <c r="D15" s="562">
        <f>SUMIF('Combine (不許動)'!D:D,$C15,'Combine (不許動)'!J:J)</f>
        <v>30</v>
      </c>
      <c r="E15" s="560">
        <f t="shared" si="13"/>
        <v>1.337982484592929E-2</v>
      </c>
      <c r="F15" s="566"/>
      <c r="G15" s="562">
        <f>SUMIF('Combine (不許動)'!D:D,$C15,'Combine (不許動)'!M:M)</f>
        <v>35</v>
      </c>
      <c r="H15" s="560">
        <f t="shared" si="14"/>
        <v>1.501872464371164E-2</v>
      </c>
      <c r="I15" s="566"/>
      <c r="J15" s="563">
        <f>SUMIF('Combine (不許動)'!D:D,$C15,'Combine (不許動)'!P:P)</f>
        <v>16</v>
      </c>
      <c r="K15" s="560">
        <f t="shared" si="15"/>
        <v>1.5739894272427363E-2</v>
      </c>
      <c r="L15" s="566"/>
      <c r="M15" s="563">
        <f>SUMIF('Combine (不許動)'!D:D,$C15,'Combine (不許動)'!S:S)</f>
        <v>23</v>
      </c>
      <c r="N15" s="560">
        <f t="shared" si="16"/>
        <v>1.7917565036747927E-2</v>
      </c>
      <c r="O15" s="566"/>
      <c r="P15" s="563">
        <f>SUMIF('Combine (不許動)'!D:D,$C15,'Combine (不許動)'!V:V)</f>
        <v>28</v>
      </c>
      <c r="Q15" s="560">
        <f t="shared" si="17"/>
        <v>2.1208713016732848E-2</v>
      </c>
      <c r="R15" s="566"/>
      <c r="S15" s="563">
        <f t="shared" si="5"/>
        <v>132</v>
      </c>
      <c r="T15" s="559">
        <f t="shared" si="18"/>
        <v>1.6111314536799707E-2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57"/>
      <c r="B16" s="632" t="s">
        <v>1447</v>
      </c>
      <c r="C16" s="633" t="s">
        <v>341</v>
      </c>
      <c r="D16" s="562">
        <f>SUMIF('Combine (不許動)'!D:D,$C16,'Combine (不許動)'!J:J)</f>
        <v>14</v>
      </c>
      <c r="E16" s="560">
        <f t="shared" si="13"/>
        <v>6.2439182614336692E-3</v>
      </c>
      <c r="F16" s="566"/>
      <c r="G16" s="562">
        <f>SUMIF('Combine (不許動)'!D:D,$C16,'Combine (不許動)'!M:M)</f>
        <v>16</v>
      </c>
      <c r="H16" s="560">
        <f t="shared" si="14"/>
        <v>6.8657026942681781E-3</v>
      </c>
      <c r="I16" s="566"/>
      <c r="J16" s="563">
        <f>SUMIF('Combine (不許動)'!D:D,$C16,'Combine (不許動)'!P:P)</f>
        <v>8</v>
      </c>
      <c r="K16" s="560">
        <f t="shared" si="15"/>
        <v>7.8699471362136814E-3</v>
      </c>
      <c r="L16" s="566"/>
      <c r="M16" s="563">
        <f>SUMIF('Combine (不許動)'!D:D,$C16,'Combine (不許動)'!S:S)</f>
        <v>12</v>
      </c>
      <c r="N16" s="560">
        <f t="shared" si="16"/>
        <v>9.3482948017815266E-3</v>
      </c>
      <c r="O16" s="566"/>
      <c r="P16" s="563">
        <f>SUMIF('Combine (不許動)'!D:D,$C16,'Combine (不許動)'!V:V)</f>
        <v>8</v>
      </c>
      <c r="Q16" s="560">
        <f t="shared" si="17"/>
        <v>6.059632290495099E-3</v>
      </c>
      <c r="R16" s="566"/>
      <c r="S16" s="563">
        <f t="shared" si="5"/>
        <v>58</v>
      </c>
      <c r="T16" s="559">
        <f t="shared" si="18"/>
        <v>7.0792139631392654E-3</v>
      </c>
      <c r="U16" s="695"/>
      <c r="V16" s="696"/>
      <c r="W16" s="696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58"/>
      <c r="B17" s="693" t="s">
        <v>1466</v>
      </c>
      <c r="C17" s="694" t="s">
        <v>745</v>
      </c>
      <c r="D17" s="605">
        <f>SUMIF('Combine (不許動)'!D:D,$C17,'Combine (不許動)'!J:J)</f>
        <v>37.090909090909086</v>
      </c>
      <c r="E17" s="606">
        <f t="shared" si="13"/>
        <v>1.6542328900421666E-2</v>
      </c>
      <c r="F17" s="607"/>
      <c r="G17" s="605">
        <f>SUMIF('Combine (不許動)'!D:D,$C17,'Combine (不許動)'!M:M)</f>
        <v>36.878787878787882</v>
      </c>
      <c r="H17" s="606">
        <f t="shared" si="14"/>
        <v>1.5824924581296161E-2</v>
      </c>
      <c r="I17" s="607"/>
      <c r="J17" s="608">
        <f>SUMIF('Combine (不許動)'!D:D,$C17,'Combine (不許動)'!P:P)</f>
        <v>18.151515151515149</v>
      </c>
      <c r="K17" s="606">
        <f t="shared" si="15"/>
        <v>1.7856433085575735E-2</v>
      </c>
      <c r="L17" s="607"/>
      <c r="M17" s="608">
        <f>SUMIF('Combine (不許動)'!D:D,$C17,'Combine (不許動)'!S:S)</f>
        <v>23.939393939393941</v>
      </c>
      <c r="N17" s="606">
        <f t="shared" si="16"/>
        <v>1.8649375993453048E-2</v>
      </c>
      <c r="O17" s="607"/>
      <c r="P17" s="608">
        <f>SUMIF('Combine (不許動)'!D:D,$C17,'Combine (不許動)'!V:V)</f>
        <v>20.939393939393941</v>
      </c>
      <c r="Q17" s="606">
        <f t="shared" si="17"/>
        <v>1.5860628457318615E-2</v>
      </c>
      <c r="R17" s="607"/>
      <c r="S17" s="608">
        <f t="shared" si="5"/>
        <v>137</v>
      </c>
      <c r="T17" s="609">
        <f t="shared" si="18"/>
        <v>1.6721591602587575E-2</v>
      </c>
      <c r="U17" s="695"/>
      <c r="V17" s="696"/>
      <c r="W17" s="696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73" t="s">
        <v>746</v>
      </c>
      <c r="B18" s="974"/>
      <c r="C18" s="975"/>
      <c r="D18" s="611">
        <f>SUM(D3:D17)-D11</f>
        <v>2242.181818181818</v>
      </c>
      <c r="E18" s="596"/>
      <c r="F18" s="597"/>
      <c r="G18" s="611">
        <f>SUM(G3:G17)-G11</f>
        <v>2330.4242424242425</v>
      </c>
      <c r="H18" s="596"/>
      <c r="I18" s="597"/>
      <c r="J18" s="611">
        <f>SUM(J3:J17)-J11</f>
        <v>1016.5252525252525</v>
      </c>
      <c r="K18" s="596"/>
      <c r="L18" s="597"/>
      <c r="M18" s="611">
        <f>SUM(M3:M17)-M11</f>
        <v>1283.6565656565656</v>
      </c>
      <c r="N18" s="596"/>
      <c r="O18" s="597"/>
      <c r="P18" s="611">
        <f>SUM(P3:P17)-P11</f>
        <v>1320.2121212121212</v>
      </c>
      <c r="Q18" s="596"/>
      <c r="R18" s="597"/>
      <c r="S18" s="611">
        <f>SUM(S3:S17)-S11</f>
        <v>8193</v>
      </c>
      <c r="T18" s="598"/>
      <c r="U18" s="697" t="s">
        <v>1504</v>
      </c>
      <c r="V18" s="697"/>
      <c r="W18" s="697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70" t="s">
        <v>1441</v>
      </c>
      <c r="B20" s="971"/>
      <c r="C20" s="972"/>
      <c r="D20" s="951" t="s">
        <v>1499</v>
      </c>
      <c r="E20" s="950"/>
      <c r="F20" s="600"/>
      <c r="G20" s="955" t="s">
        <v>721</v>
      </c>
      <c r="H20" s="950"/>
      <c r="I20" s="600"/>
      <c r="J20" s="949" t="s">
        <v>724</v>
      </c>
      <c r="K20" s="950"/>
      <c r="L20" s="600"/>
      <c r="M20" s="949" t="s">
        <v>727</v>
      </c>
      <c r="N20" s="950"/>
      <c r="O20" s="600"/>
      <c r="P20" s="949" t="s">
        <v>482</v>
      </c>
      <c r="Q20" s="950"/>
      <c r="R20" s="600"/>
      <c r="S20" s="955" t="s">
        <v>1464</v>
      </c>
      <c r="T20" s="963"/>
      <c r="U20" s="531"/>
      <c r="V20" s="531"/>
      <c r="W20" s="531"/>
    </row>
    <row r="21" spans="1:30" s="496" customFormat="1" ht="21">
      <c r="A21" s="956" t="s">
        <v>1500</v>
      </c>
      <c r="B21" s="635" t="s">
        <v>1490</v>
      </c>
      <c r="C21" s="636" t="s">
        <v>1494</v>
      </c>
      <c r="D21" s="630">
        <f>SUMIF('Combine (不許動)'!D:D,$C21,'Combine (不許動)'!J:J)</f>
        <v>0</v>
      </c>
      <c r="E21" s="571">
        <f>D21/D$24</f>
        <v>0</v>
      </c>
      <c r="F21" s="570"/>
      <c r="G21" s="630">
        <f>SUMIF('Combine (不許動)'!D:D,$C21,'Combine (不許動)'!M:M)</f>
        <v>21</v>
      </c>
      <c r="H21" s="571">
        <f>G21/G$24</f>
        <v>8.9307576323826958E-3</v>
      </c>
      <c r="I21" s="570"/>
      <c r="J21" s="630">
        <f>SUMIF('Combine (不許動)'!D:D,$C21,'Combine (不許動)'!P:P)</f>
        <v>0</v>
      </c>
      <c r="K21" s="571">
        <f>J21/J$24</f>
        <v>0</v>
      </c>
      <c r="L21" s="570"/>
      <c r="M21" s="631">
        <f>SUMIF('Combine (不許動)'!D:D,$C21,'Combine (不許動)'!S:S)</f>
        <v>0</v>
      </c>
      <c r="N21" s="571">
        <f>M21/M$24</f>
        <v>0</v>
      </c>
      <c r="O21" s="570"/>
      <c r="P21" s="631">
        <f>SUMIF('Combine (不許動)'!D:D,$C21,'Combine (不許動)'!V:V)</f>
        <v>0</v>
      </c>
      <c r="Q21" s="571">
        <f>P21/P$24</f>
        <v>0</v>
      </c>
      <c r="R21" s="570"/>
      <c r="S21" s="641">
        <f t="shared" ref="S21:S23" si="19">D21+G21+J21+M21+P21</f>
        <v>21</v>
      </c>
      <c r="T21" s="569">
        <f>S21/S$24</f>
        <v>2.542988617098571E-3</v>
      </c>
      <c r="U21" s="698"/>
      <c r="V21" s="698"/>
      <c r="W21" s="698"/>
      <c r="X21" s="262"/>
      <c r="Y21" s="260"/>
      <c r="Z21" s="250"/>
      <c r="AA21" s="259"/>
      <c r="AB21" s="259"/>
      <c r="AC21" s="250"/>
    </row>
    <row r="22" spans="1:30" s="496" customFormat="1" ht="21">
      <c r="A22" s="957"/>
      <c r="B22" s="634" t="s">
        <v>1491</v>
      </c>
      <c r="C22" s="637" t="s">
        <v>1492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44</v>
      </c>
      <c r="Q22" s="571">
        <f t="shared" ref="Q22:Q23" si="24">P22/P$24</f>
        <v>3.2253048712765721E-2</v>
      </c>
      <c r="R22" s="566"/>
      <c r="S22" s="642">
        <f t="shared" si="19"/>
        <v>44</v>
      </c>
      <c r="T22" s="569">
        <f t="shared" ref="T22:T23" si="25">S22/S$24</f>
        <v>5.3281666263017679E-3</v>
      </c>
      <c r="U22" s="698"/>
      <c r="V22" s="698"/>
      <c r="W22" s="698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58"/>
      <c r="B23" s="638" t="s">
        <v>1489</v>
      </c>
      <c r="C23" s="639" t="s">
        <v>1493</v>
      </c>
      <c r="D23" s="640">
        <f>SUMIF('Combine (不許動)'!D:D,$C23,'Combine (不許動)'!J:J)</f>
        <v>0</v>
      </c>
      <c r="E23" s="571">
        <f t="shared" si="20"/>
        <v>0</v>
      </c>
      <c r="F23" s="607"/>
      <c r="G23" s="640">
        <f>SUMIF('Combine (不許動)'!D:D,$C23,'Combine (不許動)'!M:M)</f>
        <v>0</v>
      </c>
      <c r="H23" s="571">
        <f t="shared" si="21"/>
        <v>0</v>
      </c>
      <c r="I23" s="607"/>
      <c r="J23" s="640">
        <f>SUMIF('Combine (不許動)'!D:D,$C23,'Combine (不許動)'!P:P)</f>
        <v>0</v>
      </c>
      <c r="K23" s="571">
        <f t="shared" si="22"/>
        <v>0</v>
      </c>
      <c r="L23" s="607"/>
      <c r="M23" s="640">
        <f>SUMIF('Combine (不許動)'!D:D,$C23,'Combine (不許動)'!S:S)</f>
        <v>0</v>
      </c>
      <c r="N23" s="571">
        <f t="shared" si="23"/>
        <v>0</v>
      </c>
      <c r="O23" s="607"/>
      <c r="P23" s="640">
        <f>SUMIF('Combine (不許動)'!D:D,$C23,'Combine (不許動)'!V:V)</f>
        <v>0</v>
      </c>
      <c r="Q23" s="571">
        <f t="shared" si="24"/>
        <v>0</v>
      </c>
      <c r="R23" s="607"/>
      <c r="S23" s="640">
        <f t="shared" si="19"/>
        <v>0</v>
      </c>
      <c r="T23" s="569">
        <f t="shared" si="25"/>
        <v>0</v>
      </c>
      <c r="U23" s="698"/>
      <c r="V23" s="698"/>
      <c r="W23" s="698"/>
      <c r="X23" s="262"/>
      <c r="Y23" s="260"/>
      <c r="Z23" s="250"/>
      <c r="AA23" s="259"/>
      <c r="AB23" s="259"/>
      <c r="AC23" s="250"/>
    </row>
    <row r="24" spans="1:30" ht="22.5" thickTop="1" thickBot="1">
      <c r="A24" s="960" t="s">
        <v>1501</v>
      </c>
      <c r="B24" s="961"/>
      <c r="C24" s="962"/>
      <c r="D24" s="611">
        <f>D18+SUM(D21:D23)</f>
        <v>2242.181818181818</v>
      </c>
      <c r="E24" s="596"/>
      <c r="F24" s="597"/>
      <c r="G24" s="611">
        <f>G18+SUM(G21:G23)</f>
        <v>2351.4242424242425</v>
      </c>
      <c r="H24" s="596"/>
      <c r="I24" s="597"/>
      <c r="J24" s="611">
        <f>J18+SUM(J21:J23)</f>
        <v>1016.5252525252525</v>
      </c>
      <c r="K24" s="596"/>
      <c r="L24" s="597"/>
      <c r="M24" s="611">
        <f>M18+SUM(M21:M23)</f>
        <v>1283.6565656565656</v>
      </c>
      <c r="N24" s="596"/>
      <c r="O24" s="597"/>
      <c r="P24" s="611">
        <f>P18+SUM(P21:P23)</f>
        <v>1364.2121212121212</v>
      </c>
      <c r="Q24" s="596"/>
      <c r="R24" s="597"/>
      <c r="S24" s="643">
        <f>S18+SUM(S21:S23)</f>
        <v>8258</v>
      </c>
      <c r="T24" s="598"/>
      <c r="U24" s="531" t="s">
        <v>1505</v>
      </c>
      <c r="V24" s="531"/>
      <c r="W24" s="531"/>
    </row>
    <row r="25" spans="1:30">
      <c r="U25" s="531"/>
      <c r="V25" s="531"/>
      <c r="W25" s="531"/>
    </row>
  </sheetData>
  <mergeCells count="26"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  <mergeCell ref="A21:A23"/>
    <mergeCell ref="A7:A17"/>
    <mergeCell ref="A3:A6"/>
    <mergeCell ref="A24:C24"/>
    <mergeCell ref="J2:K2"/>
    <mergeCell ref="M1:N1"/>
    <mergeCell ref="D1:E1"/>
    <mergeCell ref="D2:E2"/>
    <mergeCell ref="G2:H2"/>
    <mergeCell ref="G1:H1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32" t="s">
        <v>0</v>
      </c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32" t="s">
        <v>1</v>
      </c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32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33"/>
      <c r="C5" s="934" t="s">
        <v>3</v>
      </c>
      <c r="D5" s="918" t="s">
        <v>4</v>
      </c>
      <c r="E5" s="935"/>
      <c r="F5" s="935"/>
      <c r="G5" s="919"/>
      <c r="H5" s="12" t="s">
        <v>5</v>
      </c>
      <c r="I5" s="937" t="s">
        <v>6</v>
      </c>
      <c r="J5" s="938"/>
      <c r="K5" s="938"/>
      <c r="L5" s="938"/>
      <c r="M5" s="938"/>
      <c r="N5" s="938"/>
      <c r="O5" s="938"/>
      <c r="P5" s="939"/>
      <c r="Q5" s="940" t="s">
        <v>7</v>
      </c>
      <c r="R5" s="941"/>
      <c r="S5" s="941"/>
      <c r="T5" s="941"/>
      <c r="U5" s="941"/>
      <c r="V5" s="941"/>
      <c r="W5" s="941"/>
      <c r="X5" s="942"/>
      <c r="Y5" s="13" t="s">
        <v>5</v>
      </c>
      <c r="Z5" s="943" t="s">
        <v>8</v>
      </c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4"/>
      <c r="AW5" s="945"/>
      <c r="AX5" s="918" t="s">
        <v>9</v>
      </c>
      <c r="AY5" s="919"/>
      <c r="AZ5" s="922" t="s">
        <v>10</v>
      </c>
      <c r="BA5" s="923"/>
      <c r="BB5" s="923"/>
      <c r="BC5" s="924"/>
      <c r="BD5" s="14" t="s">
        <v>5</v>
      </c>
      <c r="BE5" s="15" t="s">
        <v>11</v>
      </c>
      <c r="BF5" s="1"/>
    </row>
    <row r="6" spans="1:58" s="2" customFormat="1" ht="12.75">
      <c r="B6" s="933"/>
      <c r="C6" s="934"/>
      <c r="D6" s="920"/>
      <c r="E6" s="936"/>
      <c r="F6" s="936"/>
      <c r="G6" s="921"/>
      <c r="H6" s="16"/>
      <c r="I6" s="914" t="s">
        <v>12</v>
      </c>
      <c r="J6" s="928"/>
      <c r="K6" s="928"/>
      <c r="L6" s="915"/>
      <c r="M6" s="914" t="s">
        <v>13</v>
      </c>
      <c r="N6" s="928"/>
      <c r="O6" s="928"/>
      <c r="P6" s="915"/>
      <c r="Q6" s="929" t="s">
        <v>12</v>
      </c>
      <c r="R6" s="930"/>
      <c r="S6" s="930"/>
      <c r="T6" s="931"/>
      <c r="U6" s="929" t="s">
        <v>13</v>
      </c>
      <c r="V6" s="930"/>
      <c r="W6" s="930"/>
      <c r="X6" s="931"/>
      <c r="Y6" s="17"/>
      <c r="Z6" s="914" t="s">
        <v>14</v>
      </c>
      <c r="AA6" s="928"/>
      <c r="AB6" s="928"/>
      <c r="AC6" s="915"/>
      <c r="AD6" s="914" t="s">
        <v>15</v>
      </c>
      <c r="AE6" s="928"/>
      <c r="AF6" s="928"/>
      <c r="AG6" s="915"/>
      <c r="AH6" s="914" t="s">
        <v>16</v>
      </c>
      <c r="AI6" s="928"/>
      <c r="AJ6" s="928"/>
      <c r="AK6" s="915"/>
      <c r="AL6" s="914" t="s">
        <v>17</v>
      </c>
      <c r="AM6" s="928"/>
      <c r="AN6" s="928"/>
      <c r="AO6" s="915"/>
      <c r="AP6" s="914" t="s">
        <v>18</v>
      </c>
      <c r="AQ6" s="928"/>
      <c r="AR6" s="928"/>
      <c r="AS6" s="915"/>
      <c r="AT6" s="914" t="s">
        <v>19</v>
      </c>
      <c r="AU6" s="928"/>
      <c r="AV6" s="928"/>
      <c r="AW6" s="915"/>
      <c r="AX6" s="920"/>
      <c r="AY6" s="921"/>
      <c r="AZ6" s="925"/>
      <c r="BA6" s="926"/>
      <c r="BB6" s="926"/>
      <c r="BC6" s="927"/>
      <c r="BD6" s="18"/>
      <c r="BE6" s="19"/>
      <c r="BF6" s="1"/>
    </row>
    <row r="7" spans="1:58" s="2" customFormat="1" ht="12.75">
      <c r="B7" s="933"/>
      <c r="C7" s="934"/>
      <c r="D7" s="916" t="s">
        <v>20</v>
      </c>
      <c r="E7" s="917"/>
      <c r="F7" s="916" t="s">
        <v>21</v>
      </c>
      <c r="G7" s="917"/>
      <c r="H7" s="16"/>
      <c r="I7" s="914" t="s">
        <v>16</v>
      </c>
      <c r="J7" s="915"/>
      <c r="K7" s="914" t="s">
        <v>22</v>
      </c>
      <c r="L7" s="915"/>
      <c r="M7" s="914" t="s">
        <v>16</v>
      </c>
      <c r="N7" s="915"/>
      <c r="O7" s="914" t="s">
        <v>22</v>
      </c>
      <c r="P7" s="915"/>
      <c r="Q7" s="916" t="s">
        <v>16</v>
      </c>
      <c r="R7" s="917"/>
      <c r="S7" s="916" t="s">
        <v>22</v>
      </c>
      <c r="T7" s="917"/>
      <c r="U7" s="916" t="s">
        <v>16</v>
      </c>
      <c r="V7" s="917"/>
      <c r="W7" s="916" t="s">
        <v>22</v>
      </c>
      <c r="X7" s="917"/>
      <c r="Y7" s="17"/>
      <c r="Z7" s="914" t="s">
        <v>16</v>
      </c>
      <c r="AA7" s="915"/>
      <c r="AB7" s="914" t="s">
        <v>22</v>
      </c>
      <c r="AC7" s="915"/>
      <c r="AD7" s="914" t="s">
        <v>16</v>
      </c>
      <c r="AE7" s="915"/>
      <c r="AF7" s="914" t="s">
        <v>22</v>
      </c>
      <c r="AG7" s="915"/>
      <c r="AH7" s="914" t="s">
        <v>16</v>
      </c>
      <c r="AI7" s="915"/>
      <c r="AJ7" s="914" t="s">
        <v>22</v>
      </c>
      <c r="AK7" s="915"/>
      <c r="AL7" s="914" t="s">
        <v>16</v>
      </c>
      <c r="AM7" s="915"/>
      <c r="AN7" s="914" t="s">
        <v>22</v>
      </c>
      <c r="AO7" s="915"/>
      <c r="AP7" s="914" t="s">
        <v>16</v>
      </c>
      <c r="AQ7" s="915"/>
      <c r="AR7" s="914" t="s">
        <v>22</v>
      </c>
      <c r="AS7" s="915"/>
      <c r="AT7" s="914" t="s">
        <v>16</v>
      </c>
      <c r="AU7" s="915"/>
      <c r="AV7" s="914" t="s">
        <v>22</v>
      </c>
      <c r="AW7" s="915"/>
      <c r="AX7" s="20" t="s">
        <v>16</v>
      </c>
      <c r="AY7" s="21" t="s">
        <v>22</v>
      </c>
      <c r="AZ7" s="916" t="s">
        <v>20</v>
      </c>
      <c r="BA7" s="917"/>
      <c r="BB7" s="916" t="s">
        <v>21</v>
      </c>
      <c r="BC7" s="917"/>
      <c r="BD7" s="18"/>
      <c r="BE7" s="22"/>
      <c r="BF7" s="1"/>
    </row>
    <row r="8" spans="1:58" s="2" customFormat="1" ht="13.5" thickBot="1">
      <c r="B8" s="933"/>
      <c r="C8" s="934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O7:P7"/>
    <mergeCell ref="Q7:R7"/>
    <mergeCell ref="S7:T7"/>
    <mergeCell ref="U7:V7"/>
    <mergeCell ref="W7:X7"/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5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46240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4" priority="2">
      <formula>SUM($B$3:$B$37)&lt;&gt;$B$38</formula>
    </cfRule>
  </conditionalFormatting>
  <conditionalFormatting sqref="C2">
    <cfRule type="expression" dxfId="3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46240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2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46240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2026-08-06T04:28:13Z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