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4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92" i="8" l="1"/>
  <c r="Z292" i="8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S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DEWI ENDANG LESTARI</t>
        </r>
      </text>
    </comment>
    <comment ref="O6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ZUMROTUS S</t>
        </r>
      </text>
    </comment>
    <comment ref="J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ALIF ROMADHONI</t>
        </r>
      </text>
    </comment>
    <comment ref="O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PUTRI SULUNG R</t>
        </r>
      </text>
    </comment>
    <comment ref="O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HIDAYATUN NIKMAH</t>
        </r>
      </text>
    </comment>
    <comment ref="N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RUBAI</t>
        </r>
      </text>
    </comment>
    <comment ref="O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PRIHATINA</t>
        </r>
      </text>
    </comment>
    <comment ref="K1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SUNARMI</t>
        </r>
      </text>
    </comment>
    <comment ref="S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MUAWANAH</t>
        </r>
      </text>
    </comment>
    <comment ref="W1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MUAWANAH</t>
        </r>
      </text>
    </comment>
    <comment ref="J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MUHAJIR</t>
        </r>
      </text>
    </comment>
    <comment ref="O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SURYANINGTYAS ARIFATUN</t>
        </r>
      </text>
    </comment>
    <comment ref="K1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LELA OKTAFIANA</t>
        </r>
      </text>
    </comment>
    <comment ref="K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HAFIDHOTUL HASANAH</t>
        </r>
      </text>
    </comment>
    <comment ref="O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ZULIKAH</t>
        </r>
      </text>
    </comment>
    <comment ref="W1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SUYATI</t>
        </r>
      </text>
    </comment>
    <comment ref="S1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SUYATI</t>
        </r>
      </text>
    </comment>
    <comment ref="R17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MUHAMMAD HAMDAN</t>
        </r>
      </text>
    </comment>
    <comment ref="J1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AGUS MUAFA KHOLIQ</t>
        </r>
      </text>
    </comment>
    <comment ref="V1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MUHAMMAD HAMDAN</t>
        </r>
      </text>
    </comment>
    <comment ref="K1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SOIMAH</t>
        </r>
      </text>
    </comment>
    <comment ref="K1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AFNA NURUL</t>
        </r>
      </text>
    </comment>
    <comment ref="O1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ISNAINI</t>
        </r>
      </text>
    </comment>
    <comment ref="O2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USWATUN CHASANAH</t>
        </r>
      </text>
    </comment>
    <comment ref="V2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MUHSININ
M.NANANG SAPUTRO</t>
        </r>
      </text>
    </comment>
    <comment ref="S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MUHSININ
M.NANANG SAPUTRO</t>
        </r>
      </text>
    </comment>
    <comment ref="K26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DINA ZAHROTUL
ADINDA IKE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J3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AJI PRANOTO</t>
        </r>
      </text>
    </comment>
    <comment ref="K3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NIHAYATUL KHUSNA
SHOFARIA
DWI EFRIYANTI</t>
        </r>
      </text>
    </comment>
    <comment ref="N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ANDRI FEBRIANA</t>
        </r>
      </text>
    </comment>
    <comment ref="W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DEWI ENDANG LESTARI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<sst xmlns="http://schemas.openxmlformats.org/spreadsheetml/2006/main" count="7318" uniqueCount="1723">
  <si>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</si>
  <si>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</si>
  <si>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</si>
  <si>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</si>
  <si>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</si>
  <si>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</si>
  <si>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</si>
  <si>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</si>
  <si>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</si>
  <si>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</si>
  <si>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</si>
  <si>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</si>
  <si>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</si>
  <si>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</si>
  <si>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</si>
  <si>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</si>
  <si>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</si>
  <si>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</si>
  <si>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</si>
  <si>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</si>
  <si>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</si>
  <si>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</si>
  <si>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</si>
  <si>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</si>
  <si>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</si>
  <si>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</si>
  <si>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</si>
  <si>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</si>
  <si>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</si>
  <si>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</si>
  <si>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</si>
  <si>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</si>
  <si>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</si>
  <si>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</si>
  <si>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</si>
  <si>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</si>
  <si>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</si>
  <si>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</si>
  <si>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</si>
  <si>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</si>
  <si>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</si>
  <si>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</si>
  <si>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</si>
  <si>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</si>
  <si>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</si>
  <si>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</si>
  <si>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</si>
  <si>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</si>
  <si>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</si>
  <si>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</si>
  <si>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</si>
  <si>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</si>
  <si>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</si>
  <si>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</si>
  <si>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</si>
  <si>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</si>
  <si>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</si>
  <si>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</si>
  <si>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</si>
  <si>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</si>
  <si>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</si>
  <si>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</si>
  <si>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</si>
  <si>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</si>
  <si>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</si>
  <si>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</si>
  <si>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</si>
  <si>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</si>
  <si>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</si>
  <si>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</si>
  <si>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</si>
  <si>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</si>
  <si>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</si>
  <si>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</si>
  <si>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</si>
  <si>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</si>
  <si>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</si>
  <si>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</si>
  <si>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</si>
  <si>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</si>
  <si>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</si>
  <si>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</si>
  <si>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</si>
  <si>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</si>
  <si>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</si>
  <si>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</si>
  <si>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</si>
  <si>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</si>
  <si>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</si>
  <si>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</si>
  <si>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</si>
  <si>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</si>
  <si>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</si>
  <si>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</si>
  <si>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</si>
  <si>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</si>
  <si>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</si>
  <si>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</si>
  <si>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</si>
  <si>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</si>
  <si>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</si>
  <si>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</si>
  <si>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</si>
  <si>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</si>
  <si>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</si>
  <si>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</si>
  <si>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</si>
  <si>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</si>
  <si>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</si>
  <si>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</si>
  <si>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</si>
  <si>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</si>
  <si>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</si>
  <si>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</si>
  <si>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</si>
  <si>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</si>
  <si>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</si>
  <si>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</si>
  <si>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</si>
  <si>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</si>
  <si>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</si>
  <si>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</si>
  <si>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</si>
  <si>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</si>
  <si>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</si>
  <si>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</si>
  <si>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</si>
  <si>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</si>
  <si>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</si>
  <si>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</si>
  <si>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</si>
  <si>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</si>
  <si>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</si>
  <si>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</si>
  <si>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</si>
  <si>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</si>
  <si>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</si>
  <si>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</si>
  <si>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</si>
  <si>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</si>
  <si>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</si>
  <si>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</si>
  <si>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</si>
  <si>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</si>
  <si>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</si>
  <si>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</si>
  <si>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</si>
  <si>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</si>
  <si>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</si>
  <si>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</si>
  <si>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</si>
  <si>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</si>
  <si>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</si>
  <si>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</si>
  <si>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</si>
  <si>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</si>
  <si>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</si>
  <si>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</si>
  <si>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</si>
  <si>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</si>
  <si>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</si>
  <si>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</si>
  <si>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</si>
  <si>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</si>
  <si>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</si>
  <si>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</si>
  <si>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</si>
  <si>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</si>
  <si>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</si>
  <si>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</si>
  <si>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</si>
  <si>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</si>
  <si>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</si>
  <si>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</si>
  <si>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</si>
  <si>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</si>
  <si>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</si>
  <si>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</si>
  <si>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</si>
  <si>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</si>
  <si>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</si>
  <si>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</si>
  <si>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</si>
  <si>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</si>
  <si>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</si>
  <si>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</si>
  <si>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</si>
  <si>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</si>
  <si>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</si>
  <si>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</si>
  <si>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</si>
  <si>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</si>
  <si>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</si>
  <si>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</si>
  <si>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</si>
  <si>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</si>
  <si>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</si>
  <si>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</si>
  <si>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</si>
  <si>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</si>
  <si>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</si>
  <si>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</si>
  <si>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</si>
  <si>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</si>
  <si>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</si>
  <si>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</si>
  <si>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</si>
  <si>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</si>
  <si>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</si>
  <si>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</si>
  <si>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</si>
  <si>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</si>
  <si>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</si>
  <si>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</si>
  <si>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</si>
  <si>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</si>
  <si>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</si>
  <si>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</si>
  <si>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</si>
  <si>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</si>
  <si>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</si>
  <si>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</si>
  <si>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</si>
  <si>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</si>
  <si>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</si>
  <si>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</si>
  <si>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</si>
  <si>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</si>
  <si>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</si>
  <si>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</si>
  <si>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</si>
  <si>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</si>
  <si>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</si>
  <si>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</si>
  <si>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</si>
  <si>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</si>
  <si>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</si>
  <si>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</si>
  <si>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</si>
  <si>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</si>
  <si>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</si>
  <si>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</si>
  <si>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</si>
  <si>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</si>
  <si>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</si>
  <si>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</si>
  <si>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</si>
  <si>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</si>
  <si>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</si>
  <si>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</si>
  <si>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</si>
  <si>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</si>
  <si>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</si>
  <si>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</si>
  <si>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</si>
  <si>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</si>
  <si>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</si>
  <si>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</si>
  <si>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</si>
  <si>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</si>
  <si>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</si>
  <si>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</si>
  <si>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</si>
  <si>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</si>
  <si>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</si>
  <si>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</si>
  <si>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</si>
  <si>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</si>
  <si>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</si>
  <si>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</si>
  <si>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</si>
  <si>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</si>
  <si>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</si>
  <si>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</si>
  <si>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</si>
  <si>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</si>
  <si>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</si>
  <si>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</si>
  <si>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</si>
  <si>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</si>
  <si>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</si>
  <si>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</si>
  <si>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</si>
  <si>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</si>
  <si>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</si>
  <si>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</si>
  <si>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</si>
  <si>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</si>
  <si>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</si>
  <si>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</si>
  <si>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</si>
  <si>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</si>
  <si>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</si>
  <si>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</si>
  <si>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</si>
  <si>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</si>
  <si>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</si>
  <si>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</si>
  <si>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</si>
  <si>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</si>
  <si>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</si>
  <si>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</si>
  <si>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</si>
  <si>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</si>
  <si>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</si>
  <si>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</si>
  <si>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</si>
  <si>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</si>
  <si>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</si>
  <si>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</si>
  <si>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</si>
  <si>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</si>
  <si>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</si>
  <si>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</si>
  <si>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</si>
  <si>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</si>
  <si>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</si>
  <si>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</si>
  <si>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</si>
  <si>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</si>
  <si>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</si>
  <si>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</si>
  <si>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</si>
  <si>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</si>
  <si>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</si>
  <si>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</si>
  <si>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</si>
  <si>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</si>
  <si>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</si>
  <si>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</si>
  <si>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</si>
  <si>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</si>
  <si>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</si>
  <si>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</si>
  <si>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</si>
  <si>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</si>
  <si>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</si>
  <si>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</si>
  <si>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</si>
  <si>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</si>
  <si>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</si>
  <si>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</si>
  <si>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</si>
  <si>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</si>
  <si>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</si>
  <si>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</si>
  <si>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</si>
  <si>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</si>
  <si>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</si>
  <si>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</si>
  <si>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</si>
  <si>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</si>
  <si>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</si>
  <si>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</si>
  <si>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</si>
  <si>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</si>
  <si>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</si>
  <si>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</si>
  <si>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</si>
  <si>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</si>
  <si>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</si>
  <si>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</si>
  <si>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</si>
  <si>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</si>
  <si>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</si>
  <si>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</si>
  <si>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</si>
  <si>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</si>
  <si>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</si>
  <si>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</si>
  <si>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</si>
  <si>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</si>
  <si>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</si>
  <si>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</si>
  <si>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</si>
  <si>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</si>
  <si>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</si>
  <si>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</si>
  <si>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</si>
  <si>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</si>
  <si>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</si>
  <si>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</si>
  <si>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</si>
  <si>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</si>
  <si>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</si>
  <si>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</si>
  <si>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</si>
  <si>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</si>
  <si>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</si>
  <si>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</si>
  <si>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</si>
  <si>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</si>
  <si>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</si>
  <si>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</si>
  <si>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</si>
  <si>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</si>
  <si>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</si>
  <si>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</si>
  <si>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</si>
  <si>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</si>
  <si>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</si>
  <si>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</si>
  <si>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</si>
  <si>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</si>
  <si>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</si>
  <si>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</si>
  <si>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</si>
  <si>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</si>
  <si>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</si>
  <si>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</si>
  <si>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</si>
  <si>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</si>
  <si>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</si>
  <si>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</si>
  <si>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</si>
  <si>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</si>
  <si>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</si>
  <si>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</si>
  <si>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</si>
  <si>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</si>
  <si>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</si>
  <si>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</si>
  <si>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</si>
  <si>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</si>
  <si>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</si>
  <si>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</si>
  <si>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</si>
  <si>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</si>
  <si>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</si>
  <si>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</si>
  <si>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</si>
  <si>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</si>
  <si>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</si>
  <si>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</si>
  <si>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</si>
  <si>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</si>
  <si>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</si>
  <si>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</si>
  <si>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</si>
  <si>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</si>
  <si>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</si>
  <si>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</si>
  <si>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</si>
  <si>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</si>
  <si>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</si>
  <si>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</si>
  <si>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</si>
  <si>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</si>
  <si>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</si>
  <si>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</si>
  <si>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</si>
  <si>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</si>
  <si>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</si>
  <si>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</si>
  <si>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</si>
  <si>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</si>
  <si>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</si>
  <si>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</si>
  <si>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</si>
  <si>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</si>
  <si>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</si>
  <si>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</si>
  <si>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</si>
  <si>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</si>
  <si>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</si>
  <si>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</si>
  <si>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</si>
  <si>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</si>
  <si>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</si>
  <si>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</si>
  <si>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</si>
  <si>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</si>
  <si>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</si>
  <si>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</si>
  <si>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</si>
  <si>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</si>
  <si>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</si>
  <si>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</si>
  <si>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</si>
  <si>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</si>
  <si>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</si>
  <si>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</si>
  <si>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</si>
  <si>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</si>
  <si>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</si>
  <si>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</si>
  <si>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</si>
  <si>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</si>
  <si>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</si>
  <si>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</si>
  <si>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</si>
  <si>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</si>
  <si>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</si>
  <si>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</si>
  <si>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</si>
  <si>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</si>
  <si>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</si>
  <si>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</si>
  <si>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</si>
  <si>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</si>
  <si>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</si>
  <si>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</si>
  <si>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</si>
  <si>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</si>
  <si>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</si>
  <si>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</si>
  <si>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</si>
  <si>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</si>
  <si>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</si>
  <si>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</si>
  <si>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</si>
  <si>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</si>
  <si>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</si>
  <si>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</si>
  <si>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</si>
  <si>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</si>
  <si>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</si>
  <si>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</si>
  <si>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</si>
  <si>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</si>
  <si>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</si>
  <si>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</si>
  <si>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</si>
  <si>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</si>
  <si>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</si>
  <si>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</si>
  <si>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</si>
  <si>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</si>
  <si>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</si>
  <si>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</si>
  <si>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</si>
  <si>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</si>
  <si>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</si>
  <si>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</si>
  <si>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</si>
  <si>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</si>
  <si>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</si>
  <si>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</si>
  <si>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</si>
  <si>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</si>
  <si>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</si>
  <si>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</si>
  <si>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</si>
  <si>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</si>
  <si>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</si>
  <si>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</si>
  <si>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</si>
  <si>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</si>
  <si>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</si>
  <si>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</si>
  <si>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</si>
  <si>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</si>
  <si>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</si>
  <si>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</si>
  <si>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</si>
  <si>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</si>
  <si>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</si>
  <si>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</si>
  <si>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</si>
  <si>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</si>
  <si>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</si>
  <si>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</si>
  <si>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</si>
  <si>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</si>
  <si>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</si>
  <si>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</si>
  <si>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</si>
  <si>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</si>
  <si>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</si>
  <si>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</si>
  <si>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</si>
  <si>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</si>
  <si>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</si>
  <si>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</si>
  <si>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</si>
  <si>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</si>
  <si>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</si>
  <si>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</si>
  <si>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</si>
  <si>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</si>
  <si>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</si>
  <si>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</si>
  <si>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</si>
  <si>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</si>
  <si>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</si>
  <si>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</si>
  <si>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</si>
  <si>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</si>
  <si>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</si>
  <si>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</si>
  <si>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</si>
  <si>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</si>
  <si>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</si>
  <si>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</si>
  <si>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</si>
  <si>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</si>
  <si>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</si>
  <si>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</si>
  <si>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</si>
  <si>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</si>
  <si>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</si>
  <si>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</si>
  <si>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</si>
  <si>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</si>
  <si>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</si>
  <si>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</si>
  <si>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</si>
  <si>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</si>
  <si>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</si>
  <si>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</si>
  <si>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</si>
  <si>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</si>
  <si>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</si>
  <si>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</si>
  <si>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</si>
  <si>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</si>
  <si>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</si>
  <si>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</si>
  <si>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</si>
  <si>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</si>
  <si>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</si>
  <si>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</si>
  <si>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</si>
  <si>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</si>
  <si>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</si>
  <si>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</si>
  <si>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</si>
  <si>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</si>
  <si>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</si>
  <si>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</si>
  <si>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</si>
  <si>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</si>
  <si>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</si>
  <si>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</si>
  <si>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</si>
  <si>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</si>
  <si>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</si>
  <si>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</si>
  <si>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</si>
  <si>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</si>
  <si>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</si>
  <si>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</si>
  <si>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</si>
  <si>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</si>
  <si>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</si>
  <si>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</si>
  <si>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</si>
  <si>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</si>
  <si>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</si>
  <si>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</si>
  <si>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</si>
  <si>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</si>
  <si>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</si>
  <si>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</si>
  <si>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</si>
  <si>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</si>
  <si>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</si>
  <si>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</si>
  <si>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</si>
  <si>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</si>
  <si>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</si>
  <si>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</si>
  <si>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</si>
  <si>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</si>
  <si>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</si>
  <si>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</si>
  <si>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</si>
  <si>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</si>
  <si>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</si>
  <si>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</si>
  <si>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</si>
  <si>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</si>
  <si>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</si>
  <si>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</si>
  <si>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</si>
  <si>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</si>
  <si>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</si>
  <si>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</si>
  <si>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</si>
  <si>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</si>
  <si>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</si>
  <si>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</si>
  <si>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</si>
  <si>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</si>
  <si>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</si>
  <si>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</si>
  <si>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</si>
  <si>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</si>
  <si>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</si>
  <si>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</si>
  <si>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</si>
  <si>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</si>
  <si>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</si>
  <si>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</si>
  <si>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</si>
  <si>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</si>
  <si>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</si>
  <si>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</si>
  <si>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</si>
  <si>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</si>
  <si>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</si>
  <si>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</si>
  <si>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</si>
  <si>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</si>
  <si>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</si>
  <si>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</si>
  <si>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</si>
  <si>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</si>
  <si>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</si>
  <si>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</si>
  <si>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</si>
  <si>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</si>
  <si>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</si>
  <si>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</si>
  <si>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</si>
  <si>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</si>
  <si>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</si>
  <si>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</si>
  <si>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</si>
  <si>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</si>
  <si>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</si>
  <si>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</si>
  <si>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</si>
  <si>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</si>
  <si>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</si>
  <si>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</si>
  <si>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</si>
  <si>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</si>
  <si>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</si>
  <si>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</si>
  <si>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</si>
  <si>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</si>
  <si>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</si>
  <si>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</si>
  <si>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</si>
  <si>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</si>
  <si>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</si>
  <si>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</si>
  <si>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</si>
  <si>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</si>
  <si>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</si>
  <si>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</si>
  <si>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</si>
  <si>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</si>
  <si>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</si>
  <si>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</si>
  <si>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</si>
  <si>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</si>
  <si>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</si>
  <si>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</si>
  <si>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</si>
  <si>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</si>
  <si>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</si>
  <si>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</si>
  <si>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</si>
  <si>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</si>
  <si>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</si>
  <si>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</si>
  <si>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</si>
  <si>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</si>
  <si>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</si>
  <si>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</si>
  <si>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</si>
  <si>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</si>
  <si>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</si>
  <si>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</si>
  <si>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</si>
  <si>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</si>
  <si>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</si>
  <si>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</si>
  <si>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</si>
  <si>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</si>
  <si>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</si>
  <si>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</si>
  <si>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</si>
  <si>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</si>
  <si>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</si>
  <si>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</si>
  <si>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</si>
  <si>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</si>
  <si>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</si>
  <si>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</si>
  <si>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</si>
  <si>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</si>
  <si>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</si>
  <si>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</si>
  <si>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</si>
  <si>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</si>
  <si>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</si>
  <si>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</si>
  <si>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</si>
  <si>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</si>
  <si>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</si>
  <si>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</si>
  <si>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</si>
  <si>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</si>
  <si>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</si>
  <si>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</si>
  <si>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</si>
  <si>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</si>
  <si>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</si>
  <si>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</si>
  <si>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</si>
  <si>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</si>
  <si>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</si>
  <si>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</si>
  <si>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</si>
  <si>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</si>
  <si>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</si>
  <si>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</si>
  <si>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</si>
  <si>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</si>
  <si>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</si>
  <si>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</si>
  <si>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</si>
  <si>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</si>
  <si>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</si>
  <si>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</si>
  <si>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</si>
  <si>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</si>
  <si>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</si>
  <si>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</si>
  <si>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</si>
  <si>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</si>
  <si>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</si>
  <si>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</si>
  <si>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</si>
  <si>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</si>
  <si>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</si>
  <si>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</si>
  <si>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</si>
  <si>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</si>
  <si>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</si>
  <si>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</si>
  <si>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</si>
  <si>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</si>
  <si>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</si>
  <si>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</si>
  <si>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</si>
  <si>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</si>
  <si>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</si>
  <si>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</si>
  <si>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</si>
  <si>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</si>
  <si>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</si>
  <si>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</si>
  <si>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</si>
  <si>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</si>
  <si>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</si>
  <si>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</si>
  <si>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</si>
  <si>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</si>
  <si>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</si>
  <si>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</si>
  <si>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</si>
  <si>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</si>
  <si>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</si>
  <si>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</si>
  <si>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</si>
  <si>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</si>
  <si>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</si>
  <si>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</si>
  <si>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</si>
  <si>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</si>
  <si>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</si>
  <si>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</si>
  <si>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</si>
  <si>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</si>
  <si>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</si>
  <si>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</si>
  <si>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</si>
  <si>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</si>
  <si>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</si>
  <si>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</si>
  <si>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</si>
  <si>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</si>
  <si>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</si>
  <si>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</si>
  <si>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</si>
  <si>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</si>
  <si>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</si>
  <si>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</si>
  <si>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</si>
  <si>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</si>
  <si>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</si>
  <si>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</si>
  <si>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</si>
  <si>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</si>
  <si>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</si>
  <si>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</si>
  <si>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</si>
  <si>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</si>
  <si>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</si>
  <si>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</si>
  <si>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</si>
  <si>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</si>
  <si>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</si>
  <si>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</si>
  <si>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</si>
  <si>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</si>
  <si>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</si>
  <si>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</si>
  <si>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</si>
  <si>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</si>
  <si>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</si>
  <si>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</si>
  <si>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</si>
  <si>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</si>
  <si>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</si>
  <si>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</si>
  <si>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</si>
  <si>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</si>
  <si>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</si>
  <si>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</si>
  <si>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</si>
  <si>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</si>
  <si>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</si>
  <si>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</si>
  <si>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</si>
  <si>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</si>
  <si>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</si>
  <si>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</si>
  <si>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</si>
  <si>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</si>
  <si>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</si>
  <si>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</si>
  <si>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</si>
  <si>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</si>
  <si>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</si>
  <si>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</si>
  <si>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</si>
  <si>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</si>
  <si>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</si>
  <si>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</si>
  <si>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</si>
  <si>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</si>
  <si>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</si>
  <si>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</si>
  <si>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</si>
  <si>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</si>
  <si>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</si>
  <si>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</si>
  <si>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</si>
  <si>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</si>
  <si>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</si>
  <si>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</si>
  <si>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</si>
  <si>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</si>
  <si>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</si>
  <si>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</si>
  <si>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</si>
  <si>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</si>
  <si>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</si>
  <si>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</si>
  <si>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</si>
  <si>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</si>
  <si>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</si>
  <si>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</si>
  <si>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</si>
  <si>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</si>
  <si>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</si>
  <si>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</si>
  <si>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</si>
  <si>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</si>
  <si>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</si>
  <si>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</si>
  <si>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</si>
  <si>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</si>
  <si>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</si>
  <si>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</si>
  <si>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</si>
  <si>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</si>
  <si>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</si>
  <si>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</si>
  <si>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</si>
  <si>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</si>
  <si>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</si>
  <si>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</si>
  <si>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</si>
  <si>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</si>
  <si>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</si>
  <si>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</si>
  <si>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</si>
  <si>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</si>
  <si>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</si>
  <si>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</si>
  <si>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</si>
  <si>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</si>
  <si>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</si>
  <si>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</si>
  <si>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</si>
  <si>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</si>
  <si>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</si>
  <si>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</si>
  <si>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</si>
  <si>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</si>
  <si>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</si>
  <si>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</si>
  <si>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</si>
  <si>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</si>
  <si>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</si>
  <si>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</si>
  <si>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</si>
  <si>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</si>
  <si>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</si>
  <si>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</si>
  <si>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</si>
  <si>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</si>
  <si>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</si>
  <si>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</si>
  <si>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</si>
  <si>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</si>
  <si>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</si>
  <si>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</si>
  <si>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</si>
  <si>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</si>
  <si>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</si>
  <si>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</si>
  <si>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</si>
  <si>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</si>
  <si>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</si>
  <si>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</si>
  <si>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</si>
  <si>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</si>
  <si>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</si>
  <si>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</si>
  <si>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</si>
  <si>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</si>
  <si>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</si>
  <si>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</si>
  <si>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</si>
  <si>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</si>
  <si>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</si>
  <si>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</si>
  <si>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</si>
  <si>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</si>
  <si>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</si>
  <si>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</si>
  <si>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</si>
  <si>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</si>
  <si>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</si>
  <si>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</si>
  <si>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</si>
  <si>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</si>
  <si>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</si>
  <si>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</si>
  <si>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</si>
  <si>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</si>
  <si>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</si>
  <si>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</si>
  <si>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</si>
  <si>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</si>
  <si>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</si>
  <si>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</si>
  <si>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</si>
  <si>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</si>
  <si>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</si>
  <si>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</si>
  <si>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</si>
  <si>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</si>
  <si>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</si>
  <si>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</si>
  <si>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</si>
  <si>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</si>
  <si>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</si>
  <si>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</si>
  <si>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</si>
  <si>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</si>
  <si>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</si>
  <si>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</si>
  <si>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</si>
  <si>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</si>
  <si>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</si>
  <si>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</si>
  <si>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</si>
  <si>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</si>
  <si>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</si>
  <si>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</si>
  <si>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</si>
  <si>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</si>
  <si>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</si>
  <si>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</si>
  <si>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</si>
  <si>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</si>
  <si>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</si>
  <si>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</si>
  <si>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</si>
  <si>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</si>
  <si>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</si>
  <si>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</si>
  <si>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</si>
  <si>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</si>
  <si>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</si>
  <si>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</si>
  <si>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</si>
  <si>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</si>
  <si>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</si>
  <si>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</si>
  <si>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</si>
  <si>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</si>
  <si>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</si>
  <si>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</si>
  <si>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</si>
  <si>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</si>
  <si>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</si>
  <si>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</si>
  <si>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</si>
  <si>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</si>
  <si>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</si>
  <si>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</si>
  <si>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</si>
  <si>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</si>
  <si>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</si>
  <si>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</si>
  <si>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</si>
  <si>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</si>
  <si>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</si>
  <si>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</si>
  <si>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</si>
  <si>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</si>
  <si>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</si>
  <si>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</si>
  <si>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</si>
  <si>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</si>
  <si>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</si>
  <si>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</si>
  <si>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</si>
  <si>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</si>
  <si>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</si>
  <si>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</si>
  <si>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</si>
  <si>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</si>
  <si>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</si>
  <si>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</si>
  <si>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</si>
  <si>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</si>
  <si>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</si>
  <si>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</si>
  <si>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</si>
  <si>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</si>
  <si>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</si>
  <si>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</si>
  <si>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</si>
  <si>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</si>
  <si>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</si>
  <si>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</si>
  <si>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</si>
  <si>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</si>
  <si>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</si>
  <si>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</si>
  <si>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</si>
  <si>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</si>
  <si>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</si>
  <si>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</si>
  <si>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</si>
  <si>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</si>
  <si>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</si>
  <si>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</si>
  <si>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</si>
  <si>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</si>
  <si>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</si>
  <si>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</si>
  <si>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</si>
  <si>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</si>
  <si>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</si>
  <si>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</si>
  <si>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</si>
  <si>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</si>
  <si>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</si>
  <si>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</si>
  <si>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</si>
  <si>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</si>
  <si>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</si>
  <si>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</si>
  <si>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</si>
  <si>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</si>
  <si>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</si>
  <si>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</si>
  <si>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</si>
  <si>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</si>
  <si>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</si>
  <si>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</si>
  <si>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</si>
  <si>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</si>
  <si>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</si>
  <si>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</si>
  <si>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</si>
  <si>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</si>
  <si>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</si>
  <si>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</si>
  <si>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</si>
  <si>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</si>
  <si>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</si>
  <si>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</si>
  <si>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</si>
  <si>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</si>
  <si>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</si>
  <si>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</si>
  <si>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</si>
  <si>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</si>
  <si>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</si>
  <si>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</si>
  <si>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</si>
  <si>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</si>
  <si>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</si>
  <si>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</si>
  <si>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</si>
  <si>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</si>
  <si>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</si>
  <si>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</si>
  <si>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</si>
  <si>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</si>
  <si>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</si>
  <si>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</si>
  <si>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</si>
  <si>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</si>
  <si>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</si>
  <si>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</si>
  <si>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</si>
  <si>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</si>
  <si>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</si>
  <si>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</si>
  <si>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</si>
  <si>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</si>
  <si>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</si>
  <si>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</si>
  <si>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</si>
  <si>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</si>
  <si>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</si>
  <si>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</si>
  <si>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</si>
  <si>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</si>
  <si>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</si>
  <si>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</si>
  <si>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</si>
  <si>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</si>
  <si>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</si>
  <si>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</si>
  <si>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</si>
  <si>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</si>
  <si>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</si>
  <si>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</si>
  <si>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</si>
  <si>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</si>
  <si>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</si>
  <si>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</si>
  <si>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</si>
  <si>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</si>
  <si>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</si>
  <si>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</si>
  <si>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</si>
  <si>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</si>
  <si>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</si>
  <si>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</si>
  <si>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</si>
  <si>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</si>
  <si>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</si>
  <si>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</si>
  <si>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</si>
  <si>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</si>
  <si>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</si>
  <si>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</si>
  <si>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</si>
  <si>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</si>
  <si>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</si>
  <si>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</si>
  <si>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</si>
  <si>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</si>
  <si>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</si>
  <si>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</si>
  <si>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</si>
  <si>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</si>
  <si>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</si>
  <si>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</si>
  <si>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</si>
  <si>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</si>
  <si>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</si>
  <si>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</si>
  <si>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</si>
  <si>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</si>
  <si>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</si>
  <si>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</si>
  <si>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</si>
  <si>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</si>
  <si>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</si>
  <si>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</si>
  <si>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</si>
  <si>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</si>
  <si>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</si>
  <si>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</si>
  <si>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</si>
  <si>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</si>
  <si>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</si>
  <si>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</si>
  <si>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</si>
  <si>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</si>
  <si>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</si>
  <si>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</si>
  <si>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</si>
  <si>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</si>
  <si>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</si>
  <si>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</si>
  <si>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</si>
  <si>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</si>
  <si>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</si>
  <si>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</si>
  <si>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</si>
  <si>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</si>
  <si>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</si>
  <si>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</si>
  <si>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</si>
  <si>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</si>
  <si>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</si>
  <si>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</si>
  <si>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</si>
  <si>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</si>
  <si>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</si>
  <si>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</si>
  <si>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</si>
  <si>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</si>
  <si>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</si>
  <si>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</si>
  <si>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</si>
  <si>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</si>
  <si>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</si>
  <si>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</si>
  <si>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</si>
  <si>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</si>
  <si>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</si>
  <si>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</si>
  <si>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</si>
  <si>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</si>
  <si>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</si>
  <si>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</si>
  <si>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</si>
  <si>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</si>
  <si>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</si>
  <si>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</si>
  <si>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</si>
  <si>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</si>
  <si>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</si>
  <si>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</si>
  <si>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</si>
  <si>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</si>
  <si>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</si>
  <si>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</si>
  <si>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</si>
  <si>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</si>
  <si>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</si>
  <si>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</si>
  <si>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</si>
  <si>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</si>
  <si>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</si>
  <si>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</si>
  <si>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</si>
  <si>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</si>
  <si>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</si>
  <si>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</si>
  <si>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</si>
  <si>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</si>
  <si>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</si>
  <si>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</si>
  <si>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</si>
  <si>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</si>
  <si>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</si>
  <si>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</si>
  <si>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</si>
  <si>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</si>
  <si>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</si>
  <si>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</si>
  <si>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</si>
  <si>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</si>
  <si>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</si>
  <si>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</si>
  <si>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</si>
  <si>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</si>
  <si>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</si>
  <si>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</si>
  <si>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</si>
  <si>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</si>
  <si>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</si>
  <si>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</si>
  <si>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</si>
  <si>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</si>
  <si>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</si>
  <si>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</si>
  <si>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</si>
  <si>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</si>
  <si>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</si>
  <si>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</si>
  <si>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</si>
  <si>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</si>
  <si>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</si>
  <si>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</si>
  <si>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</si>
  <si>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</si>
  <si>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</si>
  <si>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</si>
  <si>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</si>
  <si>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</si>
  <si>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</si>
  <si>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</si>
  <si>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</si>
  <si>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</si>
  <si>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</si>
  <si>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</si>
  <si>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</si>
  <si>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</si>
  <si>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</si>
  <si>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</si>
  <si>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</si>
  <si>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</si>
  <si>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</si>
  <si>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</si>
  <si>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</si>
  <si>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</si>
  <si>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</si>
  <si>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</si>
  <si>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</si>
  <si>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</si>
  <si>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</si>
  <si>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</si>
  <si>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</si>
  <si>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</si>
  <si>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</si>
  <si>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</si>
  <si>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</si>
  <si>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</si>
  <si>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</si>
  <si>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</si>
  <si>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</si>
  <si>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</si>
  <si>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</si>
  <si>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</si>
  <si>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</si>
  <si>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</si>
  <si>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</si>
  <si>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</si>
  <si>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</si>
  <si>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</si>
  <si>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</si>
  <si>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</si>
  <si>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</si>
  <si>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</si>
  <si>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</si>
  <si>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</si>
  <si>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</si>
  <si>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</si>
  <si>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</si>
  <si>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</si>
  <si>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</si>
  <si>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</si>
  <si>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</si>
  <si>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</si>
  <si>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</si>
  <si>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</si>
  <si>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</si>
  <si>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</si>
  <si>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</si>
  <si>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</si>
  <si>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</si>
  <si>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</si>
  <si>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</si>
  <si>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</si>
  <si>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</si>
  <si>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</si>
  <si>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</si>
  <si>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</si>
  <si>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</si>
  <si>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</si>
  <si>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</si>
  <si>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</si>
  <si>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</si>
  <si>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</si>
  <si>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</si>
  <si>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</si>
  <si>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</si>
  <si>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</si>
  <si>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</si>
  <si>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</si>
  <si>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</si>
  <si>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</si>
  <si>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</si>
  <si>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</si>
  <si>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</si>
  <si>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</si>
  <si>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</si>
  <si>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</si>
  <si>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</si>
  <si>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</si>
  <si>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</si>
  <si>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</si>
  <si>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</si>
  <si>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</si>
  <si>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</si>
  <si>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</si>
  <si>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</si>
  <si>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</si>
  <si>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</si>
  <si>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</si>
  <si>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</si>
  <si>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</si>
  <si>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</si>
  <si>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</si>
  <si>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</si>
  <si>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</si>
  <si>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</si>
  <si>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</si>
  <si>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</si>
  <si>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</si>
  <si>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</si>
  <si>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</si>
  <si>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</si>
  <si>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</si>
  <si>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</si>
  <si>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</si>
  <si>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</si>
  <si>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</si>
  <si>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</si>
  <si>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</si>
  <si>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</si>
  <si>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</si>
  <si>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</si>
  <si>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</si>
  <si>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</si>
  <si>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</si>
  <si>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</si>
  <si>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</si>
  <si>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</si>
  <si>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</si>
  <si>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</si>
  <si>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</si>
  <si>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</si>
  <si>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</si>
  <si>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</si>
  <si>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</si>
  <si>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</si>
  <si>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</si>
  <si>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</si>
  <si>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</si>
  <si>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</si>
  <si>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</si>
  <si>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</si>
  <si>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</si>
  <si>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</si>
  <si>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</si>
  <si>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</si>
  <si>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</si>
  <si>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</si>
  <si>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</si>
  <si>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</si>
  <si>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</si>
  <si>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</si>
  <si>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</si>
  <si>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</si>
  <si>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</si>
  <si>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</si>
  <si>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</si>
  <si>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</si>
  <si>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</si>
  <si>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</si>
  <si>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</si>
  <si>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</si>
  <si>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</si>
  <si>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</si>
  <si>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</si>
  <si>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</si>
  <si>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</si>
  <si>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</si>
  <si>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</si>
  <si>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</si>
  <si>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</si>
  <si>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</si>
  <si>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</si>
  <si>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</si>
  <si>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</si>
  <si>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</si>
  <si>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</si>
  <si>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</si>
  <si>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</si>
  <si>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LAILATUN NISHFAH (CM), </t>
  </si>
  <si>
    <t xml:space="preserve">KHOMSATUN (CM), </t>
  </si>
  <si>
    <t xml:space="preserve">MUTMAINAH (CM), </t>
  </si>
  <si>
    <t>SITI DAMILIA (CM)</t>
  </si>
  <si>
    <t>KHUMAEROH (CM),</t>
  </si>
  <si>
    <t>Total Permanent Employee =17.3%</t>
  </si>
  <si>
    <t>Total Contract Employee=82.7%</t>
  </si>
  <si>
    <t>SITI IDAYAH (CM)</t>
  </si>
  <si>
    <t xml:space="preserve">ZULFATUL UMAYAH (CM), </t>
  </si>
  <si>
    <t xml:space="preserve"> NUR EVIYANA  (CM), </t>
  </si>
  <si>
    <t xml:space="preserve">SEPTI MALA AMELIA (CM), </t>
  </si>
  <si>
    <t>NUR ALIFAH (CM),</t>
  </si>
  <si>
    <t xml:space="preserve">SITI TRISNOWATI(CM), </t>
  </si>
  <si>
    <t>MISKHUT TOYIBAH (CM),</t>
  </si>
  <si>
    <t>ALDI (WN)</t>
  </si>
  <si>
    <t>SITI WAHYUNI (CM),</t>
  </si>
  <si>
    <t>EVI (S)</t>
  </si>
  <si>
    <t>SABRINA (S)</t>
  </si>
  <si>
    <t>LULUK CHOIRIYAH  (CM), TRI (WN)</t>
  </si>
  <si>
    <t xml:space="preserve">SITI MAROH (CM), </t>
  </si>
  <si>
    <t>EMY ASMINIATI  (CM),</t>
  </si>
  <si>
    <t>AGUSTINA DEWI (CM),</t>
  </si>
  <si>
    <t>MARDHIYAH (CM),</t>
  </si>
  <si>
    <t>AGUS (WN)</t>
  </si>
  <si>
    <t>FITRI SUSIANINGSIH, HANI PRAMUDITA SARI(CM), SAEFUL (WN)</t>
  </si>
  <si>
    <t>ENDANG (WN)</t>
  </si>
  <si>
    <t>SUBARNO (WN)</t>
  </si>
  <si>
    <t>DEVI (WN)</t>
  </si>
  <si>
    <t>Person</t>
  </si>
  <si>
    <t>DATE : September  02, 2026</t>
  </si>
  <si>
    <t>DIMAS (WN)</t>
  </si>
  <si>
    <t>RENDY (WN)</t>
  </si>
  <si>
    <t>HERYANA (OL)</t>
  </si>
  <si>
    <t>Total Absence = 4 Persons</t>
  </si>
  <si>
    <t>RINI OKTAFIYAH (CM), FARIZI, DEWI (WN)</t>
  </si>
  <si>
    <t>SITI ROIFAH (CM). ADINDA, NANUNG, SUJIATI(S), NURUL (WN)</t>
  </si>
  <si>
    <t xml:space="preserve">KHAIRIN KURNIAWATI (CM), </t>
  </si>
  <si>
    <t>NUR, BAMBANG (WN)</t>
  </si>
  <si>
    <t>LISTIANAH (WN), MARYONO (OL)</t>
  </si>
  <si>
    <t>ARTI (WN)</t>
  </si>
  <si>
    <t>TRI, YUNITA (WN)</t>
  </si>
  <si>
    <t>RIYADHOH (OL)</t>
  </si>
  <si>
    <t>DWI (WN)</t>
  </si>
  <si>
    <t>SURAHMAN (WN)</t>
  </si>
  <si>
    <t>SITI A (WN)</t>
  </si>
  <si>
    <t>MAULIDA (WN)</t>
  </si>
  <si>
    <t>NURIL (WN)</t>
  </si>
  <si>
    <t xml:space="preserve"> SRI HANDAYANI. IKA SAFITRI  (CM),</t>
  </si>
  <si>
    <t>ANIS CHOLIFAH, SRI WAHYUNI (CM), NAELUL, NAELA (WN)</t>
  </si>
  <si>
    <t>ISTIQOMAH, RISA (WN)</t>
  </si>
  <si>
    <t>MARYANTI (WN)</t>
  </si>
  <si>
    <t>LIMAROH (S)</t>
  </si>
  <si>
    <t>PUJI ASTUTI (CM). INDAH (WN)</t>
  </si>
  <si>
    <t>RICKY (S), JAMILATUN, MASROAH, PRIHATIN, SAWIJI (WN)</t>
  </si>
  <si>
    <t>RIBUT WINARTI (CM), MAHFUDHI (Wn)</t>
  </si>
  <si>
    <t>FAISAL, NIKEN (WN)</t>
  </si>
  <si>
    <t>DICKY, RATIH (WN)</t>
  </si>
  <si>
    <t>RAHAYU (WN)</t>
  </si>
  <si>
    <t>ADITYA, ILDATUN (WN)</t>
  </si>
  <si>
    <t>SITI (WN)</t>
  </si>
  <si>
    <t>NOR, RUBIAH  (WN)</t>
  </si>
  <si>
    <t>MUNIAH (CM), PUJI, WAHYU (WN)</t>
  </si>
  <si>
    <t>SRI EKO SUSILOWATI (CM), ADITIA, DASIYAH, DEVI, SAFITRI (WN)</t>
  </si>
  <si>
    <t>IKA , NUR (WN)</t>
  </si>
  <si>
    <t>ASBAHUL (WN)</t>
  </si>
  <si>
    <t>UUN  (CM),  TRI (WN)</t>
  </si>
  <si>
    <t>JAELANI (WN)</t>
  </si>
  <si>
    <t>MUAKHIROH (CM), NIA (S)</t>
  </si>
  <si>
    <t>MUNIFATUL (WN)</t>
  </si>
  <si>
    <t>SABILA (WN)</t>
  </si>
  <si>
    <t>FARID, MILATI, RIZKYANTI, SAROMAH, SITI (WN)</t>
  </si>
  <si>
    <t>OKY (WN)</t>
  </si>
  <si>
    <t>WAHYU (OL)</t>
  </si>
  <si>
    <t>ISTIQOMAH (WN)</t>
  </si>
  <si>
    <t>ANAM (WN)</t>
  </si>
  <si>
    <t>INDUN (WN)</t>
  </si>
  <si>
    <t>MUKHOLIFAH (WN)</t>
  </si>
  <si>
    <t>DINA PUJI LESTARI(CM)</t>
  </si>
  <si>
    <t>KRISTIAWAN (OL)</t>
  </si>
  <si>
    <t>NUR (OL)</t>
  </si>
  <si>
    <t>ERMA (WN)</t>
  </si>
  <si>
    <t>DWI (S)</t>
  </si>
  <si>
    <t>ANA (P), SITI, INDARWATI (Wn)</t>
  </si>
  <si>
    <t>FARIN (WN)</t>
  </si>
  <si>
    <t>NUR CHASANAH (CM),</t>
  </si>
  <si>
    <t>PUJIYATI (WN)</t>
  </si>
  <si>
    <t>NAFIAN (WN)</t>
  </si>
  <si>
    <t>SITI(Wn)</t>
  </si>
  <si>
    <t>ANJAR FITRIANA (CM). ICHA, NOVI (WN)</t>
  </si>
  <si>
    <t>WAHYU(WN)</t>
  </si>
  <si>
    <t>SITI MASLULAH (CM), MUSYAFAAH (P)</t>
  </si>
  <si>
    <t>INTAN (WN)</t>
  </si>
  <si>
    <t>RINJANI OKTAFIA H (CM),KRISTI, ABDUL (WN)</t>
  </si>
  <si>
    <t>MUSLIMAH (WN)</t>
  </si>
  <si>
    <t>NOVI ISMA, ZULFA HIMMATUL (CM), SUNARTI, TITIN (WN)</t>
  </si>
  <si>
    <t>WAHYU INDRI HAPSARI (CM)</t>
  </si>
  <si>
    <t>SITI(WN)</t>
  </si>
  <si>
    <t>KHOTIMATUS SA'DIYAH (CM) ,</t>
  </si>
  <si>
    <t xml:space="preserve">SITI MAGHFIROH (CM), </t>
  </si>
  <si>
    <t>MUAINAH (WN)</t>
  </si>
  <si>
    <t>LUSY (WN)</t>
  </si>
  <si>
    <t xml:space="preserve">YATUL M (CM), </t>
  </si>
  <si>
    <t>FIRNA (WN)</t>
  </si>
  <si>
    <t>FAJAR ANDRI (CM),  LAILA (WN)</t>
  </si>
  <si>
    <t>ELSA, USWATUN (WN)</t>
  </si>
  <si>
    <t>SITI KHUSNIATI(CM), BUDI (WN)</t>
  </si>
  <si>
    <t>MASRIPAH (OL), NURSINI, SITI(WN)</t>
  </si>
  <si>
    <t>AFIFAH, RAGIL, RESALINA (WN), NOVIA (S)</t>
  </si>
  <si>
    <t>ISTIKHAROH (S), DIYAN, SUWANTI (WN)</t>
  </si>
  <si>
    <t>SRI (WN)</t>
  </si>
  <si>
    <t>NERISA (WN)</t>
  </si>
  <si>
    <t>FITRIYANA (WN)</t>
  </si>
  <si>
    <t>DESI, FINA, LULUK, SITI, SUKISNO, SUTIANAH (WN)</t>
  </si>
  <si>
    <t>EVA (OL), NITA (WN)</t>
  </si>
  <si>
    <t>NUR (WN)</t>
  </si>
  <si>
    <t>ADY (S)</t>
  </si>
  <si>
    <t>BUSRO (WN)</t>
  </si>
  <si>
    <t>ANTOMI (WN)</t>
  </si>
  <si>
    <t>TAUFIK (WN)</t>
  </si>
  <si>
    <t>SITI NURUL ULYA (CM),  DIMAS, ADE (WN)</t>
  </si>
  <si>
    <t>LAILYAH (WN)</t>
  </si>
  <si>
    <t>AGUS (P), RIZKYANTO (OL)</t>
  </si>
  <si>
    <t>FARID, ANWAR (WN)</t>
  </si>
  <si>
    <t>NADA SILVIA (CM), DENI (WN)</t>
  </si>
  <si>
    <t>INDAH, LAILY (WN)</t>
  </si>
  <si>
    <t>UI (OL)</t>
  </si>
  <si>
    <t>FAIZATUN (WN)</t>
  </si>
  <si>
    <t>IDA (WN)</t>
  </si>
  <si>
    <t>ISRI NASIFAH. LEILA WAHYU TRIYANTI , SAPUTRI HANDAYANI  (CM). HIJRIWATI(WN), TITIK (S)</t>
  </si>
  <si>
    <t>VINNA YUNITA (CM), ALEA (WN), WIDYAWATI (P)</t>
  </si>
  <si>
    <t>NAELI (Wn)</t>
  </si>
  <si>
    <t>SYAFIKUL WN)</t>
  </si>
  <si>
    <t>KONIAH (OL)</t>
  </si>
  <si>
    <t>CIKITA MEISA. UMI KULSU  (CM),IKA (WN),, MEGA (P)</t>
  </si>
  <si>
    <t>DAVID (S)</t>
  </si>
  <si>
    <t>Total In =  14 Persons</t>
  </si>
  <si>
    <r>
      <t xml:space="preserve">2026/09/02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</si>
  <si>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187 Persons</t>
  </si>
  <si>
    <t>Total Absence = 38 Persons</t>
  </si>
  <si>
    <t>Total Out = 10 Persons</t>
  </si>
  <si>
    <t>Total Persen Absence = 2.7 %</t>
  </si>
  <si>
    <t>Total Absence = 229 Persons</t>
  </si>
  <si>
    <t>Total Persen Hadir = 97.3 %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</si>
</sst>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84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  <xf numFmtId="0" fontId="172" fillId="2" borderId="24" xfId="1" applyFont="1" applyFill="1" applyBorder="1" applyAlignment="1">
      <alignment horizontal="center" vertical="center"/>
    </xf>
    <xf numFmtId="0" fontId="172" fillId="2" borderId="14" xfId="1" applyFont="1" applyFill="1" applyBorder="1" applyAlignment="1">
      <alignment horizontal="center" vertical="center"/>
    </xf>
    <xf numFmtId="0" fontId="172" fillId="2" borderId="22" xfId="1" applyFont="1" applyFill="1" applyBorder="1" applyAlignment="1">
      <alignment horizontal="center" vertical="center"/>
    </xf>
    <xf numFmtId="0" fontId="172" fillId="0" borderId="24" xfId="1" applyFont="1" applyFill="1" applyBorder="1" applyAlignment="1">
      <alignment horizontal="center" vertical="center"/>
    </xf>
    <xf numFmtId="0" fontId="172" fillId="0" borderId="14" xfId="1" applyFont="1" applyFill="1" applyBorder="1" applyAlignment="1">
      <alignment horizontal="center" vertical="center"/>
    </xf>
    <xf numFmtId="0" fontId="172" fillId="0" borderId="22" xfId="1" applyFont="1" applyFill="1" applyBorder="1" applyAlignment="1">
      <alignment horizontal="center" vertic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340644"/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C323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5.125" style="507" customWidth="1"/>
    <col min="54" max="54" width="6.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1609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customHeight="1" thickTop="1">
      <c r="A5" s="981"/>
      <c r="B5" s="978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82"/>
      <c r="B6" s="979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82"/>
      <c r="B7" s="979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83"/>
      <c r="B8" s="980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>
        <v>1</v>
      </c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1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 t="s">
        <v>1610</v>
      </c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>
        <v>1</v>
      </c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1</v>
      </c>
      <c r="AY25" s="546">
        <v>0</v>
      </c>
      <c r="AZ25" s="546">
        <v>0</v>
      </c>
      <c r="BA25" s="546">
        <v>3</v>
      </c>
      <c r="BB25" s="546">
        <v>1</v>
      </c>
      <c r="BC25" s="734">
        <v>4</v>
      </c>
      <c r="BD25" s="745" t="s">
        <v>1611</v>
      </c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>
        <v>1</v>
      </c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1</v>
      </c>
      <c r="AX29" s="733">
        <v>0</v>
      </c>
      <c r="AY29" s="546">
        <v>2</v>
      </c>
      <c r="AZ29" s="546">
        <v>8</v>
      </c>
      <c r="BA29" s="546">
        <v>0</v>
      </c>
      <c r="BB29" s="546">
        <v>1</v>
      </c>
      <c r="BC29" s="734">
        <v>11</v>
      </c>
      <c r="BD29" s="745" t="s">
        <v>1612</v>
      </c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1593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>
        <v>1</v>
      </c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14</v>
      </c>
      <c r="BA34" s="546">
        <v>1</v>
      </c>
      <c r="BB34" s="546">
        <v>6</v>
      </c>
      <c r="BC34" s="734">
        <v>22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35</v>
      </c>
      <c r="F40" s="546">
        <v>26</v>
      </c>
      <c r="G40" s="546">
        <v>137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1</v>
      </c>
      <c r="T40" s="67">
        <v>0</v>
      </c>
      <c r="U40" s="67">
        <v>0</v>
      </c>
      <c r="V40" s="67">
        <v>0</v>
      </c>
      <c r="W40" s="67">
        <v>0</v>
      </c>
      <c r="X40" s="68">
        <v>138</v>
      </c>
      <c r="Y40" s="69">
        <v>0</v>
      </c>
      <c r="Z40" s="69">
        <v>0</v>
      </c>
      <c r="AA40" s="69">
        <v>2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1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2</v>
      </c>
      <c r="AX40" s="69">
        <v>2</v>
      </c>
      <c r="AY40" s="69">
        <v>25</v>
      </c>
      <c r="AZ40" s="69">
        <v>49</v>
      </c>
      <c r="BA40" s="69">
        <v>33</v>
      </c>
      <c r="BB40" s="69">
        <v>27</v>
      </c>
      <c r="BC40" s="69">
        <v>134</v>
      </c>
      <c r="BD40" s="754" t="s">
        <v>1613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>
        <v>1</v>
      </c>
      <c r="Z42" s="900">
        <v>1</v>
      </c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3</v>
      </c>
      <c r="AX42" s="733">
        <v>0</v>
      </c>
      <c r="AY42" s="546">
        <v>15</v>
      </c>
      <c r="AZ42" s="546">
        <v>34</v>
      </c>
      <c r="BA42" s="546">
        <v>4</v>
      </c>
      <c r="BB42" s="546">
        <v>20</v>
      </c>
      <c r="BC42" s="734">
        <v>73</v>
      </c>
      <c r="BD42" s="745" t="s">
        <v>1614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3</v>
      </c>
      <c r="F46" s="546">
        <v>4</v>
      </c>
      <c r="G46" s="729">
        <v>7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7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3</v>
      </c>
      <c r="BB46" s="546">
        <v>4</v>
      </c>
      <c r="BC46" s="734">
        <v>7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1</v>
      </c>
      <c r="AC49" s="900"/>
      <c r="AD49" s="900"/>
      <c r="AE49" s="900"/>
      <c r="AF49" s="900">
        <v>3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5</v>
      </c>
      <c r="AY49" s="546">
        <v>0</v>
      </c>
      <c r="AZ49" s="546">
        <v>0</v>
      </c>
      <c r="BA49" s="546">
        <v>31</v>
      </c>
      <c r="BB49" s="546">
        <v>114</v>
      </c>
      <c r="BC49" s="734">
        <v>145</v>
      </c>
      <c r="BD49" s="757" t="s">
        <v>1615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30</v>
      </c>
      <c r="F51" s="546">
        <v>109</v>
      </c>
      <c r="G51" s="729">
        <v>141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141</v>
      </c>
      <c r="Y51" s="900"/>
      <c r="Z51" s="900"/>
      <c r="AA51" s="900"/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3</v>
      </c>
      <c r="AY51" s="546">
        <v>2</v>
      </c>
      <c r="AZ51" s="546">
        <v>0</v>
      </c>
      <c r="BA51" s="546">
        <v>30</v>
      </c>
      <c r="BB51" s="546">
        <v>106</v>
      </c>
      <c r="BC51" s="734">
        <v>138</v>
      </c>
      <c r="BD51" s="757" t="s">
        <v>1616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21</v>
      </c>
      <c r="F53" s="546">
        <v>36</v>
      </c>
      <c r="G53" s="729">
        <v>57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57</v>
      </c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0</v>
      </c>
      <c r="AY53" s="546">
        <v>0</v>
      </c>
      <c r="AZ53" s="546">
        <v>0</v>
      </c>
      <c r="BA53" s="546">
        <v>21</v>
      </c>
      <c r="BB53" s="546">
        <v>36</v>
      </c>
      <c r="BC53" s="734">
        <v>57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68</v>
      </c>
      <c r="G55" s="729">
        <v>105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105</v>
      </c>
      <c r="Y55" s="900"/>
      <c r="Z55" s="900"/>
      <c r="AA55" s="900"/>
      <c r="AB55" s="900">
        <v>4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4</v>
      </c>
      <c r="AY55" s="546">
        <v>0</v>
      </c>
      <c r="AZ55" s="546">
        <v>0</v>
      </c>
      <c r="BA55" s="546">
        <v>37</v>
      </c>
      <c r="BB55" s="546">
        <v>64</v>
      </c>
      <c r="BC55" s="734">
        <v>101</v>
      </c>
      <c r="BD55" s="757" t="s">
        <v>1617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15</v>
      </c>
      <c r="F58" s="546">
        <v>58</v>
      </c>
      <c r="G58" s="729">
        <v>74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74</v>
      </c>
      <c r="Y58" s="900"/>
      <c r="Z58" s="900"/>
      <c r="AA58" s="900"/>
      <c r="AB58" s="900">
        <v>1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>
        <v>1</v>
      </c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2</v>
      </c>
      <c r="AY58" s="546">
        <v>0</v>
      </c>
      <c r="AZ58" s="546">
        <v>1</v>
      </c>
      <c r="BA58" s="546">
        <v>14</v>
      </c>
      <c r="BB58" s="546">
        <v>57</v>
      </c>
      <c r="BC58" s="734">
        <v>72</v>
      </c>
      <c r="BD58" s="757" t="s">
        <v>1618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33</v>
      </c>
      <c r="G60" s="729">
        <v>40</v>
      </c>
      <c r="H60" s="900"/>
      <c r="I60" s="900"/>
      <c r="J60" s="900"/>
      <c r="K60" s="900"/>
      <c r="L60" s="900"/>
      <c r="M60" s="900"/>
      <c r="N60" s="900"/>
      <c r="O60" s="900">
        <v>1</v>
      </c>
      <c r="P60" s="737"/>
      <c r="Q60" s="737"/>
      <c r="R60" s="737"/>
      <c r="S60" s="737"/>
      <c r="T60" s="737"/>
      <c r="U60" s="737"/>
      <c r="V60" s="737"/>
      <c r="W60" s="737"/>
      <c r="X60" s="732">
        <v>39</v>
      </c>
      <c r="Y60" s="900"/>
      <c r="Z60" s="900"/>
      <c r="AA60" s="900"/>
      <c r="AB60" s="900">
        <v>1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1</v>
      </c>
      <c r="AY60" s="546">
        <v>0</v>
      </c>
      <c r="AZ60" s="546">
        <v>0</v>
      </c>
      <c r="BA60" s="546">
        <v>7</v>
      </c>
      <c r="BB60" s="546">
        <v>31</v>
      </c>
      <c r="BC60" s="734">
        <v>38</v>
      </c>
      <c r="BD60" s="758" t="s">
        <v>1619</v>
      </c>
      <c r="BE60" s="706"/>
    </row>
    <row r="61" spans="1:57" s="707" customFormat="1" ht="12.75">
      <c r="A61" s="741">
        <v>20</v>
      </c>
      <c r="B61" s="865" t="s">
        <v>1479</v>
      </c>
      <c r="C61" s="546">
        <v>1</v>
      </c>
      <c r="D61" s="546">
        <v>0</v>
      </c>
      <c r="E61" s="546">
        <v>0</v>
      </c>
      <c r="F61" s="546">
        <v>0</v>
      </c>
      <c r="G61" s="729">
        <v>1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1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1</v>
      </c>
      <c r="AZ61" s="546">
        <v>0</v>
      </c>
      <c r="BA61" s="546">
        <v>0</v>
      </c>
      <c r="BB61" s="546">
        <v>0</v>
      </c>
      <c r="BC61" s="734">
        <v>1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>
        <v>2</v>
      </c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2</v>
      </c>
      <c r="AX63" s="733">
        <v>0</v>
      </c>
      <c r="AY63" s="546">
        <v>0</v>
      </c>
      <c r="AZ63" s="546">
        <v>15</v>
      </c>
      <c r="BA63" s="546">
        <v>4</v>
      </c>
      <c r="BB63" s="546">
        <v>13</v>
      </c>
      <c r="BC63" s="734">
        <v>32</v>
      </c>
      <c r="BD63" s="745" t="s">
        <v>1620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>
        <v>1</v>
      </c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1</v>
      </c>
      <c r="AX64" s="733">
        <v>0</v>
      </c>
      <c r="AY64" s="546">
        <v>0</v>
      </c>
      <c r="AZ64" s="546">
        <v>2</v>
      </c>
      <c r="BA64" s="546">
        <v>0</v>
      </c>
      <c r="BB64" s="546">
        <v>0</v>
      </c>
      <c r="BC64" s="734">
        <v>2</v>
      </c>
      <c r="BD64" s="745" t="s">
        <v>1621</v>
      </c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>
        <v>1</v>
      </c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1</v>
      </c>
      <c r="AX66" s="733">
        <v>0</v>
      </c>
      <c r="AY66" s="546">
        <v>2</v>
      </c>
      <c r="AZ66" s="546">
        <v>18</v>
      </c>
      <c r="BA66" s="546">
        <v>1</v>
      </c>
      <c r="BB66" s="546">
        <v>15</v>
      </c>
      <c r="BC66" s="734">
        <v>36</v>
      </c>
      <c r="BD66" s="745" t="s">
        <v>1622</v>
      </c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>
        <v>1</v>
      </c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1</v>
      </c>
      <c r="AY69" s="546">
        <v>1</v>
      </c>
      <c r="AZ69" s="546">
        <v>7</v>
      </c>
      <c r="BA69" s="546">
        <v>1</v>
      </c>
      <c r="BB69" s="546">
        <v>6</v>
      </c>
      <c r="BC69" s="718">
        <v>15</v>
      </c>
      <c r="BD69" s="728" t="s">
        <v>1623</v>
      </c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3</v>
      </c>
      <c r="BC72" s="734">
        <v>19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9</v>
      </c>
      <c r="E75" s="546">
        <v>0</v>
      </c>
      <c r="F75" s="546">
        <v>8</v>
      </c>
      <c r="G75" s="729">
        <v>19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19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8</v>
      </c>
      <c r="BA75" s="546">
        <v>0</v>
      </c>
      <c r="BB75" s="546">
        <v>8</v>
      </c>
      <c r="BC75" s="734">
        <v>18</v>
      </c>
      <c r="BD75" s="745" t="s">
        <v>1624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29</v>
      </c>
      <c r="G77" s="729">
        <v>37</v>
      </c>
      <c r="H77" s="900"/>
      <c r="I77" s="900"/>
      <c r="J77" s="900">
        <v>1</v>
      </c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7</v>
      </c>
      <c r="BB77" s="546">
        <v>29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34</v>
      </c>
      <c r="G78" s="729">
        <v>40</v>
      </c>
      <c r="H78" s="900"/>
      <c r="I78" s="900"/>
      <c r="J78" s="730"/>
      <c r="K78" s="900"/>
      <c r="L78" s="900"/>
      <c r="M78" s="900"/>
      <c r="N78" s="900"/>
      <c r="O78" s="900">
        <v>1</v>
      </c>
      <c r="P78" s="737"/>
      <c r="Q78" s="737"/>
      <c r="R78" s="737"/>
      <c r="S78" s="737"/>
      <c r="T78" s="737"/>
      <c r="U78" s="737"/>
      <c r="V78" s="737"/>
      <c r="W78" s="737"/>
      <c r="X78" s="732">
        <v>39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5</v>
      </c>
      <c r="BB78" s="546">
        <v>32</v>
      </c>
      <c r="BC78" s="734">
        <v>38</v>
      </c>
      <c r="BD78" s="745" t="s">
        <v>1625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26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8</v>
      </c>
      <c r="BB79" s="546">
        <v>25</v>
      </c>
      <c r="BC79" s="734">
        <v>37</v>
      </c>
      <c r="BD79" s="745" t="s">
        <v>1626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31</v>
      </c>
      <c r="G80" s="729">
        <v>36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36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31</v>
      </c>
      <c r="BC80" s="734">
        <v>36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5</v>
      </c>
      <c r="E81" s="546">
        <v>3</v>
      </c>
      <c r="F81" s="546">
        <v>29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2</v>
      </c>
      <c r="AY81" s="546">
        <v>2</v>
      </c>
      <c r="AZ81" s="546">
        <v>5</v>
      </c>
      <c r="BA81" s="546">
        <v>3</v>
      </c>
      <c r="BB81" s="546">
        <v>27</v>
      </c>
      <c r="BC81" s="718">
        <v>37</v>
      </c>
      <c r="BD81" s="746" t="s">
        <v>1627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>
        <v>2</v>
      </c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4</v>
      </c>
      <c r="AY82" s="546">
        <v>2</v>
      </c>
      <c r="AZ82" s="546">
        <v>8</v>
      </c>
      <c r="BA82" s="546">
        <v>9</v>
      </c>
      <c r="BB82" s="546">
        <v>18</v>
      </c>
      <c r="BC82" s="734">
        <v>37</v>
      </c>
      <c r="BD82" s="745" t="s">
        <v>1628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7</v>
      </c>
      <c r="F83" s="546">
        <v>27</v>
      </c>
      <c r="G83" s="729">
        <v>40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40</v>
      </c>
      <c r="Y83" s="728"/>
      <c r="Z83" s="728"/>
      <c r="AA83" s="900"/>
      <c r="AB83" s="900">
        <v>2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2</v>
      </c>
      <c r="AY83" s="546">
        <v>0</v>
      </c>
      <c r="AZ83" s="546">
        <v>6</v>
      </c>
      <c r="BA83" s="546">
        <v>7</v>
      </c>
      <c r="BB83" s="546">
        <v>25</v>
      </c>
      <c r="BC83" s="718">
        <v>38</v>
      </c>
      <c r="BD83" s="745" t="s">
        <v>1629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37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17</v>
      </c>
      <c r="BC84" s="734">
        <v>36</v>
      </c>
      <c r="BD84" s="745" t="s">
        <v>1630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7</v>
      </c>
      <c r="F85" s="546">
        <v>21</v>
      </c>
      <c r="G85" s="729">
        <v>38</v>
      </c>
      <c r="H85" s="739"/>
      <c r="I85" s="900"/>
      <c r="J85" s="900"/>
      <c r="K85" s="730"/>
      <c r="L85" s="900"/>
      <c r="M85" s="900"/>
      <c r="N85" s="730"/>
      <c r="O85" s="730">
        <v>1</v>
      </c>
      <c r="P85" s="718"/>
      <c r="Q85" s="737"/>
      <c r="R85" s="737"/>
      <c r="S85" s="737"/>
      <c r="T85" s="718"/>
      <c r="U85" s="718"/>
      <c r="V85" s="737"/>
      <c r="W85" s="737"/>
      <c r="X85" s="732">
        <v>37</v>
      </c>
      <c r="Y85" s="728"/>
      <c r="Z85" s="728"/>
      <c r="AA85" s="900"/>
      <c r="AB85" s="900"/>
      <c r="AC85" s="728"/>
      <c r="AD85" s="728"/>
      <c r="AE85" s="728"/>
      <c r="AF85" s="900">
        <v>1</v>
      </c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1</v>
      </c>
      <c r="AY85" s="546">
        <v>2</v>
      </c>
      <c r="AZ85" s="546">
        <v>8</v>
      </c>
      <c r="BA85" s="546">
        <v>7</v>
      </c>
      <c r="BB85" s="546">
        <v>19</v>
      </c>
      <c r="BC85" s="734">
        <v>36</v>
      </c>
      <c r="BD85" s="745" t="s">
        <v>1631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1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2</v>
      </c>
      <c r="AY86" s="546">
        <v>1</v>
      </c>
      <c r="AZ86" s="546">
        <v>7</v>
      </c>
      <c r="BA86" s="546">
        <v>9</v>
      </c>
      <c r="BB86" s="546">
        <v>19</v>
      </c>
      <c r="BC86" s="734">
        <v>36</v>
      </c>
      <c r="BD86" s="745" t="s">
        <v>1598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7</v>
      </c>
      <c r="F87" s="546">
        <v>24</v>
      </c>
      <c r="G87" s="729">
        <v>39</v>
      </c>
      <c r="H87" s="739"/>
      <c r="I87" s="900"/>
      <c r="J87" s="900"/>
      <c r="K87" s="730"/>
      <c r="L87" s="900"/>
      <c r="M87" s="900"/>
      <c r="N87" s="730">
        <v>1</v>
      </c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38</v>
      </c>
      <c r="Y87" s="728"/>
      <c r="Z87" s="728"/>
      <c r="AA87" s="900"/>
      <c r="AB87" s="900">
        <v>1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2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1632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26</v>
      </c>
      <c r="G88" s="729">
        <v>40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40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26</v>
      </c>
      <c r="BC88" s="734">
        <v>40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7</v>
      </c>
      <c r="F89" s="546">
        <v>24</v>
      </c>
      <c r="G89" s="729">
        <v>40</v>
      </c>
      <c r="H89" s="739"/>
      <c r="I89" s="900"/>
      <c r="J89" s="900"/>
      <c r="K89" s="730"/>
      <c r="L89" s="900"/>
      <c r="M89" s="900"/>
      <c r="N89" s="900"/>
      <c r="O89" s="900">
        <v>1</v>
      </c>
      <c r="P89" s="762"/>
      <c r="Q89" s="737"/>
      <c r="R89" s="737"/>
      <c r="S89" s="737"/>
      <c r="T89" s="737"/>
      <c r="U89" s="737"/>
      <c r="V89" s="737"/>
      <c r="W89" s="737"/>
      <c r="X89" s="732">
        <v>39</v>
      </c>
      <c r="Y89" s="728"/>
      <c r="Z89" s="728"/>
      <c r="AA89" s="900"/>
      <c r="AB89" s="900">
        <v>3</v>
      </c>
      <c r="AC89" s="728"/>
      <c r="AD89" s="728"/>
      <c r="AE89" s="728">
        <v>1</v>
      </c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4</v>
      </c>
      <c r="AY89" s="546">
        <v>1</v>
      </c>
      <c r="AZ89" s="546">
        <v>8</v>
      </c>
      <c r="BA89" s="546">
        <v>6</v>
      </c>
      <c r="BB89" s="546">
        <v>20</v>
      </c>
      <c r="BC89" s="734">
        <v>35</v>
      </c>
      <c r="BD89" s="745" t="s">
        <v>1633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23</v>
      </c>
      <c r="G90" s="729">
        <v>37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37</v>
      </c>
      <c r="Y90" s="728"/>
      <c r="Z90" s="728"/>
      <c r="AA90" s="900"/>
      <c r="AB90" s="900"/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0</v>
      </c>
      <c r="AY90" s="546">
        <v>0</v>
      </c>
      <c r="AZ90" s="546">
        <v>9</v>
      </c>
      <c r="BA90" s="546">
        <v>5</v>
      </c>
      <c r="BB90" s="546">
        <v>23</v>
      </c>
      <c r="BC90" s="734">
        <v>37</v>
      </c>
      <c r="BD90" s="745"/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20</v>
      </c>
      <c r="BC92" s="734">
        <v>41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>
        <v>1</v>
      </c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9</v>
      </c>
      <c r="BB93" s="546">
        <v>14</v>
      </c>
      <c r="BC93" s="734">
        <v>39</v>
      </c>
      <c r="BD93" s="745" t="s">
        <v>1634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9</v>
      </c>
      <c r="F94" s="546">
        <v>24</v>
      </c>
      <c r="G94" s="729">
        <v>42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42</v>
      </c>
      <c r="Y94" s="728"/>
      <c r="Z94" s="728"/>
      <c r="AA94" s="900">
        <v>1</v>
      </c>
      <c r="AB94" s="900">
        <v>1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8</v>
      </c>
      <c r="BB94" s="546">
        <v>23</v>
      </c>
      <c r="BC94" s="734">
        <v>40</v>
      </c>
      <c r="BD94" s="745" t="s">
        <v>1635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>
        <v>1</v>
      </c>
      <c r="AB95" s="900">
        <v>1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2</v>
      </c>
      <c r="AY95" s="546">
        <v>2</v>
      </c>
      <c r="AZ95" s="546">
        <v>3</v>
      </c>
      <c r="BA95" s="546">
        <v>7</v>
      </c>
      <c r="BB95" s="546">
        <v>26</v>
      </c>
      <c r="BC95" s="734">
        <v>38</v>
      </c>
      <c r="BD95" s="745" t="s">
        <v>1636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21</v>
      </c>
      <c r="G96" s="729">
        <v>35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>
        <v>1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6</v>
      </c>
      <c r="BB96" s="546">
        <v>20</v>
      </c>
      <c r="BC96" s="734">
        <v>34</v>
      </c>
      <c r="BD96" s="758" t="s">
        <v>1637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4</v>
      </c>
      <c r="F97" s="546">
        <v>28</v>
      </c>
      <c r="G97" s="729">
        <v>38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>
        <v>1</v>
      </c>
      <c r="AB97" s="900">
        <v>1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2</v>
      </c>
      <c r="AY97" s="546">
        <v>0</v>
      </c>
      <c r="AZ97" s="546">
        <v>6</v>
      </c>
      <c r="BA97" s="546">
        <v>3</v>
      </c>
      <c r="BB97" s="546">
        <v>27</v>
      </c>
      <c r="BC97" s="734">
        <v>36</v>
      </c>
      <c r="BD97" s="758" t="s">
        <v>1638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1639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28</v>
      </c>
      <c r="G100" s="729">
        <v>43</v>
      </c>
      <c r="H100" s="910"/>
      <c r="I100" s="747"/>
      <c r="J100" s="730"/>
      <c r="K100" s="730"/>
      <c r="L100" s="747"/>
      <c r="M100" s="730"/>
      <c r="N100" s="730"/>
      <c r="O100" s="730"/>
      <c r="P100" s="913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2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2</v>
      </c>
      <c r="AY100" s="546">
        <v>0</v>
      </c>
      <c r="AZ100" s="546">
        <v>10</v>
      </c>
      <c r="BA100" s="546">
        <v>5</v>
      </c>
      <c r="BB100" s="546">
        <v>26</v>
      </c>
      <c r="BC100" s="718">
        <v>41</v>
      </c>
      <c r="BD100" s="746" t="s">
        <v>1640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4">
        <v>40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>
        <v>2</v>
      </c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3</v>
      </c>
      <c r="AY102" s="546">
        <v>0</v>
      </c>
      <c r="AZ102" s="546">
        <v>19</v>
      </c>
      <c r="BA102" s="546">
        <v>8</v>
      </c>
      <c r="BB102" s="546">
        <v>10</v>
      </c>
      <c r="BC102" s="718">
        <v>37</v>
      </c>
      <c r="BD102" s="758" t="s">
        <v>1641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8">
        <v>38</v>
      </c>
      <c r="H104" s="900"/>
      <c r="I104" s="900"/>
      <c r="J104" s="900"/>
      <c r="K104" s="900">
        <v>1</v>
      </c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10</v>
      </c>
      <c r="BB104" s="546">
        <v>18</v>
      </c>
      <c r="BC104" s="718">
        <v>38</v>
      </c>
      <c r="BD104" s="746" t="s">
        <v>1587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7</v>
      </c>
      <c r="F108" s="546">
        <v>27</v>
      </c>
      <c r="G108" s="729">
        <v>41</v>
      </c>
      <c r="H108" s="739"/>
      <c r="I108" s="730"/>
      <c r="J108" s="730"/>
      <c r="K108" s="730"/>
      <c r="L108" s="730"/>
      <c r="M108" s="730"/>
      <c r="N108" s="730"/>
      <c r="O108" s="730"/>
      <c r="P108" s="913"/>
      <c r="Q108" s="718"/>
      <c r="R108" s="737"/>
      <c r="S108" s="737"/>
      <c r="T108" s="718"/>
      <c r="U108" s="718"/>
      <c r="V108" s="737"/>
      <c r="W108" s="737"/>
      <c r="X108" s="732">
        <v>41</v>
      </c>
      <c r="Y108" s="728"/>
      <c r="Z108" s="728"/>
      <c r="AA108" s="900">
        <v>1</v>
      </c>
      <c r="AB108" s="900">
        <v>3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5</v>
      </c>
      <c r="AY108" s="546">
        <v>0</v>
      </c>
      <c r="AZ108" s="546">
        <v>7</v>
      </c>
      <c r="BA108" s="546">
        <v>6</v>
      </c>
      <c r="BB108" s="546">
        <v>23</v>
      </c>
      <c r="BC108" s="734">
        <v>36</v>
      </c>
      <c r="BD108" s="745" t="s">
        <v>1642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16</v>
      </c>
      <c r="G109" s="729">
        <v>38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16</v>
      </c>
      <c r="BC109" s="734">
        <v>37</v>
      </c>
      <c r="BD109" s="745" t="s">
        <v>1594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22</v>
      </c>
      <c r="G110" s="729">
        <v>35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35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22</v>
      </c>
      <c r="BC110" s="734">
        <v>35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>
        <v>2</v>
      </c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2</v>
      </c>
      <c r="AY111" s="546">
        <v>1</v>
      </c>
      <c r="AZ111" s="546">
        <v>7</v>
      </c>
      <c r="BA111" s="546">
        <v>7</v>
      </c>
      <c r="BB111" s="546">
        <v>20</v>
      </c>
      <c r="BC111" s="734">
        <v>35</v>
      </c>
      <c r="BD111" s="745" t="s">
        <v>1643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/>
      <c r="AB112" s="900">
        <v>1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1</v>
      </c>
      <c r="AY112" s="546">
        <v>0</v>
      </c>
      <c r="AZ112" s="546">
        <v>6</v>
      </c>
      <c r="BA112" s="546">
        <v>10</v>
      </c>
      <c r="BB112" s="546">
        <v>19</v>
      </c>
      <c r="BC112" s="734">
        <v>35</v>
      </c>
      <c r="BD112" s="745" t="s">
        <v>1644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21</v>
      </c>
      <c r="G115" s="729">
        <v>36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37">
        <v>1</v>
      </c>
      <c r="T115" s="718"/>
      <c r="U115" s="718"/>
      <c r="V115" s="737"/>
      <c r="W115" s="737"/>
      <c r="X115" s="732">
        <v>37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22</v>
      </c>
      <c r="BC115" s="734">
        <v>37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>
        <v>1</v>
      </c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2</v>
      </c>
      <c r="AY116" s="546">
        <v>0</v>
      </c>
      <c r="AZ116" s="546">
        <v>7</v>
      </c>
      <c r="BA116" s="546">
        <v>4</v>
      </c>
      <c r="BB116" s="546">
        <v>23</v>
      </c>
      <c r="BC116" s="734">
        <v>34</v>
      </c>
      <c r="BD116" s="745" t="s">
        <v>1645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23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>
        <v>1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13</v>
      </c>
      <c r="BA117" s="546">
        <v>1</v>
      </c>
      <c r="BB117" s="546">
        <v>22</v>
      </c>
      <c r="BC117" s="734">
        <v>36</v>
      </c>
      <c r="BD117" s="745" t="s">
        <v>1646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>
        <v>1</v>
      </c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1647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>
        <v>1</v>
      </c>
      <c r="X119" s="732">
        <v>36</v>
      </c>
      <c r="Y119" s="728"/>
      <c r="Z119" s="728"/>
      <c r="AA119" s="900"/>
      <c r="AB119" s="900">
        <v>1</v>
      </c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/>
      <c r="AW119" s="729">
        <v>0</v>
      </c>
      <c r="AX119" s="733">
        <v>1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1648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5</v>
      </c>
      <c r="F120" s="546">
        <v>23</v>
      </c>
      <c r="G120" s="729">
        <v>38</v>
      </c>
      <c r="H120" s="739"/>
      <c r="I120" s="730"/>
      <c r="J120" s="730">
        <v>1</v>
      </c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39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6</v>
      </c>
      <c r="BB120" s="546">
        <v>22</v>
      </c>
      <c r="BC120" s="734">
        <v>38</v>
      </c>
      <c r="BD120" s="745" t="s">
        <v>1649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26</v>
      </c>
      <c r="G121" s="729">
        <v>40</v>
      </c>
      <c r="H121" s="739"/>
      <c r="I121" s="730"/>
      <c r="J121" s="730"/>
      <c r="K121" s="730"/>
      <c r="L121" s="730"/>
      <c r="M121" s="730"/>
      <c r="N121" s="730"/>
      <c r="O121" s="730">
        <v>1</v>
      </c>
      <c r="P121" s="913"/>
      <c r="Q121" s="737"/>
      <c r="R121" s="737"/>
      <c r="S121" s="737"/>
      <c r="T121" s="718"/>
      <c r="U121" s="737"/>
      <c r="V121" s="737"/>
      <c r="W121" s="737"/>
      <c r="X121" s="732">
        <v>39</v>
      </c>
      <c r="Y121" s="728"/>
      <c r="Z121" s="728"/>
      <c r="AA121" s="900">
        <v>2</v>
      </c>
      <c r="AB121" s="900">
        <v>4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6</v>
      </c>
      <c r="AY121" s="546">
        <v>0</v>
      </c>
      <c r="AZ121" s="546">
        <v>5</v>
      </c>
      <c r="BA121" s="546">
        <v>7</v>
      </c>
      <c r="BB121" s="546">
        <v>21</v>
      </c>
      <c r="BC121" s="734">
        <v>33</v>
      </c>
      <c r="BD121" s="745" t="s">
        <v>1650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/>
      <c r="AW122" s="729">
        <v>0</v>
      </c>
      <c r="AX122" s="733">
        <v>0</v>
      </c>
      <c r="AY122" s="546">
        <v>0</v>
      </c>
      <c r="AZ122" s="546">
        <v>16</v>
      </c>
      <c r="BA122" s="546">
        <v>10</v>
      </c>
      <c r="BB122" s="546">
        <v>13</v>
      </c>
      <c r="BC122" s="734">
        <v>39</v>
      </c>
      <c r="BD122" s="745"/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6</v>
      </c>
      <c r="BB123" s="546">
        <v>20</v>
      </c>
      <c r="BC123" s="734">
        <v>37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>
        <v>1</v>
      </c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7</v>
      </c>
      <c r="BB124" s="546">
        <v>21</v>
      </c>
      <c r="BC124" s="734">
        <v>36</v>
      </c>
      <c r="BD124" s="758" t="s">
        <v>1651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1583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>
        <v>1</v>
      </c>
      <c r="AS126" s="764"/>
      <c r="AT126" s="764"/>
      <c r="AU126" s="764"/>
      <c r="AV126" s="730"/>
      <c r="AW126" s="729">
        <v>0</v>
      </c>
      <c r="AX126" s="733">
        <v>1</v>
      </c>
      <c r="AY126" s="546">
        <v>0</v>
      </c>
      <c r="AZ126" s="546">
        <v>3</v>
      </c>
      <c r="BA126" s="546">
        <v>12</v>
      </c>
      <c r="BB126" s="546">
        <v>19</v>
      </c>
      <c r="BC126" s="734">
        <v>34</v>
      </c>
      <c r="BD126" s="745" t="s">
        <v>1652</v>
      </c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>
        <v>1</v>
      </c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1</v>
      </c>
      <c r="AY127" s="546">
        <v>0</v>
      </c>
      <c r="AZ127" s="546">
        <v>5</v>
      </c>
      <c r="BA127" s="546">
        <v>5</v>
      </c>
      <c r="BB127" s="546">
        <v>25</v>
      </c>
      <c r="BC127" s="734">
        <v>35</v>
      </c>
      <c r="BD127" s="745" t="s">
        <v>1653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9">
        <v>35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35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1599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>
        <v>1</v>
      </c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3</v>
      </c>
      <c r="BB129" s="546">
        <v>28</v>
      </c>
      <c r="BC129" s="734">
        <v>36</v>
      </c>
      <c r="BD129" s="758" t="s">
        <v>1654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9">
        <v>37</v>
      </c>
      <c r="H131" s="739"/>
      <c r="I131" s="730"/>
      <c r="J131" s="730"/>
      <c r="K131" s="730">
        <v>1</v>
      </c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38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23</v>
      </c>
      <c r="BC131" s="734">
        <v>38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28</v>
      </c>
      <c r="G133" s="729">
        <v>36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36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2</v>
      </c>
      <c r="BB133" s="546">
        <v>27</v>
      </c>
      <c r="BC133" s="734">
        <v>35</v>
      </c>
      <c r="BD133" s="745" t="s">
        <v>1655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9">
        <v>39</v>
      </c>
      <c r="H135" s="910"/>
      <c r="I135" s="747"/>
      <c r="J135" s="730"/>
      <c r="K135" s="730"/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39</v>
      </c>
      <c r="Y135" s="728"/>
      <c r="Z135" s="728"/>
      <c r="AA135" s="900"/>
      <c r="AB135" s="900"/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0</v>
      </c>
      <c r="AY135" s="546">
        <v>0</v>
      </c>
      <c r="AZ135" s="546">
        <v>9</v>
      </c>
      <c r="BA135" s="546">
        <v>4</v>
      </c>
      <c r="BB135" s="546">
        <v>26</v>
      </c>
      <c r="BC135" s="734">
        <v>39</v>
      </c>
      <c r="BD135" s="745"/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10"/>
      <c r="I136" s="747"/>
      <c r="J136" s="730"/>
      <c r="K136" s="730">
        <v>1</v>
      </c>
      <c r="L136" s="730"/>
      <c r="M136" s="730"/>
      <c r="N136" s="730"/>
      <c r="O136" s="730">
        <v>1</v>
      </c>
      <c r="P136" s="913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22</v>
      </c>
      <c r="BC136" s="734">
        <v>35</v>
      </c>
      <c r="BD136" s="745" t="s">
        <v>1656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>
        <v>1</v>
      </c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2</v>
      </c>
      <c r="AY137" s="546">
        <v>0</v>
      </c>
      <c r="AZ137" s="546">
        <v>4</v>
      </c>
      <c r="BA137" s="546">
        <v>6</v>
      </c>
      <c r="BB137" s="546">
        <v>24</v>
      </c>
      <c r="BC137" s="734">
        <v>34</v>
      </c>
      <c r="BD137" s="745" t="s">
        <v>1657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9">
        <v>40</v>
      </c>
      <c r="H138" s="910"/>
      <c r="I138" s="747"/>
      <c r="J138" s="730"/>
      <c r="K138" s="730"/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40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28</v>
      </c>
      <c r="BC138" s="734">
        <v>39</v>
      </c>
      <c r="BD138" s="745" t="s">
        <v>1595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26</v>
      </c>
      <c r="G139" s="729">
        <v>35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35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>
        <v>1</v>
      </c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1</v>
      </c>
      <c r="AY139" s="546">
        <v>0</v>
      </c>
      <c r="AZ139" s="546">
        <v>7</v>
      </c>
      <c r="BA139" s="546">
        <v>1</v>
      </c>
      <c r="BB139" s="546">
        <v>26</v>
      </c>
      <c r="BC139" s="734">
        <v>34</v>
      </c>
      <c r="BD139" s="745" t="s">
        <v>1658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/>
      <c r="AW141" s="729">
        <v>0</v>
      </c>
      <c r="AX141" s="733">
        <v>0</v>
      </c>
      <c r="AY141" s="546">
        <v>0</v>
      </c>
      <c r="AZ141" s="546">
        <v>3</v>
      </c>
      <c r="BA141" s="546">
        <v>5</v>
      </c>
      <c r="BB141" s="546">
        <v>29</v>
      </c>
      <c r="BC141" s="734">
        <v>37</v>
      </c>
      <c r="BD141" s="745"/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9">
        <v>39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39</v>
      </c>
      <c r="Y142" s="728"/>
      <c r="Z142" s="728"/>
      <c r="AA142" s="900"/>
      <c r="AB142" s="900"/>
      <c r="AC142" s="728"/>
      <c r="AD142" s="728"/>
      <c r="AE142" s="728"/>
      <c r="AF142" s="900">
        <v>1</v>
      </c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/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31</v>
      </c>
      <c r="BC142" s="734">
        <v>38</v>
      </c>
      <c r="BD142" s="745" t="s">
        <v>1659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7</v>
      </c>
      <c r="F143" s="546">
        <v>30</v>
      </c>
      <c r="G143" s="729">
        <v>37</v>
      </c>
      <c r="H143" s="900"/>
      <c r="I143" s="900"/>
      <c r="J143" s="900"/>
      <c r="K143" s="900"/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/>
      <c r="X143" s="732">
        <v>37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7</v>
      </c>
      <c r="BB143" s="546">
        <v>29</v>
      </c>
      <c r="BC143" s="734">
        <v>36</v>
      </c>
      <c r="BD143" s="745" t="s">
        <v>1660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18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18</v>
      </c>
      <c r="BC144" s="734">
        <v>36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1600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30</v>
      </c>
      <c r="G146" s="729">
        <v>35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>
        <v>1</v>
      </c>
      <c r="X146" s="732">
        <v>34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28</v>
      </c>
      <c r="BC146" s="734">
        <v>33</v>
      </c>
      <c r="BD146" s="745" t="s">
        <v>1661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>
        <v>1</v>
      </c>
      <c r="T147" s="766"/>
      <c r="U147" s="766"/>
      <c r="V147" s="765"/>
      <c r="W147" s="765"/>
      <c r="X147" s="732">
        <v>36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19</v>
      </c>
      <c r="BC147" s="734">
        <v>36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>
        <v>2</v>
      </c>
      <c r="AC148" s="728"/>
      <c r="AD148" s="728"/>
      <c r="AE148" s="728"/>
      <c r="AF148" s="900"/>
      <c r="AG148" s="728"/>
      <c r="AH148" s="728"/>
      <c r="AI148" s="728"/>
      <c r="AJ148" s="728">
        <v>1</v>
      </c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3</v>
      </c>
      <c r="AY148" s="546">
        <v>0</v>
      </c>
      <c r="AZ148" s="546">
        <v>5</v>
      </c>
      <c r="BA148" s="546">
        <v>7</v>
      </c>
      <c r="BB148" s="546">
        <v>22</v>
      </c>
      <c r="BC148" s="734">
        <v>34</v>
      </c>
      <c r="BD148" s="745" t="s">
        <v>1662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22</v>
      </c>
      <c r="G149" s="729">
        <v>35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35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22</v>
      </c>
      <c r="BC149" s="734">
        <v>35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2</v>
      </c>
      <c r="E152" s="546">
        <v>6</v>
      </c>
      <c r="F152" s="546">
        <v>25</v>
      </c>
      <c r="G152" s="729">
        <v>35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35</v>
      </c>
      <c r="Y152" s="728"/>
      <c r="Z152" s="728"/>
      <c r="AA152" s="900">
        <v>1</v>
      </c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1</v>
      </c>
      <c r="AY152" s="546">
        <v>2</v>
      </c>
      <c r="AZ152" s="546">
        <v>2</v>
      </c>
      <c r="BA152" s="546">
        <v>5</v>
      </c>
      <c r="BB152" s="546">
        <v>25</v>
      </c>
      <c r="BC152" s="734">
        <v>34</v>
      </c>
      <c r="BD152" s="758" t="s">
        <v>1663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37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1588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21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/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2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19</v>
      </c>
      <c r="BC156" s="734">
        <v>33</v>
      </c>
      <c r="BD156" s="758" t="s">
        <v>1664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>
        <v>1</v>
      </c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1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 t="s">
        <v>1665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/>
      <c r="AW161" s="729">
        <v>0</v>
      </c>
      <c r="AX161" s="733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4">
        <v>38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28</v>
      </c>
      <c r="G163" s="729">
        <v>37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37</v>
      </c>
      <c r="Y163" s="728"/>
      <c r="Z163" s="728"/>
      <c r="AA163" s="900"/>
      <c r="AB163" s="900">
        <v>1</v>
      </c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1</v>
      </c>
      <c r="AY163" s="546">
        <v>0</v>
      </c>
      <c r="AZ163" s="546">
        <v>9</v>
      </c>
      <c r="BA163" s="546">
        <v>0</v>
      </c>
      <c r="BB163" s="546">
        <v>27</v>
      </c>
      <c r="BC163" s="734">
        <v>36</v>
      </c>
      <c r="BD163" s="758" t="s">
        <v>1666</v>
      </c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>
        <v>1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1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 t="s">
        <v>1667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3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>
        <v>2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3</v>
      </c>
      <c r="AY167" s="546">
        <v>0</v>
      </c>
      <c r="AZ167" s="546">
        <v>7</v>
      </c>
      <c r="BA167" s="546">
        <v>13</v>
      </c>
      <c r="BB167" s="546">
        <v>14</v>
      </c>
      <c r="BC167" s="734">
        <v>34</v>
      </c>
      <c r="BD167" s="758" t="s">
        <v>1668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>
        <v>1</v>
      </c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1</v>
      </c>
      <c r="AY169" s="546">
        <v>0</v>
      </c>
      <c r="AZ169" s="546">
        <v>2</v>
      </c>
      <c r="BA169" s="546">
        <v>5</v>
      </c>
      <c r="BB169" s="546">
        <v>32</v>
      </c>
      <c r="BC169" s="734">
        <v>39</v>
      </c>
      <c r="BD169" s="758" t="s">
        <v>1669</v>
      </c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>
        <v>1</v>
      </c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2</v>
      </c>
      <c r="AY170" s="546">
        <v>2</v>
      </c>
      <c r="AZ170" s="546">
        <v>5</v>
      </c>
      <c r="BA170" s="546">
        <v>2</v>
      </c>
      <c r="BB170" s="546">
        <v>26</v>
      </c>
      <c r="BC170" s="734">
        <v>35</v>
      </c>
      <c r="BD170" s="758" t="s">
        <v>1670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5</v>
      </c>
      <c r="F172" s="546">
        <v>20</v>
      </c>
      <c r="G172" s="729">
        <v>34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34</v>
      </c>
      <c r="Y172" s="728"/>
      <c r="Z172" s="728"/>
      <c r="AA172" s="900"/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1</v>
      </c>
      <c r="AY172" s="546">
        <v>1</v>
      </c>
      <c r="AZ172" s="546">
        <v>8</v>
      </c>
      <c r="BA172" s="546">
        <v>5</v>
      </c>
      <c r="BB172" s="546">
        <v>19</v>
      </c>
      <c r="BC172" s="734">
        <v>33</v>
      </c>
      <c r="BD172" s="758" t="s">
        <v>1671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>
        <v>1</v>
      </c>
      <c r="S174" s="767"/>
      <c r="T174" s="767"/>
      <c r="U174" s="767"/>
      <c r="V174" s="767"/>
      <c r="W174" s="767"/>
      <c r="X174" s="732">
        <v>37</v>
      </c>
      <c r="Y174" s="728"/>
      <c r="Z174" s="728"/>
      <c r="AA174" s="900">
        <v>1</v>
      </c>
      <c r="AB174" s="900">
        <v>1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>
        <v>1</v>
      </c>
      <c r="AW174" s="729">
        <v>0</v>
      </c>
      <c r="AX174" s="733">
        <v>3</v>
      </c>
      <c r="AY174" s="546">
        <v>6</v>
      </c>
      <c r="AZ174" s="546">
        <v>6</v>
      </c>
      <c r="BA174" s="546">
        <v>5</v>
      </c>
      <c r="BB174" s="546">
        <v>17</v>
      </c>
      <c r="BC174" s="734">
        <v>34</v>
      </c>
      <c r="BD174" s="758" t="s">
        <v>1672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>
        <v>1</v>
      </c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1</v>
      </c>
      <c r="AY175" s="546">
        <v>2</v>
      </c>
      <c r="AZ175" s="546">
        <v>7</v>
      </c>
      <c r="BA175" s="546">
        <v>4</v>
      </c>
      <c r="BB175" s="546">
        <v>26</v>
      </c>
      <c r="BC175" s="734">
        <v>39</v>
      </c>
      <c r="BD175" s="758" t="s">
        <v>1673</v>
      </c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1590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>
        <v>1</v>
      </c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1</v>
      </c>
      <c r="AY178" s="546">
        <v>4</v>
      </c>
      <c r="AZ178" s="546">
        <v>2</v>
      </c>
      <c r="BA178" s="546">
        <v>2</v>
      </c>
      <c r="BB178" s="546">
        <v>29</v>
      </c>
      <c r="BC178" s="734">
        <v>37</v>
      </c>
      <c r="BD178" s="758" t="s">
        <v>1603</v>
      </c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>
        <v>1</v>
      </c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1</v>
      </c>
      <c r="AY179" s="546">
        <v>4</v>
      </c>
      <c r="AZ179" s="546">
        <v>8</v>
      </c>
      <c r="BA179" s="546">
        <v>11</v>
      </c>
      <c r="BB179" s="546">
        <v>14</v>
      </c>
      <c r="BC179" s="734">
        <v>37</v>
      </c>
      <c r="BD179" s="758" t="s">
        <v>1610</v>
      </c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11</v>
      </c>
      <c r="F181" s="546">
        <v>25</v>
      </c>
      <c r="G181" s="729">
        <v>41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4</v>
      </c>
      <c r="BA181" s="546">
        <v>11</v>
      </c>
      <c r="BB181" s="546">
        <v>24</v>
      </c>
      <c r="BC181" s="734">
        <v>40</v>
      </c>
      <c r="BD181" s="758" t="s">
        <v>1601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9">
        <v>41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>
        <v>2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4</v>
      </c>
      <c r="AY182" s="546">
        <v>0</v>
      </c>
      <c r="AZ182" s="546">
        <v>7</v>
      </c>
      <c r="BA182" s="546">
        <v>7</v>
      </c>
      <c r="BB182" s="546">
        <v>23</v>
      </c>
      <c r="BC182" s="734">
        <v>37</v>
      </c>
      <c r="BD182" s="758" t="s">
        <v>1674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1581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0</v>
      </c>
      <c r="D185" s="546">
        <v>8</v>
      </c>
      <c r="E185" s="546">
        <v>1</v>
      </c>
      <c r="F185" s="546">
        <v>30</v>
      </c>
      <c r="G185" s="718">
        <v>39</v>
      </c>
      <c r="H185" s="900"/>
      <c r="I185" s="900"/>
      <c r="J185" s="900">
        <v>1</v>
      </c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40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0</v>
      </c>
      <c r="AZ185" s="546">
        <v>8</v>
      </c>
      <c r="BA185" s="546">
        <v>2</v>
      </c>
      <c r="BB185" s="546">
        <v>30</v>
      </c>
      <c r="BC185" s="718">
        <v>40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>
        <v>1</v>
      </c>
      <c r="W186" s="737"/>
      <c r="X186" s="866">
        <v>39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>
        <v>1</v>
      </c>
      <c r="AW186" s="729">
        <v>0</v>
      </c>
      <c r="AX186" s="733">
        <v>1</v>
      </c>
      <c r="AY186" s="546">
        <v>2</v>
      </c>
      <c r="AZ186" s="546">
        <v>2</v>
      </c>
      <c r="BA186" s="546">
        <v>5</v>
      </c>
      <c r="BB186" s="546">
        <v>29</v>
      </c>
      <c r="BC186" s="718">
        <v>38</v>
      </c>
      <c r="BD186" s="758" t="s">
        <v>1675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8">
        <v>39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39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26</v>
      </c>
      <c r="BC188" s="718">
        <v>38</v>
      </c>
      <c r="BD188" s="746" t="s">
        <v>1602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v>0</v>
      </c>
      <c r="AX190" s="733">
        <v>1</v>
      </c>
      <c r="AY190" s="546">
        <v>7</v>
      </c>
      <c r="AZ190" s="546">
        <v>6</v>
      </c>
      <c r="BA190" s="546">
        <v>2</v>
      </c>
      <c r="BB190" s="546">
        <v>25</v>
      </c>
      <c r="BC190" s="734">
        <v>40</v>
      </c>
      <c r="BD190" s="758" t="s">
        <v>1589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32</v>
      </c>
      <c r="G191" s="729">
        <v>37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37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32</v>
      </c>
      <c r="BC191" s="734">
        <v>37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2</v>
      </c>
      <c r="F192" s="546">
        <v>29</v>
      </c>
      <c r="G192" s="729">
        <v>38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38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2</v>
      </c>
      <c r="BB192" s="546">
        <v>28</v>
      </c>
      <c r="BC192" s="734">
        <v>37</v>
      </c>
      <c r="BD192" s="758" t="s">
        <v>1676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1584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34</v>
      </c>
      <c r="G195" s="729">
        <v>38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38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33</v>
      </c>
      <c r="BC195" s="734">
        <v>37</v>
      </c>
      <c r="BD195" s="758" t="s">
        <v>1677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1678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13</v>
      </c>
      <c r="F197" s="546">
        <v>21</v>
      </c>
      <c r="G197" s="729">
        <v>37</v>
      </c>
      <c r="H197" s="739"/>
      <c r="I197" s="730"/>
      <c r="J197" s="730"/>
      <c r="K197" s="730">
        <v>1</v>
      </c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38</v>
      </c>
      <c r="Y197" s="728"/>
      <c r="Z197" s="728"/>
      <c r="AA197" s="900"/>
      <c r="AB197" s="900">
        <v>1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1</v>
      </c>
      <c r="AY197" s="546">
        <v>1</v>
      </c>
      <c r="AZ197" s="546">
        <v>2</v>
      </c>
      <c r="BA197" s="546">
        <v>13</v>
      </c>
      <c r="BB197" s="546">
        <v>21</v>
      </c>
      <c r="BC197" s="734">
        <v>37</v>
      </c>
      <c r="BD197" s="758" t="s">
        <v>1679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>
        <v>1</v>
      </c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11</v>
      </c>
      <c r="BB198" s="546">
        <v>26</v>
      </c>
      <c r="BC198" s="734">
        <v>38</v>
      </c>
      <c r="BD198" s="758" t="s">
        <v>1603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34</v>
      </c>
      <c r="G199" s="729">
        <v>39</v>
      </c>
      <c r="H199" s="739"/>
      <c r="I199" s="730"/>
      <c r="J199" s="730"/>
      <c r="K199" s="730">
        <v>1</v>
      </c>
      <c r="L199" s="730"/>
      <c r="M199" s="730"/>
      <c r="N199" s="730"/>
      <c r="O199" s="730">
        <v>1</v>
      </c>
      <c r="P199" s="846"/>
      <c r="Q199" s="767"/>
      <c r="R199" s="767"/>
      <c r="S199" s="767"/>
      <c r="T199" s="767"/>
      <c r="U199" s="767"/>
      <c r="V199" s="765"/>
      <c r="W199" s="765"/>
      <c r="X199" s="732">
        <v>39</v>
      </c>
      <c r="Y199" s="728"/>
      <c r="Z199" s="728"/>
      <c r="AA199" s="900"/>
      <c r="AB199" s="900">
        <v>1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1</v>
      </c>
      <c r="AY199" s="546">
        <v>0</v>
      </c>
      <c r="AZ199" s="546">
        <v>4</v>
      </c>
      <c r="BA199" s="546">
        <v>1</v>
      </c>
      <c r="BB199" s="546">
        <v>33</v>
      </c>
      <c r="BC199" s="734">
        <v>38</v>
      </c>
      <c r="BD199" s="758" t="s">
        <v>1680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27</v>
      </c>
      <c r="BC200" s="734">
        <v>37</v>
      </c>
      <c r="BD200" s="758" t="s">
        <v>1681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2</v>
      </c>
      <c r="F201" s="546">
        <v>29</v>
      </c>
      <c r="G201" s="729">
        <v>33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33</v>
      </c>
      <c r="Y201" s="728"/>
      <c r="Z201" s="728"/>
      <c r="AA201" s="900">
        <v>1</v>
      </c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3</v>
      </c>
      <c r="AY201" s="546">
        <v>0</v>
      </c>
      <c r="AZ201" s="546">
        <v>2</v>
      </c>
      <c r="BA201" s="546">
        <v>1</v>
      </c>
      <c r="BB201" s="546">
        <v>27</v>
      </c>
      <c r="BC201" s="734">
        <v>30</v>
      </c>
      <c r="BD201" s="758" t="s">
        <v>1604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>
        <v>1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34</v>
      </c>
      <c r="BC202" s="734">
        <v>37</v>
      </c>
      <c r="BD202" s="758" t="s">
        <v>1682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33</v>
      </c>
      <c r="G203" s="729">
        <v>38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38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2</v>
      </c>
      <c r="AY203" s="546">
        <v>0</v>
      </c>
      <c r="AZ203" s="546">
        <v>2</v>
      </c>
      <c r="BA203" s="546">
        <v>3</v>
      </c>
      <c r="BB203" s="546">
        <v>31</v>
      </c>
      <c r="BC203" s="734">
        <v>36</v>
      </c>
      <c r="BD203" s="758" t="s">
        <v>1683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33</v>
      </c>
      <c r="G204" s="729">
        <v>39</v>
      </c>
      <c r="H204" s="739"/>
      <c r="I204" s="730"/>
      <c r="J204" s="730"/>
      <c r="K204" s="730"/>
      <c r="L204" s="730"/>
      <c r="M204" s="730"/>
      <c r="N204" s="730"/>
      <c r="O204" s="730">
        <v>1</v>
      </c>
      <c r="P204" s="762"/>
      <c r="Q204" s="737"/>
      <c r="R204" s="767"/>
      <c r="S204" s="767"/>
      <c r="T204" s="737"/>
      <c r="U204" s="737"/>
      <c r="V204" s="737"/>
      <c r="W204" s="737"/>
      <c r="X204" s="732">
        <v>38</v>
      </c>
      <c r="Y204" s="728"/>
      <c r="Z204" s="728"/>
      <c r="AA204" s="900"/>
      <c r="AB204" s="900">
        <v>2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2</v>
      </c>
      <c r="AY204" s="546">
        <v>2</v>
      </c>
      <c r="AZ204" s="546">
        <v>0</v>
      </c>
      <c r="BA204" s="546">
        <v>4</v>
      </c>
      <c r="BB204" s="546">
        <v>30</v>
      </c>
      <c r="BC204" s="734">
        <v>36</v>
      </c>
      <c r="BD204" s="758" t="s">
        <v>1684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11</v>
      </c>
      <c r="F205" s="546">
        <v>23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11</v>
      </c>
      <c r="BB205" s="546">
        <v>23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>
        <v>1</v>
      </c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>
        <v>1</v>
      </c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/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1596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29</v>
      </c>
      <c r="G210" s="729">
        <v>37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37</v>
      </c>
      <c r="Y210" s="728"/>
      <c r="Z210" s="728"/>
      <c r="AA210" s="900">
        <v>1</v>
      </c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2</v>
      </c>
      <c r="AY210" s="546">
        <v>0</v>
      </c>
      <c r="AZ210" s="546">
        <v>2</v>
      </c>
      <c r="BA210" s="546">
        <v>5</v>
      </c>
      <c r="BB210" s="546">
        <v>28</v>
      </c>
      <c r="BC210" s="734">
        <v>35</v>
      </c>
      <c r="BD210" s="758" t="s">
        <v>1685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94</v>
      </c>
      <c r="G212" s="729">
        <v>111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111</v>
      </c>
      <c r="Y212" s="900"/>
      <c r="Z212" s="900"/>
      <c r="AA212" s="900"/>
      <c r="AB212" s="900">
        <v>2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>
        <v>1</v>
      </c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3</v>
      </c>
      <c r="AY212" s="546">
        <v>0</v>
      </c>
      <c r="AZ212" s="546">
        <v>10</v>
      </c>
      <c r="BA212" s="546">
        <v>7</v>
      </c>
      <c r="BB212" s="546">
        <v>91</v>
      </c>
      <c r="BC212" s="734">
        <v>108</v>
      </c>
      <c r="BD212" s="758" t="s">
        <v>1686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6</v>
      </c>
      <c r="G214" s="729">
        <v>6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6</v>
      </c>
      <c r="Y214" s="900"/>
      <c r="Z214" s="900"/>
      <c r="AA214" s="900"/>
      <c r="AB214" s="900">
        <v>1</v>
      </c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1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 t="s">
        <v>1607</v>
      </c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142</v>
      </c>
      <c r="G215" s="729">
        <v>160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160</v>
      </c>
      <c r="Y215" s="900"/>
      <c r="Z215" s="900"/>
      <c r="AA215" s="900"/>
      <c r="AB215" s="900">
        <v>5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5</v>
      </c>
      <c r="AY215" s="546">
        <v>0</v>
      </c>
      <c r="AZ215" s="546">
        <v>0</v>
      </c>
      <c r="BA215" s="546">
        <v>18</v>
      </c>
      <c r="BB215" s="546">
        <v>137</v>
      </c>
      <c r="BC215" s="734">
        <v>155</v>
      </c>
      <c r="BD215" s="758" t="s">
        <v>1687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91</v>
      </c>
      <c r="Y217" s="900"/>
      <c r="Z217" s="900"/>
      <c r="AA217" s="900"/>
      <c r="AB217" s="900">
        <v>2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3</v>
      </c>
      <c r="AY217" s="546">
        <v>0</v>
      </c>
      <c r="AZ217" s="546">
        <v>4</v>
      </c>
      <c r="BA217" s="546">
        <v>2</v>
      </c>
      <c r="BB217" s="546">
        <v>82</v>
      </c>
      <c r="BC217" s="734">
        <v>88</v>
      </c>
      <c r="BD217" s="758" t="s">
        <v>1688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0</v>
      </c>
      <c r="E220" s="546">
        <v>12</v>
      </c>
      <c r="F220" s="546">
        <v>171</v>
      </c>
      <c r="G220" s="729">
        <v>183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183</v>
      </c>
      <c r="Y220" s="900"/>
      <c r="Z220" s="900"/>
      <c r="AA220" s="900"/>
      <c r="AB220" s="900">
        <v>3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>
        <v>1</v>
      </c>
      <c r="AW220" s="729">
        <v>0</v>
      </c>
      <c r="AX220" s="733">
        <v>4</v>
      </c>
      <c r="AY220" s="546">
        <v>0</v>
      </c>
      <c r="AZ220" s="546">
        <v>0</v>
      </c>
      <c r="BA220" s="546">
        <v>12</v>
      </c>
      <c r="BB220" s="546">
        <v>167</v>
      </c>
      <c r="BC220" s="734">
        <v>179</v>
      </c>
      <c r="BD220" s="758" t="s">
        <v>1689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>
        <v>1</v>
      </c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1</v>
      </c>
      <c r="AY221" s="546">
        <v>0</v>
      </c>
      <c r="AZ221" s="546">
        <v>0</v>
      </c>
      <c r="BA221" s="546">
        <v>9</v>
      </c>
      <c r="BB221" s="546">
        <v>11</v>
      </c>
      <c r="BC221" s="734">
        <v>20</v>
      </c>
      <c r="BD221" s="758" t="s">
        <v>1690</v>
      </c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>
        <v>2</v>
      </c>
      <c r="W223" s="737"/>
      <c r="X223" s="732">
        <v>36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1</v>
      </c>
      <c r="BB223" s="546">
        <v>24</v>
      </c>
      <c r="BC223" s="734">
        <v>35</v>
      </c>
      <c r="BD223" s="758" t="s">
        <v>1591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>
        <v>1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1</v>
      </c>
      <c r="AY226" s="546">
        <v>0</v>
      </c>
      <c r="AZ226" s="546">
        <v>3</v>
      </c>
      <c r="BA226" s="546">
        <v>16</v>
      </c>
      <c r="BB226" s="546">
        <v>94</v>
      </c>
      <c r="BC226" s="734">
        <v>113</v>
      </c>
      <c r="BD226" s="758" t="s">
        <v>1691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42</v>
      </c>
      <c r="G228" s="729">
        <v>52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>
        <v>2</v>
      </c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6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6</v>
      </c>
      <c r="AY228" s="546">
        <v>0</v>
      </c>
      <c r="AZ228" s="546">
        <v>10</v>
      </c>
      <c r="BA228" s="546">
        <v>0</v>
      </c>
      <c r="BB228" s="546">
        <v>38</v>
      </c>
      <c r="BC228" s="734">
        <v>48</v>
      </c>
      <c r="BD228" s="758" t="s">
        <v>1692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84</v>
      </c>
      <c r="G231" s="729">
        <v>93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93</v>
      </c>
      <c r="Y231" s="900"/>
      <c r="Z231" s="900"/>
      <c r="AA231" s="900"/>
      <c r="AB231" s="900">
        <v>1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1</v>
      </c>
      <c r="AY231" s="546">
        <v>0</v>
      </c>
      <c r="AZ231" s="546">
        <v>0</v>
      </c>
      <c r="BA231" s="546">
        <v>9</v>
      </c>
      <c r="BB231" s="546">
        <v>83</v>
      </c>
      <c r="BC231" s="734">
        <v>92</v>
      </c>
      <c r="BD231" s="758" t="s">
        <v>1653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137</v>
      </c>
      <c r="G234" s="729">
        <v>146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146</v>
      </c>
      <c r="Y234" s="900"/>
      <c r="Z234" s="900"/>
      <c r="AA234" s="900"/>
      <c r="AB234" s="900">
        <v>2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>
        <v>1</v>
      </c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3</v>
      </c>
      <c r="AY234" s="546">
        <v>0</v>
      </c>
      <c r="AZ234" s="546">
        <v>0</v>
      </c>
      <c r="BA234" s="546">
        <v>9</v>
      </c>
      <c r="BB234" s="546">
        <v>134</v>
      </c>
      <c r="BC234" s="734">
        <v>143</v>
      </c>
      <c r="BD234" s="758" t="s">
        <v>1693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>
        <v>1</v>
      </c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1</v>
      </c>
      <c r="AX235" s="733">
        <v>0</v>
      </c>
      <c r="AY235" s="546">
        <v>0</v>
      </c>
      <c r="AZ235" s="546">
        <v>0</v>
      </c>
      <c r="BA235" s="546">
        <v>0</v>
      </c>
      <c r="BB235" s="546">
        <v>0</v>
      </c>
      <c r="BC235" s="734">
        <v>0</v>
      </c>
      <c r="BD235" s="758" t="s">
        <v>1605</v>
      </c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>
        <v>1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6</v>
      </c>
      <c r="BA236" s="546">
        <v>6</v>
      </c>
      <c r="BB236" s="546">
        <v>46</v>
      </c>
      <c r="BC236" s="734">
        <v>58</v>
      </c>
      <c r="BD236" s="758" t="s">
        <v>1694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>
        <v>1</v>
      </c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1</v>
      </c>
      <c r="AX238" s="733">
        <v>0</v>
      </c>
      <c r="AY238" s="546">
        <v>1</v>
      </c>
      <c r="AZ238" s="546">
        <v>0</v>
      </c>
      <c r="BA238" s="546">
        <v>0</v>
      </c>
      <c r="BB238" s="546">
        <v>0</v>
      </c>
      <c r="BC238" s="734">
        <v>1</v>
      </c>
      <c r="BD238" s="758" t="s">
        <v>1606</v>
      </c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2</v>
      </c>
      <c r="F242" s="546">
        <v>0</v>
      </c>
      <c r="G242" s="729">
        <v>10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10</v>
      </c>
      <c r="Y242" s="900"/>
      <c r="Z242" s="900"/>
      <c r="AA242" s="900"/>
      <c r="AB242" s="900"/>
      <c r="AC242" s="900">
        <v>1</v>
      </c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2</v>
      </c>
      <c r="BB242" s="546">
        <v>0</v>
      </c>
      <c r="BC242" s="729">
        <v>9</v>
      </c>
      <c r="BD242" s="876" t="s">
        <v>1695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>
        <v>1</v>
      </c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1</v>
      </c>
      <c r="AX246" s="733">
        <v>0</v>
      </c>
      <c r="AY246" s="546">
        <v>2</v>
      </c>
      <c r="AZ246" s="546">
        <v>0</v>
      </c>
      <c r="BA246" s="546">
        <v>0</v>
      </c>
      <c r="BB246" s="546">
        <v>0</v>
      </c>
      <c r="BC246" s="718">
        <v>2</v>
      </c>
      <c r="BD246" s="876" t="s">
        <v>1696</v>
      </c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>
        <v>1</v>
      </c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1</v>
      </c>
      <c r="AX248" s="733">
        <v>0</v>
      </c>
      <c r="AY248" s="546">
        <v>0</v>
      </c>
      <c r="AZ248" s="546">
        <v>0</v>
      </c>
      <c r="BA248" s="546">
        <v>0</v>
      </c>
      <c r="BB248" s="546">
        <v>0</v>
      </c>
      <c r="BC248" s="718">
        <v>0</v>
      </c>
      <c r="BD248" s="876" t="s">
        <v>1697</v>
      </c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>
        <v>1</v>
      </c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1</v>
      </c>
      <c r="AX250" s="733">
        <v>0</v>
      </c>
      <c r="AY250" s="546">
        <v>4</v>
      </c>
      <c r="AZ250" s="546">
        <v>0</v>
      </c>
      <c r="BA250" s="546">
        <v>3</v>
      </c>
      <c r="BB250" s="546">
        <v>0</v>
      </c>
      <c r="BC250" s="718">
        <v>7</v>
      </c>
      <c r="BD250" s="707" t="s">
        <v>1698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2</v>
      </c>
      <c r="F259" s="546">
        <v>0</v>
      </c>
      <c r="G259" s="729">
        <v>3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3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2</v>
      </c>
      <c r="BB259" s="546">
        <v>0</v>
      </c>
      <c r="BC259" s="734">
        <v>3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257</v>
      </c>
      <c r="D262" s="546">
        <v>1028</v>
      </c>
      <c r="E262" s="546">
        <v>1118</v>
      </c>
      <c r="F262" s="546">
        <v>4658</v>
      </c>
      <c r="G262" s="546">
        <v>7061</v>
      </c>
      <c r="H262" s="546">
        <v>0</v>
      </c>
      <c r="I262" s="546">
        <v>0</v>
      </c>
      <c r="J262" s="546">
        <v>3</v>
      </c>
      <c r="K262" s="546">
        <v>5</v>
      </c>
      <c r="L262" s="546">
        <v>0</v>
      </c>
      <c r="M262" s="546">
        <v>0</v>
      </c>
      <c r="N262" s="546">
        <v>1</v>
      </c>
      <c r="O262" s="546">
        <v>8</v>
      </c>
      <c r="P262" s="546">
        <v>0</v>
      </c>
      <c r="Q262" s="546">
        <v>0</v>
      </c>
      <c r="R262" s="546">
        <v>1</v>
      </c>
      <c r="S262" s="546">
        <v>4</v>
      </c>
      <c r="T262" s="546">
        <v>0</v>
      </c>
      <c r="U262" s="546">
        <v>0</v>
      </c>
      <c r="V262" s="546">
        <v>3</v>
      </c>
      <c r="W262" s="546">
        <v>2</v>
      </c>
      <c r="X262" s="101">
        <v>7060</v>
      </c>
      <c r="Y262" s="101">
        <v>5</v>
      </c>
      <c r="Z262" s="101">
        <v>6</v>
      </c>
      <c r="AA262" s="101">
        <v>18</v>
      </c>
      <c r="AB262" s="101">
        <v>94</v>
      </c>
      <c r="AC262" s="101">
        <v>1</v>
      </c>
      <c r="AD262" s="101">
        <v>0</v>
      </c>
      <c r="AE262" s="101">
        <v>1</v>
      </c>
      <c r="AF262" s="101">
        <v>9</v>
      </c>
      <c r="AG262" s="101">
        <v>0</v>
      </c>
      <c r="AH262" s="101">
        <v>0</v>
      </c>
      <c r="AI262" s="101">
        <v>0</v>
      </c>
      <c r="AJ262" s="101">
        <v>2</v>
      </c>
      <c r="AK262" s="101">
        <v>0</v>
      </c>
      <c r="AL262" s="101">
        <v>1</v>
      </c>
      <c r="AM262" s="101">
        <v>2</v>
      </c>
      <c r="AN262" s="101">
        <v>2</v>
      </c>
      <c r="AO262" s="101">
        <v>0</v>
      </c>
      <c r="AP262" s="101">
        <v>0</v>
      </c>
      <c r="AQ262" s="101">
        <v>0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44</v>
      </c>
      <c r="AW262" s="773">
        <v>14</v>
      </c>
      <c r="AX262" s="774">
        <v>173</v>
      </c>
      <c r="AY262" s="775">
        <v>251</v>
      </c>
      <c r="AZ262" s="775">
        <v>1020</v>
      </c>
      <c r="BA262" s="775">
        <v>1097</v>
      </c>
      <c r="BB262" s="775">
        <v>4505</v>
      </c>
      <c r="BC262" s="773">
        <v>6873</v>
      </c>
      <c r="BD262" s="754" t="s">
        <v>1717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2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>
        <v>2</v>
      </c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20</v>
      </c>
      <c r="Y265" s="900">
        <v>1</v>
      </c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3</v>
      </c>
      <c r="AX265" s="733">
        <v>0</v>
      </c>
      <c r="AY265" s="546">
        <v>0</v>
      </c>
      <c r="AZ265" s="546">
        <v>5</v>
      </c>
      <c r="BA265" s="546">
        <v>3</v>
      </c>
      <c r="BB265" s="546">
        <v>9</v>
      </c>
      <c r="BC265" s="912">
        <v>17</v>
      </c>
      <c r="BD265" s="758" t="s">
        <v>1699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>
        <v>1</v>
      </c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1</v>
      </c>
      <c r="AX267" s="733">
        <v>0</v>
      </c>
      <c r="AY267" s="546">
        <v>2</v>
      </c>
      <c r="AZ267" s="546">
        <v>8</v>
      </c>
      <c r="BA267" s="546">
        <v>0</v>
      </c>
      <c r="BB267" s="546">
        <v>1</v>
      </c>
      <c r="BC267" s="912">
        <v>11</v>
      </c>
      <c r="BD267" s="758" t="s">
        <v>1700</v>
      </c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1582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>
        <v>1</v>
      </c>
      <c r="AJ276" s="900"/>
      <c r="AK276" s="730"/>
      <c r="AL276" s="730"/>
      <c r="AM276" s="730">
        <v>1</v>
      </c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2</v>
      </c>
      <c r="AY276" s="546">
        <v>0</v>
      </c>
      <c r="AZ276" s="546">
        <v>1</v>
      </c>
      <c r="BA276" s="546">
        <v>10</v>
      </c>
      <c r="BB276" s="546">
        <v>0</v>
      </c>
      <c r="BC276" s="912">
        <v>11</v>
      </c>
      <c r="BD276" s="758" t="s">
        <v>1701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1592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2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2</v>
      </c>
      <c r="AY279" s="546">
        <v>0</v>
      </c>
      <c r="AZ279" s="546">
        <v>0</v>
      </c>
      <c r="BA279" s="546">
        <v>13</v>
      </c>
      <c r="BB279" s="546">
        <v>1</v>
      </c>
      <c r="BC279" s="912">
        <v>14</v>
      </c>
      <c r="BD279" s="758" t="s">
        <v>1702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14</v>
      </c>
      <c r="G280" s="729">
        <v>17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17</v>
      </c>
      <c r="Y280" s="900"/>
      <c r="Z280" s="900"/>
      <c r="AA280" s="900">
        <v>1</v>
      </c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2</v>
      </c>
      <c r="AY280" s="546">
        <v>0</v>
      </c>
      <c r="AZ280" s="546">
        <v>0</v>
      </c>
      <c r="BA280" s="546">
        <v>2</v>
      </c>
      <c r="BB280" s="546">
        <v>13</v>
      </c>
      <c r="BC280" s="912">
        <v>15</v>
      </c>
      <c r="BD280" s="758" t="s">
        <v>1703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2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2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127</v>
      </c>
      <c r="G291" s="729">
        <v>166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166</v>
      </c>
      <c r="Y291" s="900"/>
      <c r="Z291" s="900"/>
      <c r="AA291" s="900"/>
      <c r="AB291" s="900">
        <v>2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2</v>
      </c>
      <c r="AY291" s="546">
        <v>0</v>
      </c>
      <c r="AZ291" s="546">
        <v>2</v>
      </c>
      <c r="BA291" s="546">
        <v>37</v>
      </c>
      <c r="BB291" s="546">
        <v>125</v>
      </c>
      <c r="BC291" s="912">
        <v>164</v>
      </c>
      <c r="BD291" s="776" t="s">
        <v>1704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>
        <v>1</v>
      </c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1</v>
      </c>
      <c r="AY292" s="546">
        <v>0</v>
      </c>
      <c r="AZ292" s="546">
        <v>3</v>
      </c>
      <c r="BA292" s="546">
        <v>0</v>
      </c>
      <c r="BB292" s="546">
        <v>24</v>
      </c>
      <c r="BC292" s="912">
        <v>27</v>
      </c>
      <c r="BD292" s="758" t="s">
        <v>1705</v>
      </c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>
        <v>1</v>
      </c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18</v>
      </c>
      <c r="BB293" s="546">
        <v>46</v>
      </c>
      <c r="BC293" s="912">
        <v>65</v>
      </c>
      <c r="BD293" s="758" t="s">
        <v>1706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>
        <v>1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1</v>
      </c>
      <c r="AY294" s="546">
        <v>0</v>
      </c>
      <c r="AZ294" s="546">
        <v>0</v>
      </c>
      <c r="BA294" s="546">
        <v>7</v>
      </c>
      <c r="BB294" s="546">
        <v>22</v>
      </c>
      <c r="BC294" s="912">
        <v>29</v>
      </c>
      <c r="BD294" s="776" t="s">
        <v>1707</v>
      </c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2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179</v>
      </c>
      <c r="G299" s="729">
        <v>189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189</v>
      </c>
      <c r="Y299" s="900"/>
      <c r="Z299" s="900"/>
      <c r="AA299" s="900"/>
      <c r="AB299" s="900">
        <v>1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4</v>
      </c>
      <c r="AW299" s="729">
        <v>0</v>
      </c>
      <c r="AX299" s="733">
        <v>6</v>
      </c>
      <c r="AY299" s="546">
        <v>0</v>
      </c>
      <c r="AZ299" s="546">
        <v>0</v>
      </c>
      <c r="BA299" s="546">
        <v>10</v>
      </c>
      <c r="BB299" s="546">
        <v>173</v>
      </c>
      <c r="BC299" s="912">
        <v>183</v>
      </c>
      <c r="BD299" s="776" t="s">
        <v>1708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12</v>
      </c>
      <c r="G300" s="729">
        <v>12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2">
        <v>11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24</v>
      </c>
      <c r="F301" s="546">
        <v>43</v>
      </c>
      <c r="G301" s="729">
        <v>68</v>
      </c>
      <c r="H301" s="900"/>
      <c r="I301" s="900"/>
      <c r="J301" s="900">
        <v>1</v>
      </c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69</v>
      </c>
      <c r="Y301" s="900"/>
      <c r="Z301" s="900"/>
      <c r="AA301" s="900"/>
      <c r="AB301" s="900">
        <v>1</v>
      </c>
      <c r="AC301" s="900"/>
      <c r="AD301" s="900"/>
      <c r="AE301" s="900"/>
      <c r="AF301" s="900"/>
      <c r="AG301" s="900"/>
      <c r="AH301" s="900"/>
      <c r="AI301" s="900"/>
      <c r="AJ301" s="900">
        <v>1</v>
      </c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v>0</v>
      </c>
      <c r="AX301" s="733">
        <v>3</v>
      </c>
      <c r="AY301" s="546">
        <v>0</v>
      </c>
      <c r="AZ301" s="546">
        <v>1</v>
      </c>
      <c r="BA301" s="546">
        <v>25</v>
      </c>
      <c r="BB301" s="546">
        <v>40</v>
      </c>
      <c r="BC301" s="912">
        <v>66</v>
      </c>
      <c r="BD301" s="776" t="s">
        <v>1709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19</v>
      </c>
      <c r="G303" s="729">
        <v>21</v>
      </c>
      <c r="H303" s="900"/>
      <c r="I303" s="900"/>
      <c r="J303" s="900"/>
      <c r="K303" s="900">
        <v>3</v>
      </c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24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22</v>
      </c>
      <c r="BC303" s="912">
        <v>24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12</v>
      </c>
      <c r="F306" s="546">
        <v>102</v>
      </c>
      <c r="G306" s="729">
        <v>115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115</v>
      </c>
      <c r="Y306" s="900"/>
      <c r="Z306" s="900"/>
      <c r="AA306" s="900"/>
      <c r="AB306" s="900">
        <v>1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1</v>
      </c>
      <c r="AY306" s="546">
        <v>0</v>
      </c>
      <c r="AZ306" s="546">
        <v>1</v>
      </c>
      <c r="BA306" s="546">
        <v>12</v>
      </c>
      <c r="BB306" s="546">
        <v>101</v>
      </c>
      <c r="BC306" s="912">
        <v>114</v>
      </c>
      <c r="BD306" s="745" t="s">
        <v>1710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104</v>
      </c>
      <c r="G313" s="729">
        <v>107</v>
      </c>
      <c r="H313" s="900"/>
      <c r="I313" s="900"/>
      <c r="J313" s="900"/>
      <c r="K313" s="900"/>
      <c r="L313" s="900"/>
      <c r="M313" s="900"/>
      <c r="N313" s="900">
        <v>1</v>
      </c>
      <c r="O313" s="900"/>
      <c r="P313" s="737"/>
      <c r="Q313" s="737"/>
      <c r="R313" s="737"/>
      <c r="S313" s="737"/>
      <c r="T313" s="737"/>
      <c r="U313" s="737"/>
      <c r="V313" s="737"/>
      <c r="W313" s="737">
        <v>1</v>
      </c>
      <c r="X313" s="732">
        <v>105</v>
      </c>
      <c r="Y313" s="900"/>
      <c r="Z313" s="900"/>
      <c r="AA313" s="900"/>
      <c r="AB313" s="900">
        <v>2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2</v>
      </c>
      <c r="AY313" s="546">
        <v>0</v>
      </c>
      <c r="AZ313" s="546">
        <v>0</v>
      </c>
      <c r="BA313" s="546">
        <v>2</v>
      </c>
      <c r="BB313" s="546">
        <v>101</v>
      </c>
      <c r="BC313" s="912">
        <v>103</v>
      </c>
      <c r="BD313" s="757" t="s">
        <v>1711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1580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>
        <v>1</v>
      </c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1</v>
      </c>
      <c r="AX318" s="733">
        <v>0</v>
      </c>
      <c r="AY318" s="546">
        <v>1</v>
      </c>
      <c r="AZ318" s="546">
        <v>3</v>
      </c>
      <c r="BA318" s="546">
        <v>0</v>
      </c>
      <c r="BB318" s="546">
        <v>1</v>
      </c>
      <c r="BC318" s="912">
        <v>5</v>
      </c>
      <c r="BD318" s="758" t="s">
        <v>1712</v>
      </c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111</v>
      </c>
      <c r="G319" s="729">
        <v>128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128</v>
      </c>
      <c r="Y319" s="900"/>
      <c r="Z319" s="900"/>
      <c r="AA319" s="900"/>
      <c r="AB319" s="900">
        <v>1</v>
      </c>
      <c r="AC319" s="900"/>
      <c r="AD319" s="900"/>
      <c r="AE319" s="900"/>
      <c r="AF319" s="900"/>
      <c r="AG319" s="900"/>
      <c r="AH319" s="900"/>
      <c r="AI319" s="900"/>
      <c r="AJ319" s="900">
        <v>1</v>
      </c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2</v>
      </c>
      <c r="AW319" s="729">
        <v>0</v>
      </c>
      <c r="AX319" s="733">
        <v>4</v>
      </c>
      <c r="AY319" s="546">
        <v>1</v>
      </c>
      <c r="AZ319" s="546">
        <v>0</v>
      </c>
      <c r="BA319" s="546">
        <v>16</v>
      </c>
      <c r="BB319" s="546">
        <v>107</v>
      </c>
      <c r="BC319" s="912">
        <v>124</v>
      </c>
      <c r="BD319" s="776" t="s">
        <v>1713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7</v>
      </c>
      <c r="G320" s="729">
        <v>9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9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7</v>
      </c>
      <c r="BC320" s="912">
        <v>9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12</v>
      </c>
      <c r="G321" s="729">
        <v>16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16</v>
      </c>
      <c r="Y321" s="900"/>
      <c r="Z321" s="900"/>
      <c r="AA321" s="900"/>
      <c r="AB321" s="900"/>
      <c r="AC321" s="900"/>
      <c r="AD321" s="900"/>
      <c r="AE321" s="900"/>
      <c r="AF321" s="900">
        <v>1</v>
      </c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1</v>
      </c>
      <c r="AY321" s="546">
        <v>1</v>
      </c>
      <c r="AZ321" s="546">
        <v>0</v>
      </c>
      <c r="BA321" s="546">
        <v>3</v>
      </c>
      <c r="BB321" s="546">
        <v>11</v>
      </c>
      <c r="BC321" s="912">
        <v>15</v>
      </c>
      <c r="BD321" s="758" t="s">
        <v>1714</v>
      </c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2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>
        <v>1</v>
      </c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1</v>
      </c>
      <c r="AX324" s="733">
        <v>0</v>
      </c>
      <c r="AY324" s="546">
        <v>2</v>
      </c>
      <c r="AZ324" s="546">
        <v>2</v>
      </c>
      <c r="BA324" s="546">
        <v>0</v>
      </c>
      <c r="BB324" s="546">
        <v>3</v>
      </c>
      <c r="BC324" s="912">
        <v>7</v>
      </c>
      <c r="BD324" s="758" t="s">
        <v>1597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239</v>
      </c>
      <c r="F326" s="546">
        <v>943</v>
      </c>
      <c r="G326" s="546">
        <v>1290</v>
      </c>
      <c r="H326" s="773">
        <v>0</v>
      </c>
      <c r="I326" s="773">
        <v>0</v>
      </c>
      <c r="J326" s="773">
        <v>1</v>
      </c>
      <c r="K326" s="773">
        <v>5</v>
      </c>
      <c r="L326" s="773">
        <v>0</v>
      </c>
      <c r="M326" s="773">
        <v>0</v>
      </c>
      <c r="N326" s="773">
        <v>1</v>
      </c>
      <c r="O326" s="773">
        <v>0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1</v>
      </c>
      <c r="X326" s="781">
        <v>1294</v>
      </c>
      <c r="Y326" s="775">
        <v>1</v>
      </c>
      <c r="Z326" s="775">
        <v>2</v>
      </c>
      <c r="AA326" s="775">
        <v>3</v>
      </c>
      <c r="AB326" s="775">
        <v>10</v>
      </c>
      <c r="AC326" s="775">
        <v>0</v>
      </c>
      <c r="AD326" s="775">
        <v>1</v>
      </c>
      <c r="AE326" s="775">
        <v>0</v>
      </c>
      <c r="AF326" s="775">
        <v>2</v>
      </c>
      <c r="AG326" s="775">
        <v>0</v>
      </c>
      <c r="AH326" s="775">
        <v>0</v>
      </c>
      <c r="AI326" s="775">
        <v>1</v>
      </c>
      <c r="AJ326" s="775">
        <v>2</v>
      </c>
      <c r="AK326" s="775">
        <v>0</v>
      </c>
      <c r="AL326" s="775">
        <v>1</v>
      </c>
      <c r="AM326" s="775">
        <v>1</v>
      </c>
      <c r="AN326" s="775">
        <v>1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2</v>
      </c>
      <c r="AU326" s="775">
        <v>0</v>
      </c>
      <c r="AV326" s="775">
        <v>11</v>
      </c>
      <c r="AW326" s="773">
        <v>7</v>
      </c>
      <c r="AX326" s="774">
        <v>31</v>
      </c>
      <c r="AY326" s="775">
        <v>28</v>
      </c>
      <c r="AZ326" s="775">
        <v>73</v>
      </c>
      <c r="BA326" s="775">
        <v>234</v>
      </c>
      <c r="BB326" s="775">
        <v>921</v>
      </c>
      <c r="BC326" s="773">
        <v>1256</v>
      </c>
      <c r="BD326" s="754" t="s">
        <v>1718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141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1</v>
      </c>
      <c r="AS327" s="787" t="s">
        <v>1608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1719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14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59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1715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5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9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1720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312</v>
      </c>
      <c r="D330" s="152">
        <v>1157</v>
      </c>
      <c r="E330" s="152">
        <v>1392</v>
      </c>
      <c r="F330" s="152">
        <v>5627</v>
      </c>
      <c r="G330" s="152">
        <v>8488</v>
      </c>
      <c r="H330" s="815">
        <v>0</v>
      </c>
      <c r="I330" s="815">
        <v>0</v>
      </c>
      <c r="J330" s="815">
        <v>4</v>
      </c>
      <c r="K330" s="815">
        <v>10</v>
      </c>
      <c r="L330" s="815">
        <v>0</v>
      </c>
      <c r="M330" s="815">
        <v>0</v>
      </c>
      <c r="N330" s="815">
        <v>2</v>
      </c>
      <c r="O330" s="815">
        <v>8</v>
      </c>
      <c r="P330" s="815">
        <v>0</v>
      </c>
      <c r="Q330" s="815">
        <v>0</v>
      </c>
      <c r="R330" s="815">
        <v>1</v>
      </c>
      <c r="S330" s="815">
        <v>5</v>
      </c>
      <c r="T330" s="815">
        <v>0</v>
      </c>
      <c r="U330" s="815">
        <v>0</v>
      </c>
      <c r="V330" s="815">
        <v>3</v>
      </c>
      <c r="W330" s="815">
        <v>3</v>
      </c>
      <c r="X330" s="816">
        <v>8492</v>
      </c>
      <c r="Y330" s="815">
        <v>6</v>
      </c>
      <c r="Z330" s="815">
        <v>8</v>
      </c>
      <c r="AA330" s="815">
        <v>23</v>
      </c>
      <c r="AB330" s="815">
        <v>104</v>
      </c>
      <c r="AC330" s="815">
        <v>1</v>
      </c>
      <c r="AD330" s="815">
        <v>1</v>
      </c>
      <c r="AE330" s="815">
        <v>1</v>
      </c>
      <c r="AF330" s="815">
        <v>11</v>
      </c>
      <c r="AG330" s="815">
        <v>0</v>
      </c>
      <c r="AH330" s="815">
        <v>0</v>
      </c>
      <c r="AI330" s="815">
        <v>1</v>
      </c>
      <c r="AJ330" s="815">
        <v>4</v>
      </c>
      <c r="AK330" s="815">
        <v>1</v>
      </c>
      <c r="AL330" s="815">
        <v>2</v>
      </c>
      <c r="AM330" s="815">
        <v>3</v>
      </c>
      <c r="AN330" s="815">
        <v>3</v>
      </c>
      <c r="AO330" s="815">
        <v>0</v>
      </c>
      <c r="AP330" s="815">
        <v>0</v>
      </c>
      <c r="AQ330" s="815">
        <v>0</v>
      </c>
      <c r="AR330" s="815">
        <v>1</v>
      </c>
      <c r="AS330" s="815">
        <v>0</v>
      </c>
      <c r="AT330" s="815">
        <v>4</v>
      </c>
      <c r="AU330" s="815">
        <v>0</v>
      </c>
      <c r="AV330" s="815">
        <v>55</v>
      </c>
      <c r="AW330" s="815">
        <v>23</v>
      </c>
      <c r="AX330" s="815">
        <v>206</v>
      </c>
      <c r="AY330" s="815">
        <v>304</v>
      </c>
      <c r="AZ330" s="815">
        <v>1142</v>
      </c>
      <c r="BA330" s="815">
        <v>1364</v>
      </c>
      <c r="BB330" s="815">
        <v>5453</v>
      </c>
      <c r="BC330" s="815">
        <v>8263</v>
      </c>
      <c r="BD330" s="817" t="s">
        <v>1721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1722</v>
      </c>
      <c r="AZ331" s="822"/>
      <c r="BA331" s="822"/>
      <c r="BB331" s="822"/>
      <c r="BC331" s="823"/>
      <c r="BD331" s="824" t="s">
        <v>1585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1586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8223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8456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1433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8488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14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10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8492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141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14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5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1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59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9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8263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S172:S173 K145 AG188:AJ190 O62:O82 N88:N102 L62:L102 M62:M100 M102 S176:S186 P62:X114 S189:S210 R176:R210 C9:F330 P115:W171 R174:S175 K9:BC61 G211:BC330">
    <cfRule type="cellIs" dxfId="13" priority="7" stopIfTrue="1" operator="equal">
      <formula>0</formula>
    </cfRule>
  </conditionalFormatting>
  <conditionalFormatting sqref="H134:I140 K130 J134:J142 K122 K134:K140 K62:K68 O88:O98 K91:K102 P175:Q210 H42:I102 N62:N83 K70:K87 T175:U210 V175:W181 V183:W210 J79:J104 J42:J77 S172:S173 K145 O62:O82 N88:N102 L62:L102 M62:M100 M102 S176:S186 K42:W61 R176:R210 S189:S210 P62:W171 R174:S175 H211:W260">
    <cfRule type="cellIs" dxfId="11" priority="6" stopIfTrue="1" operator="equal">
      <formula>0</formula>
    </cfRule>
  </conditionalFormatting>
  <conditionalFormatting sqref="H264:W324">
    <cfRule type="cellIs" dxfId="9" priority="5" stopIfTrue="1" operator="equal">
      <formula>0</formula>
    </cfRule>
  </conditionalFormatting>
  <conditionalFormatting sqref="Y264:AV324">
    <cfRule type="cellIs" dxfId="7" priority="4" stopIfTrue="1" operator="equal">
      <formula>0</formula>
    </cfRule>
  </conditionalFormatting>
  <conditionalFormatting sqref="Y22:AV37">
    <cfRule type="cellIs" dxfId="5" priority="3" stopIfTrue="1" operator="equal">
      <formula>0</formula>
    </cfRule>
  </conditionalFormatting>
  <conditionalFormatting sqref="Y100:AF102 AS77:AV102 AG95:AR102 AG188:AJ190 Y42:AV76 Y211:AV260">
    <cfRule type="cellIs" dxfId="3" priority="2" stopIfTrue="1" operator="equal">
      <formula>0</formula>
    </cfRule>
  </conditionalFormatting>
  <conditionalFormatting sqref="S34">
    <cfRule type="cellIs" dxfId="1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23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4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4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11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</v>
      </c>
      <c r="K10" s="245">
        <f t="shared" si="5"/>
        <v>0</v>
      </c>
      <c r="L10" s="245">
        <f t="shared" si="0"/>
        <v>0</v>
      </c>
      <c r="M10" s="245">
        <f t="shared" si="6"/>
        <v>3.3333333333333335</v>
      </c>
      <c r="N10" s="245">
        <f t="shared" si="7"/>
        <v>0</v>
      </c>
      <c r="O10" s="245">
        <f t="shared" si="1"/>
        <v>0</v>
      </c>
      <c r="P10" s="245">
        <f t="shared" si="8"/>
        <v>1.3333333333333333</v>
      </c>
      <c r="Q10" s="245">
        <f t="shared" si="9"/>
        <v>0</v>
      </c>
      <c r="R10" s="245">
        <f t="shared" si="10"/>
        <v>0</v>
      </c>
      <c r="S10" s="245">
        <f t="shared" si="11"/>
        <v>1.6666666666666667</v>
      </c>
      <c r="T10" s="245">
        <f t="shared" si="12"/>
        <v>0</v>
      </c>
      <c r="U10" s="245">
        <f t="shared" si="13"/>
        <v>0</v>
      </c>
      <c r="V10" s="245">
        <f t="shared" si="14"/>
        <v>1.6666666666666667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22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</v>
      </c>
      <c r="K15" s="245">
        <f t="shared" si="5"/>
        <v>0</v>
      </c>
      <c r="L15" s="245">
        <f t="shared" si="0"/>
        <v>0</v>
      </c>
      <c r="M15" s="245">
        <f t="shared" si="6"/>
        <v>6.666666666666667</v>
      </c>
      <c r="N15" s="245">
        <f t="shared" si="7"/>
        <v>0</v>
      </c>
      <c r="O15" s="245">
        <f t="shared" si="1"/>
        <v>0</v>
      </c>
      <c r="P15" s="245">
        <f t="shared" si="8"/>
        <v>2.6666666666666665</v>
      </c>
      <c r="Q15" s="245">
        <f t="shared" si="9"/>
        <v>0</v>
      </c>
      <c r="R15" s="245">
        <f t="shared" si="10"/>
        <v>0</v>
      </c>
      <c r="S15" s="245">
        <f t="shared" si="11"/>
        <v>3.3333333333333335</v>
      </c>
      <c r="T15" s="245">
        <f t="shared" si="12"/>
        <v>0</v>
      </c>
      <c r="U15" s="245">
        <f t="shared" si="13"/>
        <v>0</v>
      </c>
      <c r="V15" s="245">
        <f t="shared" si="14"/>
        <v>3.3333333333333335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73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19.90909090909091</v>
      </c>
      <c r="K23" s="245">
        <f t="shared" si="5"/>
        <v>0</v>
      </c>
      <c r="L23" s="245">
        <f t="shared" si="0"/>
        <v>0.27272727272727271</v>
      </c>
      <c r="M23" s="245">
        <f t="shared" si="6"/>
        <v>22.121212121212121</v>
      </c>
      <c r="N23" s="245">
        <f t="shared" si="7"/>
        <v>0</v>
      </c>
      <c r="O23" s="245">
        <f t="shared" si="1"/>
        <v>0.30303030303030304</v>
      </c>
      <c r="P23" s="245">
        <f t="shared" si="8"/>
        <v>8.8484848484848477</v>
      </c>
      <c r="Q23" s="245">
        <f t="shared" si="9"/>
        <v>0</v>
      </c>
      <c r="R23" s="245">
        <f t="shared" si="10"/>
        <v>0.12121212121212122</v>
      </c>
      <c r="S23" s="245">
        <f t="shared" si="11"/>
        <v>11.060606060606061</v>
      </c>
      <c r="T23" s="245">
        <f t="shared" si="12"/>
        <v>0</v>
      </c>
      <c r="U23" s="245">
        <f t="shared" si="13"/>
        <v>0.15151515151515152</v>
      </c>
      <c r="V23" s="245">
        <f t="shared" si="14"/>
        <v>11.060606060606061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7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3.1111111111111112</v>
      </c>
      <c r="Q27" s="245">
        <f t="shared" si="22"/>
        <v>0</v>
      </c>
      <c r="R27" s="245">
        <f t="shared" si="23"/>
        <v>0</v>
      </c>
      <c r="S27" s="245">
        <f t="shared" si="24"/>
        <v>3.8888888888888888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145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145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138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138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57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57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101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101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72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72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38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38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32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32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2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2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38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38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37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37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38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38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40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40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35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35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37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37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41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41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40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40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38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38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37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37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35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35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35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35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37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37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34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34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36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36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38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38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33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33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39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39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35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35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36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36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38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38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35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35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39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39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34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34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39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39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34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34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37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37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38</v>
      </c>
      <c r="G123" s="244">
        <f>GLD!$AT142</f>
        <v>0</v>
      </c>
      <c r="H123" s="244">
        <f>GLD!$AV142</f>
        <v>0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38</v>
      </c>
      <c r="N123" s="245">
        <f t="shared" si="58"/>
        <v>0</v>
      </c>
      <c r="O123" s="245">
        <f t="shared" si="48"/>
        <v>0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36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36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36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36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33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33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36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36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34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34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35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35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34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34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35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35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34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34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39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39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37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37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37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37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37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37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40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40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38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38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38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38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37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37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38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38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36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36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1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1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35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35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108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108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155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155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88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88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179</v>
      </c>
      <c r="G201" s="618">
        <f>GLD!$AT220</f>
        <v>0</v>
      </c>
      <c r="H201" s="618">
        <f>GLD!$AV220</f>
        <v>1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179</v>
      </c>
      <c r="N201" s="245">
        <f t="shared" si="76"/>
        <v>0</v>
      </c>
      <c r="O201" s="245">
        <f t="shared" si="85"/>
        <v>1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20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20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35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35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48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48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92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92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0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0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1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9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9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2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2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0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3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3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6873</v>
      </c>
      <c r="G243" s="244">
        <f>GLD!$AT262</f>
        <v>1</v>
      </c>
      <c r="H243" s="244">
        <f>GLD!$AV262</f>
        <v>44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6873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17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17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11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11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11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11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14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14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15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15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164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164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27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27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29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29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183</v>
      </c>
      <c r="G280" s="244">
        <f>GLD!$AT299</f>
        <v>0</v>
      </c>
      <c r="H280" s="244">
        <f>GLD!$AV299</f>
        <v>4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183</v>
      </c>
      <c r="N280" s="245">
        <f t="shared" si="94"/>
        <v>0</v>
      </c>
      <c r="O280" s="245">
        <f t="shared" si="102"/>
        <v>4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66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66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24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24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114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114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103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103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5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5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124</v>
      </c>
      <c r="G300" s="244">
        <f>GLD!$AT319</f>
        <v>0</v>
      </c>
      <c r="H300" s="244">
        <f>GLD!$AV319</f>
        <v>2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124</v>
      </c>
      <c r="W300" s="245">
        <f t="shared" si="117"/>
        <v>0</v>
      </c>
      <c r="X300" s="245">
        <f t="shared" si="103"/>
        <v>2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15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15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1256</v>
      </c>
      <c r="G307" s="244">
        <f>GLD!$AT326</f>
        <v>2</v>
      </c>
      <c r="H307" s="244">
        <f>GLD!$AV326</f>
        <v>11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1256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8263</v>
      </c>
      <c r="G311" s="244">
        <f>GLD!$AT330</f>
        <v>4</v>
      </c>
      <c r="H311" s="244">
        <f>GLD!$AV330</f>
        <v>55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8263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2265.181818181818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2353.4242424242425</v>
      </c>
      <c r="N390" s="601">
        <f t="shared" si="181"/>
        <v>0</v>
      </c>
      <c r="O390" s="601">
        <f t="shared" si="181"/>
        <v>18.606060606060606</v>
      </c>
      <c r="P390" s="601">
        <f t="shared" si="181"/>
        <v>1010.0808080808081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1264.1010101010104</v>
      </c>
      <c r="T390" s="601">
        <f t="shared" si="181"/>
        <v>0</v>
      </c>
      <c r="U390" s="601">
        <f t="shared" si="181"/>
        <v>10.303030303030303</v>
      </c>
      <c r="V390" s="601">
        <f t="shared" si="181"/>
        <v>1334.2121212121212</v>
      </c>
      <c r="W390" s="601">
        <f t="shared" si="181"/>
        <v>0</v>
      </c>
      <c r="X390" s="601">
        <f t="shared" si="181"/>
        <v>12.303030303030303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22" priority="5" operator="notEqual">
      <formula>0</formula>
    </cfRule>
  </conditionalFormatting>
  <conditionalFormatting sqref="C3:E1048576">
    <cfRule type="containsBlanks" dxfId="21" priority="4">
      <formula>LEN(TRIM(C3))=0</formula>
    </cfRule>
  </conditionalFormatting>
  <conditionalFormatting sqref="I3:I1048576">
    <cfRule type="containsBlanks" dxfId="20" priority="3">
      <formula>LEN(TRIM(I3))=0</formula>
    </cfRule>
  </conditionalFormatting>
  <conditionalFormatting sqref="Z1:Z1048576">
    <cfRule type="notContainsBlanks" dxfId="19" priority="2">
      <formula>LEN(TRIM(Z1))&gt;0</formula>
    </cfRule>
  </conditionalFormatting>
  <conditionalFormatting sqref="B3:B1048576">
    <cfRule type="notContainsBlanks" dxfId="18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tabSelected="1" topLeftCell="A7"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1716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149</v>
      </c>
      <c r="E3" s="623">
        <f t="shared" ref="E3:E10" si="0">D3/D$18</f>
        <v>6.6631433449873975E-2</v>
      </c>
      <c r="F3" s="624"/>
      <c r="G3" s="622">
        <f>SUMIF('Combine (不許動)'!D:D,$C3,'Combine (不許動)'!M:M)</f>
        <v>142</v>
      </c>
      <c r="H3" s="623">
        <f t="shared" ref="H3:H10" si="1">G3/G$18</f>
        <v>6.0854771892004209E-2</v>
      </c>
      <c r="I3" s="624"/>
      <c r="J3" s="622">
        <f>SUMIF('Combine (不許動)'!D:D,$C3,'Combine (不許動)'!P:P)</f>
        <v>60.111111111111114</v>
      </c>
      <c r="K3" s="623">
        <f t="shared" ref="K3:K10" si="2">J3/J$18</f>
        <v>5.951119022380448E-2</v>
      </c>
      <c r="L3" s="624"/>
      <c r="M3" s="622">
        <f>SUMIF('Combine (不許動)'!D:D,$C3,'Combine (不許動)'!S:S)</f>
        <v>104.88888888888889</v>
      </c>
      <c r="N3" s="623">
        <f t="shared" ref="N3:N10" si="3">M3/M$18</f>
        <v>8.2975085100602489E-2</v>
      </c>
      <c r="O3" s="624"/>
      <c r="P3" s="622">
        <f>SUMIF('Combine (不許動)'!D:D,$C3,'Combine (不許動)'!V:V)</f>
        <v>76</v>
      </c>
      <c r="Q3" s="623">
        <f t="shared" ref="Q3:Q10" si="4">P3/P$18</f>
        <v>5.8677647279022971E-2</v>
      </c>
      <c r="R3" s="624"/>
      <c r="S3" s="622">
        <f t="shared" ref="S3:S17" si="5">D3+G3+J3+M3+P3</f>
        <v>532</v>
      </c>
      <c r="T3" s="625">
        <f t="shared" ref="T3:T10" si="6">S3/S$18</f>
        <v>6.5364295367981329E-2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1363</v>
      </c>
      <c r="E4" s="561">
        <f t="shared" si="0"/>
        <v>0.609521099276364</v>
      </c>
      <c r="F4" s="566"/>
      <c r="G4" s="610">
        <f>SUMIF('Combine (不許動)'!D:D,$C4,'Combine (不許動)'!M:M)</f>
        <v>1431</v>
      </c>
      <c r="H4" s="561">
        <f t="shared" si="1"/>
        <v>0.61326182096801418</v>
      </c>
      <c r="I4" s="566"/>
      <c r="J4" s="610">
        <f>SUMIF('Combine (不許動)'!D:D,$C4,'Combine (不許動)'!P:P)</f>
        <v>568</v>
      </c>
      <c r="K4" s="561">
        <f t="shared" si="2"/>
        <v>0.5623312466249325</v>
      </c>
      <c r="L4" s="566"/>
      <c r="M4" s="610">
        <f>SUMIF('Combine (不許動)'!D:D,$C4,'Combine (不許動)'!S:S)</f>
        <v>760</v>
      </c>
      <c r="N4" s="561">
        <f t="shared" si="3"/>
        <v>0.60121777763572148</v>
      </c>
      <c r="O4" s="566"/>
      <c r="P4" s="610">
        <f>SUMIF('Combine (不許動)'!D:D,$C4,'Combine (不許動)'!V:V)</f>
        <v>738</v>
      </c>
      <c r="Q4" s="561">
        <f t="shared" si="4"/>
        <v>0.56979083805156516</v>
      </c>
      <c r="R4" s="566"/>
      <c r="S4" s="610">
        <f>D4+G4+J4+M4+P4</f>
        <v>4860</v>
      </c>
      <c r="T4" s="561">
        <f t="shared" si="6"/>
        <v>0.59712495392554366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108</v>
      </c>
      <c r="E5" s="560">
        <f t="shared" si="0"/>
        <v>4.829660948044557E-2</v>
      </c>
      <c r="F5" s="566"/>
      <c r="G5" s="610">
        <f>SUMIF('Combine (不許動)'!D:D,$C5,'Combine (不許動)'!M:M)</f>
        <v>88</v>
      </c>
      <c r="H5" s="560">
        <f t="shared" si="1"/>
        <v>3.7712816383777256E-2</v>
      </c>
      <c r="I5" s="566"/>
      <c r="J5" s="610">
        <f>SUMIF('Combine (不許動)'!D:D,$C5,'Combine (不許動)'!P:P)</f>
        <v>35</v>
      </c>
      <c r="K5" s="560">
        <f t="shared" si="2"/>
        <v>3.4650693013860277E-2</v>
      </c>
      <c r="L5" s="566"/>
      <c r="M5" s="610">
        <f>SUMIF('Combine (不許動)'!D:D,$C5,'Combine (不許動)'!S:S)</f>
        <v>48</v>
      </c>
      <c r="N5" s="560">
        <f t="shared" si="3"/>
        <v>3.7971649113835042E-2</v>
      </c>
      <c r="O5" s="566"/>
      <c r="P5" s="610">
        <f>SUMIF('Combine (不許動)'!D:D,$C5,'Combine (不許動)'!V:V)</f>
        <v>58</v>
      </c>
      <c r="Q5" s="560">
        <f t="shared" si="4"/>
        <v>4.4780309765570167E-2</v>
      </c>
      <c r="R5" s="566"/>
      <c r="S5" s="610">
        <f t="shared" si="5"/>
        <v>337</v>
      </c>
      <c r="T5" s="559">
        <f t="shared" si="6"/>
        <v>4.1405578080845315E-2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160</v>
      </c>
      <c r="E6" s="568">
        <f t="shared" si="0"/>
        <v>7.1550532563623065E-2</v>
      </c>
      <c r="F6" s="628"/>
      <c r="G6" s="627">
        <f>SUMIF('Combine (不許動)'!D:D,$C6,'Combine (不許動)'!M:M)</f>
        <v>183</v>
      </c>
      <c r="H6" s="568">
        <f t="shared" si="1"/>
        <v>7.842551588899134E-2</v>
      </c>
      <c r="I6" s="628"/>
      <c r="J6" s="627">
        <f>SUMIF('Combine (不許動)'!D:D,$C6,'Combine (不許動)'!P:P)</f>
        <v>116</v>
      </c>
      <c r="K6" s="568">
        <f t="shared" si="2"/>
        <v>0.11484229684593691</v>
      </c>
      <c r="L6" s="628"/>
      <c r="M6" s="627">
        <f>SUMIF('Combine (不許動)'!D:D,$C6,'Combine (不許動)'!S:S)</f>
        <v>95</v>
      </c>
      <c r="N6" s="568">
        <f t="shared" si="3"/>
        <v>7.5152222204465186E-2</v>
      </c>
      <c r="O6" s="628"/>
      <c r="P6" s="627">
        <f>SUMIF('Combine (不許動)'!D:D,$C6,'Combine (不許動)'!V:V)</f>
        <v>145</v>
      </c>
      <c r="Q6" s="568">
        <f t="shared" si="4"/>
        <v>0.11195077441392541</v>
      </c>
      <c r="R6" s="628"/>
      <c r="S6" s="627">
        <f t="shared" si="5"/>
        <v>699</v>
      </c>
      <c r="T6" s="567">
        <f t="shared" si="6"/>
        <v>8.588278658311832E-2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2.683144971135865E-3</v>
      </c>
      <c r="F7" s="570"/>
      <c r="G7" s="630">
        <f>SUMIF('Combine (不許動)'!D:D,$C7,'Combine (不許動)'!M:M)</f>
        <v>5</v>
      </c>
      <c r="H7" s="571">
        <f t="shared" si="1"/>
        <v>2.1427736581691621E-3</v>
      </c>
      <c r="I7" s="570"/>
      <c r="J7" s="630">
        <f>SUMIF('Combine (不許動)'!D:D,$C7,'Combine (不許動)'!P:P)</f>
        <v>4</v>
      </c>
      <c r="K7" s="571">
        <f t="shared" si="2"/>
        <v>3.9600792015840316E-3</v>
      </c>
      <c r="L7" s="570"/>
      <c r="M7" s="631">
        <f>SUMIF('Combine (不許動)'!D:D,$C7,'Combine (不許動)'!S:S)</f>
        <v>4</v>
      </c>
      <c r="N7" s="571">
        <f t="shared" si="3"/>
        <v>3.1643040928195864E-3</v>
      </c>
      <c r="O7" s="570"/>
      <c r="P7" s="631">
        <f>SUMIF('Combine (不許動)'!D:D,$C7,'Combine (不許動)'!V:V)</f>
        <v>3</v>
      </c>
      <c r="Q7" s="571">
        <f t="shared" si="4"/>
        <v>2.3162229189088016E-3</v>
      </c>
      <c r="R7" s="570"/>
      <c r="S7" s="631">
        <f t="shared" si="5"/>
        <v>22</v>
      </c>
      <c r="T7" s="569">
        <f t="shared" si="6"/>
        <v>2.7030347708563705E-3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40</v>
      </c>
      <c r="E8" s="560">
        <f t="shared" si="0"/>
        <v>1.7887633140905766E-2</v>
      </c>
      <c r="F8" s="566"/>
      <c r="G8" s="562">
        <f>SUMIF('Combine (不許動)'!D:D,$C8,'Combine (不許動)'!M:M)</f>
        <v>47</v>
      </c>
      <c r="H8" s="560">
        <f t="shared" si="1"/>
        <v>2.0142072386790125E-2</v>
      </c>
      <c r="I8" s="566"/>
      <c r="J8" s="563">
        <f>SUMIF('Combine (不許動)'!D:D,$C8,'Combine (不許動)'!P:P)</f>
        <v>21</v>
      </c>
      <c r="K8" s="560">
        <f t="shared" si="2"/>
        <v>2.0790415808316167E-2</v>
      </c>
      <c r="L8" s="566"/>
      <c r="M8" s="563">
        <f>SUMIF('Combine (不許動)'!D:D,$C8,'Combine (不許動)'!S:S)</f>
        <v>25</v>
      </c>
      <c r="N8" s="560">
        <f t="shared" si="3"/>
        <v>1.9776900580122415E-2</v>
      </c>
      <c r="O8" s="566"/>
      <c r="P8" s="563">
        <f>SUMIF('Combine (不許動)'!D:D,$C8,'Combine (不許動)'!V:V)</f>
        <v>24</v>
      </c>
      <c r="Q8" s="560">
        <f t="shared" si="4"/>
        <v>1.8529783351270413E-2</v>
      </c>
      <c r="R8" s="566"/>
      <c r="S8" s="563">
        <f t="shared" si="5"/>
        <v>157</v>
      </c>
      <c r="T8" s="559">
        <f t="shared" si="6"/>
        <v>1.9289839046565917E-2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8.9438165704528827E-4</v>
      </c>
      <c r="F9" s="566"/>
      <c r="G9" s="562">
        <f>SUMIF('Combine (不許動)'!D:D,$C9,'Combine (不許動)'!M:M)</f>
        <v>2</v>
      </c>
      <c r="H9" s="560">
        <f t="shared" si="1"/>
        <v>8.5710946326766489E-4</v>
      </c>
      <c r="I9" s="566"/>
      <c r="J9" s="563">
        <f>SUMIF('Combine (不許動)'!D:D,$C9,'Combine (不許動)'!P:P)</f>
        <v>1</v>
      </c>
      <c r="K9" s="560">
        <f t="shared" si="2"/>
        <v>9.900198003960079E-4</v>
      </c>
      <c r="L9" s="566"/>
      <c r="M9" s="563">
        <f>SUMIF('Combine (不許動)'!D:D,$C9,'Combine (不許動)'!S:S)</f>
        <v>1</v>
      </c>
      <c r="N9" s="560">
        <f t="shared" si="3"/>
        <v>7.910760232048966E-4</v>
      </c>
      <c r="O9" s="566"/>
      <c r="P9" s="563">
        <f>SUMIF('Combine (不許動)'!D:D,$C9,'Combine (不許動)'!V:V)</f>
        <v>0</v>
      </c>
      <c r="Q9" s="560">
        <f t="shared" si="4"/>
        <v>0</v>
      </c>
      <c r="R9" s="566"/>
      <c r="S9" s="563">
        <f t="shared" si="5"/>
        <v>6</v>
      </c>
      <c r="T9" s="559">
        <f t="shared" si="6"/>
        <v>7.3719130114264651E-4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2.683144971135865E-3</v>
      </c>
      <c r="F10" s="566"/>
      <c r="G10" s="562">
        <f>SUMIF('Combine (不許動)'!D:D,$C10,'Combine (不許動)'!M:M)</f>
        <v>6</v>
      </c>
      <c r="H10" s="560">
        <f t="shared" si="1"/>
        <v>2.5713283898029945E-3</v>
      </c>
      <c r="I10" s="566"/>
      <c r="J10" s="563">
        <f>SUMIF('Combine (不許動)'!D:D,$C10,'Combine (不許動)'!P:P)</f>
        <v>4</v>
      </c>
      <c r="K10" s="560">
        <f t="shared" si="2"/>
        <v>3.9600792015840316E-3</v>
      </c>
      <c r="L10" s="566"/>
      <c r="M10" s="563">
        <f>SUMIF('Combine (不許動)'!D:D,$C10,'Combine (不許動)'!S:S)</f>
        <v>4</v>
      </c>
      <c r="N10" s="560">
        <f t="shared" si="3"/>
        <v>3.1643040928195864E-3</v>
      </c>
      <c r="O10" s="566"/>
      <c r="P10" s="563">
        <f>SUMIF('Combine (不許動)'!D:D,$C10,'Combine (不許動)'!V:V)</f>
        <v>4</v>
      </c>
      <c r="Q10" s="560">
        <f t="shared" si="4"/>
        <v>3.0882972252117354E-3</v>
      </c>
      <c r="R10" s="566"/>
      <c r="S10" s="563">
        <f t="shared" si="5"/>
        <v>24</v>
      </c>
      <c r="T10" s="559">
        <f t="shared" si="6"/>
        <v>2.9487652045705861E-3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29</v>
      </c>
      <c r="E11" s="573">
        <f t="shared" ref="E11" si="7">D11/D$18</f>
        <v>1.296853402715668E-2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29</v>
      </c>
      <c r="T11" s="572">
        <f t="shared" ref="T11" si="12">S11/S$18</f>
        <v>3.5630912888561248E-3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272</v>
      </c>
      <c r="E12" s="560">
        <f t="shared" ref="E12:E17" si="13">D12/D$18</f>
        <v>0.12163590535815921</v>
      </c>
      <c r="F12" s="566"/>
      <c r="G12" s="562">
        <f>SUMIF('Combine (不許動)'!D:D,$C12,'Combine (不許動)'!M:M)</f>
        <v>298</v>
      </c>
      <c r="H12" s="560">
        <f t="shared" ref="H12:H17" si="14">G12/G$18</f>
        <v>0.12770931002688207</v>
      </c>
      <c r="I12" s="566"/>
      <c r="J12" s="563">
        <f>SUMIF('Combine (不許動)'!D:D,$C12,'Combine (不許動)'!P:P)</f>
        <v>137</v>
      </c>
      <c r="K12" s="560">
        <f t="shared" ref="K12:K17" si="15">J12/J$18</f>
        <v>0.13563271265425308</v>
      </c>
      <c r="L12" s="566"/>
      <c r="M12" s="563">
        <f>SUMIF('Combine (不許動)'!D:D,$C12,'Combine (不許動)'!S:S)</f>
        <v>138</v>
      </c>
      <c r="N12" s="560">
        <f t="shared" ref="N12:N17" si="16">M12/M$18</f>
        <v>0.10916849120227573</v>
      </c>
      <c r="O12" s="566"/>
      <c r="P12" s="563">
        <f>SUMIF('Combine (不許動)'!D:D,$C12,'Combine (不許動)'!V:V)</f>
        <v>161</v>
      </c>
      <c r="Q12" s="560">
        <f t="shared" ref="Q12:Q17" si="17">P12/P$18</f>
        <v>0.12430396331477235</v>
      </c>
      <c r="R12" s="566"/>
      <c r="S12" s="563">
        <f t="shared" si="5"/>
        <v>1006</v>
      </c>
      <c r="T12" s="559">
        <f t="shared" ref="T12:T17" si="18">S12/S$18</f>
        <v>0.1236024081582504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19.90909090909091</v>
      </c>
      <c r="E13" s="560">
        <f t="shared" si="13"/>
        <v>8.9031628587690065E-3</v>
      </c>
      <c r="F13" s="566"/>
      <c r="G13" s="562">
        <f>SUMIF('Combine (不許動)'!D:D,$C13,'Combine (不許動)'!M:M)</f>
        <v>22.121212121212121</v>
      </c>
      <c r="H13" s="560">
        <f t="shared" si="14"/>
        <v>9.480150124021142E-3</v>
      </c>
      <c r="I13" s="566"/>
      <c r="J13" s="563">
        <f>SUMIF('Combine (不許動)'!D:D,$C13,'Combine (不許動)'!P:P)</f>
        <v>8.8484848484848477</v>
      </c>
      <c r="K13" s="560">
        <f t="shared" si="15"/>
        <v>8.7601752035040698E-3</v>
      </c>
      <c r="L13" s="566"/>
      <c r="M13" s="563">
        <f>SUMIF('Combine (不許動)'!D:D,$C13,'Combine (不許動)'!S:S)</f>
        <v>11.060606060606061</v>
      </c>
      <c r="N13" s="560">
        <f t="shared" si="16"/>
        <v>8.7497802566602213E-3</v>
      </c>
      <c r="O13" s="566"/>
      <c r="P13" s="563">
        <f>SUMIF('Combine (不許動)'!D:D,$C13,'Combine (不許動)'!V:V)</f>
        <v>11.060606060606061</v>
      </c>
      <c r="Q13" s="560">
        <f t="shared" si="17"/>
        <v>8.5396097515324509E-3</v>
      </c>
      <c r="R13" s="566"/>
      <c r="S13" s="563">
        <f t="shared" si="5"/>
        <v>73</v>
      </c>
      <c r="T13" s="559">
        <f t="shared" si="18"/>
        <v>8.9691608305688657E-3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33.18181818181818</v>
      </c>
      <c r="E14" s="560">
        <f t="shared" si="13"/>
        <v>1.483860476461501E-2</v>
      </c>
      <c r="F14" s="566"/>
      <c r="G14" s="562">
        <f>SUMIF('Combine (不許動)'!D:D,$C14,'Combine (不許動)'!M:M)</f>
        <v>25.424242424242426</v>
      </c>
      <c r="H14" s="560">
        <f t="shared" si="14"/>
        <v>1.0895679389114709E-2</v>
      </c>
      <c r="I14" s="566"/>
      <c r="J14" s="563">
        <f>SUMIF('Combine (不許動)'!D:D,$C14,'Combine (不許動)'!P:P)</f>
        <v>11.969696969696969</v>
      </c>
      <c r="K14" s="560">
        <f t="shared" si="15"/>
        <v>1.1850237004740093E-2</v>
      </c>
      <c r="L14" s="566"/>
      <c r="M14" s="563">
        <f>SUMIF('Combine (不許動)'!D:D,$C14,'Combine (不許動)'!S:S)</f>
        <v>15.212121212121213</v>
      </c>
      <c r="N14" s="560">
        <f t="shared" si="16"/>
        <v>1.2033944352995702E-2</v>
      </c>
      <c r="O14" s="566"/>
      <c r="P14" s="563">
        <f>SUMIF('Combine (不許動)'!D:D,$C14,'Combine (不許動)'!V:V)</f>
        <v>18.212121212121211</v>
      </c>
      <c r="Q14" s="560">
        <f t="shared" si="17"/>
        <v>1.4061110851153431E-2</v>
      </c>
      <c r="R14" s="566"/>
      <c r="S14" s="563">
        <f t="shared" si="5"/>
        <v>104</v>
      </c>
      <c r="T14" s="559">
        <f t="shared" si="18"/>
        <v>1.2777982553139207E-2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27</v>
      </c>
      <c r="E15" s="560">
        <f t="shared" si="13"/>
        <v>1.2074152370111392E-2</v>
      </c>
      <c r="F15" s="566"/>
      <c r="G15" s="562">
        <f>SUMIF('Combine (不許動)'!D:D,$C15,'Combine (不許動)'!M:M)</f>
        <v>31</v>
      </c>
      <c r="H15" s="560">
        <f t="shared" si="14"/>
        <v>1.3285196680648806E-2</v>
      </c>
      <c r="I15" s="566"/>
      <c r="J15" s="563">
        <f>SUMIF('Combine (不許動)'!D:D,$C15,'Combine (不許動)'!P:P)</f>
        <v>17</v>
      </c>
      <c r="K15" s="560">
        <f t="shared" si="15"/>
        <v>1.6830336606732135E-2</v>
      </c>
      <c r="L15" s="566"/>
      <c r="M15" s="563">
        <f>SUMIF('Combine (不許動)'!D:D,$C15,'Combine (不許動)'!S:S)</f>
        <v>23</v>
      </c>
      <c r="N15" s="560">
        <f t="shared" si="16"/>
        <v>1.8194748533712623E-2</v>
      </c>
      <c r="O15" s="566"/>
      <c r="P15" s="563">
        <f>SUMIF('Combine (不許動)'!D:D,$C15,'Combine (不許動)'!V:V)</f>
        <v>28</v>
      </c>
      <c r="Q15" s="560">
        <f t="shared" si="17"/>
        <v>2.1618080576482148E-2</v>
      </c>
      <c r="R15" s="566"/>
      <c r="S15" s="563">
        <f t="shared" si="5"/>
        <v>126</v>
      </c>
      <c r="T15" s="559">
        <f t="shared" si="18"/>
        <v>1.5481017323995577E-2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6.2606715993170185E-3</v>
      </c>
      <c r="F16" s="566"/>
      <c r="G16" s="562">
        <f>SUMIF('Combine (不許動)'!D:D,$C16,'Combine (不許動)'!M:M)</f>
        <v>17</v>
      </c>
      <c r="H16" s="560">
        <f t="shared" si="14"/>
        <v>7.2854304377751511E-3</v>
      </c>
      <c r="I16" s="566"/>
      <c r="J16" s="563">
        <f>SUMIF('Combine (不許動)'!D:D,$C16,'Combine (不許動)'!P:P)</f>
        <v>8</v>
      </c>
      <c r="K16" s="560">
        <f t="shared" si="15"/>
        <v>7.9201584031680632E-3</v>
      </c>
      <c r="L16" s="566"/>
      <c r="M16" s="563">
        <f>SUMIF('Combine (不許動)'!D:D,$C16,'Combine (不許動)'!S:S)</f>
        <v>11</v>
      </c>
      <c r="N16" s="560">
        <f t="shared" si="16"/>
        <v>8.7018362552538624E-3</v>
      </c>
      <c r="O16" s="566"/>
      <c r="P16" s="563">
        <f>SUMIF('Combine (不許動)'!D:D,$C16,'Combine (不許動)'!V:V)</f>
        <v>8</v>
      </c>
      <c r="Q16" s="560">
        <f t="shared" si="17"/>
        <v>6.1765944504234708E-3</v>
      </c>
      <c r="R16" s="566"/>
      <c r="S16" s="563">
        <f t="shared" si="5"/>
        <v>58</v>
      </c>
      <c r="T16" s="559">
        <f t="shared" si="18"/>
        <v>7.1261825777122496E-3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36.090909090909093</v>
      </c>
      <c r="E17" s="606">
        <f t="shared" si="13"/>
        <v>1.6139523538499068E-2</v>
      </c>
      <c r="F17" s="607"/>
      <c r="G17" s="605">
        <f>SUMIF('Combine (不許動)'!D:D,$C17,'Combine (不許動)'!M:M)</f>
        <v>35.878787878787882</v>
      </c>
      <c r="H17" s="606">
        <f t="shared" si="14"/>
        <v>1.5376024310741141E-2</v>
      </c>
      <c r="I17" s="607"/>
      <c r="J17" s="608">
        <f>SUMIF('Combine (不許動)'!D:D,$C17,'Combine (不許動)'!P:P)</f>
        <v>18.151515151515149</v>
      </c>
      <c r="K17" s="606">
        <f t="shared" si="15"/>
        <v>1.7970359407188143E-2</v>
      </c>
      <c r="L17" s="607"/>
      <c r="M17" s="608">
        <f>SUMIF('Combine (不許動)'!D:D,$C17,'Combine (不許動)'!S:S)</f>
        <v>23.939393939393941</v>
      </c>
      <c r="N17" s="606">
        <f t="shared" si="16"/>
        <v>1.8937880555511162E-2</v>
      </c>
      <c r="O17" s="607"/>
      <c r="P17" s="608">
        <f>SUMIF('Combine (不許動)'!D:D,$C17,'Combine (不許動)'!V:V)</f>
        <v>20.939393939393941</v>
      </c>
      <c r="Q17" s="606">
        <f t="shared" si="17"/>
        <v>1.6166768050161436E-2</v>
      </c>
      <c r="R17" s="607"/>
      <c r="S17" s="608">
        <f t="shared" si="5"/>
        <v>135</v>
      </c>
      <c r="T17" s="609">
        <f t="shared" si="18"/>
        <v>1.6586804275709546E-2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2236.181818181818</v>
      </c>
      <c r="E18" s="596"/>
      <c r="F18" s="597"/>
      <c r="G18" s="611">
        <f>SUM(G3:G17)-G11</f>
        <v>2333.4242424242425</v>
      </c>
      <c r="H18" s="596"/>
      <c r="I18" s="597"/>
      <c r="J18" s="611">
        <f>SUM(J3:J17)-J11</f>
        <v>1010.0808080808081</v>
      </c>
      <c r="K18" s="596"/>
      <c r="L18" s="597"/>
      <c r="M18" s="611">
        <f>SUM(M3:M17)-M11</f>
        <v>1264.1010101010102</v>
      </c>
      <c r="N18" s="596"/>
      <c r="O18" s="597"/>
      <c r="P18" s="611">
        <f>SUM(P3:P17)-P11</f>
        <v>1295.2121212121212</v>
      </c>
      <c r="Q18" s="596"/>
      <c r="R18" s="597"/>
      <c r="S18" s="611">
        <f>SUM(S3:S17)-S11</f>
        <v>8139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20</v>
      </c>
      <c r="H21" s="571">
        <f>G21/G$24</f>
        <v>8.498255282438227E-3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20</v>
      </c>
      <c r="T21" s="569">
        <f>S21/S$24</f>
        <v>2.4396194193705783E-3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39</v>
      </c>
      <c r="Q22" s="571">
        <f t="shared" ref="Q22:Q23" si="24">P22/P$24</f>
        <v>2.9230734288764222E-2</v>
      </c>
      <c r="R22" s="566"/>
      <c r="S22" s="642">
        <f t="shared" si="19"/>
        <v>39</v>
      </c>
      <c r="T22" s="569">
        <f t="shared" ref="T22:T23" si="25">S22/S$24</f>
        <v>4.7572578677726272E-3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2236.181818181818</v>
      </c>
      <c r="E24" s="596"/>
      <c r="F24" s="597"/>
      <c r="G24" s="611">
        <f>G18+SUM(G21:G23)</f>
        <v>2353.4242424242425</v>
      </c>
      <c r="H24" s="596"/>
      <c r="I24" s="597"/>
      <c r="J24" s="611">
        <f>J18+SUM(J21:J23)</f>
        <v>1010.0808080808081</v>
      </c>
      <c r="K24" s="596"/>
      <c r="L24" s="597"/>
      <c r="M24" s="611">
        <f>M18+SUM(M21:M23)</f>
        <v>1264.1010101010102</v>
      </c>
      <c r="N24" s="596"/>
      <c r="O24" s="597"/>
      <c r="P24" s="611">
        <f>P18+SUM(P21:P23)</f>
        <v>1334.2121212121212</v>
      </c>
      <c r="Q24" s="596"/>
      <c r="R24" s="597"/>
      <c r="S24" s="643">
        <f>S18+SUM(S21:S23)</f>
        <v>8198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17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46268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16" priority="2">
      <formula>SUM($B$3:$B$37)&lt;&gt;$B$38</formula>
    </cfRule>
  </conditionalFormatting>
  <conditionalFormatting sqref="C2">
    <cfRule type="expression" dxfId="15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46268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4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46268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2026-09-03T04:40:51Z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