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15" windowHeight="26250"/>
  </bookViews>
  <sheets>
    <sheet name="Sheet1" sheetId="1" r:id="rId1"/>
  </sheets>
  <definedNames>
    <definedName name="_xlnm._FilterDatabase" localSheetId="0" hidden="1">Sheet1!$B$15:$L$27</definedName>
  </definedNames>
  <calcPr calcId="144525"/>
</workbook>
</file>

<file path=xl/sharedStrings.xml><?xml version="1.0" encoding="utf-8"?>
<sst xmlns="http://schemas.openxmlformats.org/spreadsheetml/2006/main" count="10">
  <si>
    <t>n</t>
  </si>
  <si>
    <t>k</t>
  </si>
  <si>
    <t>lg(k)</t>
  </si>
  <si>
    <t>max C</t>
  </si>
  <si>
    <t>AC</t>
  </si>
  <si>
    <t>WC</t>
  </si>
  <si>
    <t>AC - n</t>
  </si>
  <si>
    <t>WC - n</t>
  </si>
  <si>
    <t>(AC-n)/lg(k)</t>
  </si>
  <si>
    <t>(WC-n)/lg(k)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</si>
</sst>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_ "/>
    <numFmt numFmtId="178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0" fontId="0" fillId="0" borderId="0" xfId="48" applyNumberFormat="1">
      <alignment vertical="center"/>
    </xf>
    <xf numFmtId="176" fontId="0" fillId="0" borderId="0" xfId="48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EEEEEC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27"/>
  <sheetViews>
    <sheetView tabSelected="1" topLeftCell="B1" workbookViewId="0">
      <selection activeCell="J35" sqref="J35:J39"/>
    </sheetView>
  </sheetViews>
  <sheetFormatPr defaultColWidth="8.8" defaultRowHeight="12.75"/>
  <cols>
    <col min="1" max="4" width="7.2" customWidth="1"/>
    <col min="5" max="5" width="2.8" customWidth="1"/>
    <col min="6" max="6" width="5.4" customWidth="1"/>
    <col min="7" max="10" width="7.2" customWidth="1"/>
    <col min="11" max="11" width="7.6" customWidth="1"/>
    <col min="13" max="13" width="6.1" customWidth="1"/>
    <col min="14" max="14" width="6.8" customWidth="1"/>
  </cols>
  <sheetData>
    <row r="2" spans="1:2">
      <c r="A2">
        <v>10</v>
      </c>
      <c r="B2" s="1">
        <f>LOG(A2,2)</f>
        <v>3.32192809488736</v>
      </c>
    </row>
    <row r="3" spans="1:2">
      <c r="A3">
        <v>20</v>
      </c>
      <c r="B3" s="1">
        <f t="shared" ref="B3:B11" si="0">LOG(A3,2)</f>
        <v>4.32192809488736</v>
      </c>
    </row>
    <row r="4" spans="1:2">
      <c r="A4">
        <v>30</v>
      </c>
      <c r="B4" s="1">
        <f t="shared" si="0"/>
        <v>4.90689059560852</v>
      </c>
    </row>
    <row r="5" spans="1:2">
      <c r="A5">
        <v>40</v>
      </c>
      <c r="B5" s="1">
        <f t="shared" si="0"/>
        <v>5.32192809488736</v>
      </c>
    </row>
    <row r="6" spans="1:2">
      <c r="A6">
        <v>50</v>
      </c>
      <c r="B6" s="1">
        <f t="shared" si="0"/>
        <v>5.64385618977472</v>
      </c>
    </row>
    <row r="7" spans="1:2">
      <c r="A7">
        <v>60</v>
      </c>
      <c r="B7" s="1">
        <f t="shared" si="0"/>
        <v>5.90689059560852</v>
      </c>
    </row>
    <row r="8" spans="1:2">
      <c r="A8">
        <v>70</v>
      </c>
      <c r="B8" s="1">
        <f t="shared" si="0"/>
        <v>6.12928301694497</v>
      </c>
    </row>
    <row r="9" spans="1:2">
      <c r="A9">
        <v>80</v>
      </c>
      <c r="B9" s="1">
        <f t="shared" si="0"/>
        <v>6.32192809488736</v>
      </c>
    </row>
    <row r="10" spans="1:2">
      <c r="A10">
        <v>90</v>
      </c>
      <c r="B10" s="1">
        <f t="shared" si="0"/>
        <v>6.49185309632967</v>
      </c>
    </row>
    <row r="11" spans="1:2">
      <c r="A11">
        <v>100</v>
      </c>
      <c r="B11" s="1">
        <f t="shared" si="0"/>
        <v>6.64385618977472</v>
      </c>
    </row>
    <row r="15" spans="2:12">
      <c r="B15" t="s">
        <v>0</v>
      </c>
      <c r="C15" t="s">
        <v>1</v>
      </c>
      <c r="D15" t="s">
        <v>2</v>
      </c>
      <c r="E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</row>
    <row r="16" spans="2:14">
      <c r="B16">
        <v>100</v>
      </c>
      <c r="C16">
        <v>10</v>
      </c>
      <c r="D16" s="1">
        <f>LOG(C16,2)</f>
        <v>3.32192809488736</v>
      </c>
      <c r="E16" s="2">
        <f>ROUNDUP(D16,0)</f>
        <v>4</v>
      </c>
      <c r="F16" s="2">
        <f>(E16-1)*E16/2</f>
        <v>6</v>
      </c>
      <c r="G16">
        <v>234</v>
      </c>
      <c r="H16">
        <v>293</v>
      </c>
      <c r="I16">
        <f>G16-B16</f>
        <v>134</v>
      </c>
      <c r="J16">
        <f>H16-B16</f>
        <v>193</v>
      </c>
      <c r="K16" s="3">
        <f>I16/$D16/$B16</f>
        <v>0.403380194189735</v>
      </c>
      <c r="L16" s="3">
        <f>J16/$D16/$B16</f>
        <v>0.580987891631484</v>
      </c>
      <c r="M16" s="2">
        <f>I16/F16</f>
        <v>22.3333333333333</v>
      </c>
      <c r="N16" s="4">
        <f>M16/B16</f>
        <v>0.223333333333333</v>
      </c>
    </row>
    <row r="17" spans="2:14">
      <c r="B17">
        <v>1000</v>
      </c>
      <c r="C17">
        <v>10</v>
      </c>
      <c r="D17" s="1">
        <f>LOG(C17,2)</f>
        <v>3.32192809488736</v>
      </c>
      <c r="E17" s="2">
        <f t="shared" ref="E17:E27" si="1">ROUNDUP(D17,0)</f>
        <v>4</v>
      </c>
      <c r="F17" s="2">
        <f t="shared" ref="F17:F27" si="2">(E17-1)*E17/2</f>
        <v>6</v>
      </c>
      <c r="G17">
        <v>1245</v>
      </c>
      <c r="H17">
        <v>1359</v>
      </c>
      <c r="I17">
        <f t="shared" ref="I17:I27" si="3">G17-B17</f>
        <v>245</v>
      </c>
      <c r="J17">
        <f t="shared" ref="J17:J27" si="4">H17-B17</f>
        <v>359</v>
      </c>
      <c r="K17" s="3">
        <f t="shared" ref="K17:K27" si="5">I17/$D17/$B17</f>
        <v>0.0737523489376754</v>
      </c>
      <c r="L17" s="3">
        <f t="shared" ref="L17:L27" si="6">J17/$D17/$B17</f>
        <v>0.108069768443369</v>
      </c>
      <c r="M17" s="2">
        <f t="shared" ref="M17:M27" si="7">I17/F17</f>
        <v>40.8333333333333</v>
      </c>
      <c r="N17" s="4">
        <f t="shared" ref="N17:N27" si="8">M17/B17</f>
        <v>0.0408333333333333</v>
      </c>
    </row>
    <row r="18" spans="2:14">
      <c r="B18">
        <v>1000</v>
      </c>
      <c r="C18">
        <v>20</v>
      </c>
      <c r="D18" s="1">
        <f>LOG(C18,2)</f>
        <v>4.32192809488736</v>
      </c>
      <c r="E18" s="2">
        <f t="shared" si="1"/>
        <v>5</v>
      </c>
      <c r="F18" s="2">
        <f t="shared" si="2"/>
        <v>10</v>
      </c>
      <c r="G18">
        <v>1567</v>
      </c>
      <c r="H18">
        <v>1727</v>
      </c>
      <c r="I18">
        <f>G18-B18</f>
        <v>567</v>
      </c>
      <c r="J18">
        <f>H18-B18</f>
        <v>727</v>
      </c>
      <c r="K18" s="3">
        <f>I18/$D18/$B18</f>
        <v>0.131191446861583</v>
      </c>
      <c r="L18" s="3">
        <f>J18/$D18/$B18</f>
        <v>0.168211960967145</v>
      </c>
      <c r="M18" s="2">
        <f t="shared" si="7"/>
        <v>56.7</v>
      </c>
      <c r="N18" s="4">
        <f t="shared" si="8"/>
        <v>0.0567</v>
      </c>
    </row>
    <row r="19" spans="2:14">
      <c r="B19">
        <v>1000</v>
      </c>
      <c r="C19">
        <v>30</v>
      </c>
      <c r="D19" s="1">
        <f>LOG(C19,2)</f>
        <v>4.90689059560852</v>
      </c>
      <c r="E19" s="2">
        <f t="shared" si="1"/>
        <v>5</v>
      </c>
      <c r="F19" s="2">
        <f t="shared" si="2"/>
        <v>10</v>
      </c>
      <c r="G19">
        <v>1898</v>
      </c>
      <c r="H19">
        <v>2101</v>
      </c>
      <c r="I19">
        <f>G19-B19</f>
        <v>898</v>
      </c>
      <c r="J19">
        <f>H19-B19</f>
        <v>1101</v>
      </c>
      <c r="K19" s="3">
        <f>I19/$D19/$B19</f>
        <v>0.183007952287275</v>
      </c>
      <c r="L19" s="3">
        <f>J19/$D19/$B19</f>
        <v>0.224378346846647</v>
      </c>
      <c r="M19" s="2">
        <f t="shared" si="7"/>
        <v>89.8</v>
      </c>
      <c r="N19" s="4">
        <f t="shared" si="8"/>
        <v>0.0898</v>
      </c>
    </row>
    <row r="20" spans="2:14">
      <c r="B20">
        <v>1000</v>
      </c>
      <c r="C20">
        <v>40</v>
      </c>
      <c r="D20" s="1">
        <f>LOG(C20,2)</f>
        <v>5.32192809488736</v>
      </c>
      <c r="E20" s="2">
        <f t="shared" si="1"/>
        <v>6</v>
      </c>
      <c r="F20" s="2">
        <f t="shared" si="2"/>
        <v>15</v>
      </c>
      <c r="G20">
        <v>2215</v>
      </c>
      <c r="H20">
        <v>2480</v>
      </c>
      <c r="I20">
        <f>G20-B20</f>
        <v>1215</v>
      </c>
      <c r="J20">
        <f>H20-B20</f>
        <v>1480</v>
      </c>
      <c r="K20" s="3">
        <f>I20/$D20/$B20</f>
        <v>0.228300717021566</v>
      </c>
      <c r="L20" s="3">
        <f>J20/$D20/$B20</f>
        <v>0.278094700569479</v>
      </c>
      <c r="M20" s="2">
        <f t="shared" si="7"/>
        <v>81</v>
      </c>
      <c r="N20" s="4">
        <f t="shared" si="8"/>
        <v>0.081</v>
      </c>
    </row>
    <row r="21" spans="2:14">
      <c r="B21">
        <v>10000</v>
      </c>
      <c r="C21">
        <v>10</v>
      </c>
      <c r="D21" s="1">
        <f>LOG(C21,2)</f>
        <v>3.32192809488736</v>
      </c>
      <c r="E21" s="2">
        <f t="shared" si="1"/>
        <v>4</v>
      </c>
      <c r="F21" s="2">
        <f t="shared" si="2"/>
        <v>6</v>
      </c>
      <c r="G21">
        <v>10360</v>
      </c>
      <c r="H21">
        <v>10500</v>
      </c>
      <c r="I21">
        <f>G21-B21</f>
        <v>360</v>
      </c>
      <c r="J21">
        <f>H21-B21</f>
        <v>500</v>
      </c>
      <c r="K21" s="3">
        <f>I21/$D21/$B21</f>
        <v>0.0108370798439033</v>
      </c>
      <c r="L21" s="3">
        <f>J21/$D21/$B21</f>
        <v>0.0150514997831991</v>
      </c>
      <c r="M21" s="2">
        <f t="shared" si="7"/>
        <v>60</v>
      </c>
      <c r="N21" s="4">
        <f t="shared" si="8"/>
        <v>0.006</v>
      </c>
    </row>
    <row r="22" spans="2:14">
      <c r="B22">
        <v>10000</v>
      </c>
      <c r="C22">
        <v>20</v>
      </c>
      <c r="D22" s="1">
        <f>LOG(C22,2)</f>
        <v>4.32192809488736</v>
      </c>
      <c r="E22" s="2">
        <f t="shared" si="1"/>
        <v>5</v>
      </c>
      <c r="F22" s="2">
        <f t="shared" si="2"/>
        <v>10</v>
      </c>
      <c r="G22">
        <v>10864</v>
      </c>
      <c r="H22">
        <v>11074</v>
      </c>
      <c r="I22">
        <f>G22-B22</f>
        <v>864</v>
      </c>
      <c r="J22">
        <f>H22-B22</f>
        <v>1074</v>
      </c>
      <c r="K22" s="3">
        <f>I22/$D22/$B22</f>
        <v>0.0199910776170032</v>
      </c>
      <c r="L22" s="3">
        <f>J22/$D22/$B22</f>
        <v>0.0248500200933581</v>
      </c>
      <c r="M22" s="2">
        <f t="shared" si="7"/>
        <v>86.4</v>
      </c>
      <c r="N22" s="4">
        <f t="shared" si="8"/>
        <v>0.00864</v>
      </c>
    </row>
    <row r="23" spans="2:14">
      <c r="B23">
        <v>10000</v>
      </c>
      <c r="C23">
        <v>30</v>
      </c>
      <c r="D23" s="1">
        <f>LOG(C23,2)</f>
        <v>4.90689059560852</v>
      </c>
      <c r="E23" s="2">
        <f t="shared" si="1"/>
        <v>5</v>
      </c>
      <c r="F23" s="2">
        <f t="shared" si="2"/>
        <v>10</v>
      </c>
      <c r="G23">
        <v>11399</v>
      </c>
      <c r="H23">
        <v>11755</v>
      </c>
      <c r="I23">
        <f>G23-B23</f>
        <v>1399</v>
      </c>
      <c r="J23">
        <f>H23-B23</f>
        <v>1755</v>
      </c>
      <c r="K23" s="3">
        <f>I23/$D23/$B23</f>
        <v>0.0285109270879618</v>
      </c>
      <c r="L23" s="3">
        <f>J23/$D23/$B23</f>
        <v>0.0357660307643838</v>
      </c>
      <c r="M23" s="2">
        <f t="shared" si="7"/>
        <v>139.9</v>
      </c>
      <c r="N23" s="4">
        <f t="shared" si="8"/>
        <v>0.01399</v>
      </c>
    </row>
    <row r="24" spans="2:14">
      <c r="B24">
        <v>10000</v>
      </c>
      <c r="C24">
        <v>40</v>
      </c>
      <c r="D24" s="1">
        <f>LOG(C24,2)</f>
        <v>5.32192809488736</v>
      </c>
      <c r="E24" s="2">
        <f t="shared" si="1"/>
        <v>6</v>
      </c>
      <c r="F24" s="2">
        <f t="shared" si="2"/>
        <v>15</v>
      </c>
      <c r="G24">
        <v>11936</v>
      </c>
      <c r="H24">
        <v>12294</v>
      </c>
      <c r="I24">
        <f t="shared" si="3"/>
        <v>1936</v>
      </c>
      <c r="J24">
        <f t="shared" si="4"/>
        <v>2294</v>
      </c>
      <c r="K24" s="3">
        <f t="shared" si="5"/>
        <v>0.0363777932636832</v>
      </c>
      <c r="L24" s="3">
        <f t="shared" si="6"/>
        <v>0.0431046785882693</v>
      </c>
      <c r="M24" s="2">
        <f t="shared" si="7"/>
        <v>129.066666666667</v>
      </c>
      <c r="N24" s="4">
        <f t="shared" si="8"/>
        <v>0.0129066666666667</v>
      </c>
    </row>
    <row r="25" spans="2:14">
      <c r="B25">
        <v>10000</v>
      </c>
      <c r="C25">
        <v>60</v>
      </c>
      <c r="D25" s="1">
        <v>5.90689059560852</v>
      </c>
      <c r="E25" s="2">
        <f t="shared" si="1"/>
        <v>6</v>
      </c>
      <c r="F25" s="2">
        <f t="shared" si="2"/>
        <v>15</v>
      </c>
      <c r="G25">
        <v>13044</v>
      </c>
      <c r="H25">
        <v>13569</v>
      </c>
      <c r="I25">
        <f t="shared" si="3"/>
        <v>3044</v>
      </c>
      <c r="J25">
        <f t="shared" si="4"/>
        <v>3569</v>
      </c>
      <c r="K25" s="3">
        <f t="shared" si="5"/>
        <v>0.0515330350330691</v>
      </c>
      <c r="L25" s="3">
        <f t="shared" si="6"/>
        <v>0.0604209599320051</v>
      </c>
      <c r="M25" s="2">
        <f t="shared" si="7"/>
        <v>202.933333333333</v>
      </c>
      <c r="N25" s="4">
        <f t="shared" si="8"/>
        <v>0.0202933333333333</v>
      </c>
    </row>
    <row r="26" spans="2:14">
      <c r="B26">
        <v>10000</v>
      </c>
      <c r="C26">
        <v>80</v>
      </c>
      <c r="D26" s="1">
        <v>6.32192809488736</v>
      </c>
      <c r="E26" s="2">
        <f t="shared" si="1"/>
        <v>7</v>
      </c>
      <c r="F26" s="2">
        <f t="shared" si="2"/>
        <v>21</v>
      </c>
      <c r="G26">
        <v>14130</v>
      </c>
      <c r="H26">
        <v>14725</v>
      </c>
      <c r="I26">
        <f t="shared" si="3"/>
        <v>4130</v>
      </c>
      <c r="J26">
        <f t="shared" si="4"/>
        <v>4725</v>
      </c>
      <c r="K26" s="3">
        <f t="shared" si="5"/>
        <v>0.0653281710581301</v>
      </c>
      <c r="L26" s="3">
        <f t="shared" si="6"/>
        <v>0.0747398567190471</v>
      </c>
      <c r="M26" s="2">
        <f t="shared" si="7"/>
        <v>196.666666666667</v>
      </c>
      <c r="N26" s="4">
        <f t="shared" si="8"/>
        <v>0.0196666666666667</v>
      </c>
    </row>
    <row r="27" spans="2:14">
      <c r="B27">
        <v>10000</v>
      </c>
      <c r="C27">
        <v>100</v>
      </c>
      <c r="D27" s="1">
        <v>6.64385618977472</v>
      </c>
      <c r="E27" s="2">
        <f t="shared" si="1"/>
        <v>7</v>
      </c>
      <c r="F27" s="2">
        <f t="shared" si="2"/>
        <v>21</v>
      </c>
      <c r="G27">
        <v>15225</v>
      </c>
      <c r="H27">
        <v>15759</v>
      </c>
      <c r="I27">
        <f t="shared" si="3"/>
        <v>5225</v>
      </c>
      <c r="J27">
        <f t="shared" si="4"/>
        <v>5759</v>
      </c>
      <c r="K27" s="3">
        <f t="shared" si="5"/>
        <v>0.0786440863672151</v>
      </c>
      <c r="L27" s="3">
        <f t="shared" si="6"/>
        <v>0.0866815872514434</v>
      </c>
      <c r="M27" s="2">
        <f t="shared" si="7"/>
        <v>248.809523809524</v>
      </c>
      <c r="N27" s="4">
        <f t="shared" si="8"/>
        <v>0.0248809523809524</v>
      </c>
    </row>
  </sheetData>
  <autoFilter ref="B15:L27">
    <sortState ref="B16:L27">
      <sortCondition ref="B15"/>
    </sortState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gizzard</dc:creator>
  <dcterms:created xsi:type="dcterms:W3CDTF">2018-10-26T00:33:03Z</dcterms:created>
  <dcterms:modified xsi:type="dcterms:W3CDTF">2018-10-26T01:12:04Z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