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<sst xmlns="http://schemas.openxmlformats.org/spreadsheetml/2006/main" count="27" uniqueCount="27">
  <si>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Location</t>
  </si>
  <si>
    <t>Lat</t>
  </si>
  <si>
    <t>Long</t>
  </si>
  <si>
    <t>Ph</t>
  </si>
  <si>
    <t>Olsen P</t>
  </si>
  <si>
    <t>Ca</t>
  </si>
  <si>
    <t>Mg</t>
  </si>
  <si>
    <t>K</t>
  </si>
  <si>
    <t>Na</t>
  </si>
  <si>
    <t>Sulphate</t>
  </si>
  <si>
    <t>CEC</t>
  </si>
  <si>
    <t>Carbon</t>
  </si>
  <si>
    <t>Railway</t>
  </si>
  <si>
    <t>Boundary Corner</t>
  </si>
  <si>
    <t>Slither</t>
  </si>
  <si>
    <t>Hospital</t>
  </si>
  <si>
    <t>Upper Dam</t>
  </si>
  <si>
    <t>Middle Earth</t>
  </si>
  <si>
    <t>Triangle</t>
  </si>
  <si>
    <t>Collins 1</t>
  </si>
  <si>
    <t>Collins 2</t>
  </si>
  <si>
    <t>Collins 3</t>
  </si>
  <si>
    <t>Collins 4</t>
  </si>
  <si>
    <t>Pines</t>
  </si>
  <si>
    <t>Rushes</t>
  </si>
  <si>
    <t>Plateau</t>
  </si>
  <si>
    <t>North Facing Trees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</si>
</sst>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-39.9732238</v>
      </c>
      <c r="C2" s="1">
        <v>175.1990675</v>
      </c>
      <c r="D2" s="2">
        <f t="shared" ref="D2:D16" si="1">ROUND(3+4*RAND(),1)</f>
        <v>4.7</v>
      </c>
      <c r="E2" s="2">
        <f t="shared" ref="E2:E16" si="2">RANDBETWEEN(7,17)</f>
        <v>7</v>
      </c>
      <c r="F2" s="2">
        <f t="shared" ref="F2:F16" si="3">RANDBETWEEN(7,11)</f>
        <v>11</v>
      </c>
      <c r="G2" s="2">
        <f t="shared" ref="G2:G16" si="4">RANDBETWEEN(25,33)</f>
        <v>29</v>
      </c>
      <c r="H2" s="2">
        <f t="shared" ref="H2:H16" si="5">RANDBETWEEN(5,14)</f>
        <v>5</v>
      </c>
      <c r="I2" s="2">
        <f t="shared" ref="I2:I16" si="6">RANDBETWEEN(6,14)</f>
        <v>11</v>
      </c>
      <c r="J2" s="2">
        <f t="shared" ref="J2:J16" si="7">RANDBETWEEN(2,10)</f>
        <v>5</v>
      </c>
      <c r="K2" s="2">
        <f t="shared" ref="K2:K16" si="8">RANDBETWEEN(17,23)</f>
        <v>23</v>
      </c>
      <c r="L2" s="2">
        <f t="shared" ref="L2:L16" si="9">RANDBETWEEN(4,12)</f>
        <v>6</v>
      </c>
    </row>
    <row r="3">
      <c r="A3" s="1" t="s">
        <v>13</v>
      </c>
      <c r="B3" s="1">
        <v>-39.9746667</v>
      </c>
      <c r="C3" s="1">
        <v>175.1977049</v>
      </c>
      <c r="D3" s="2">
        <f t="shared" si="1"/>
        <v>6.6</v>
      </c>
      <c r="E3" s="2">
        <f t="shared" si="2"/>
        <v>15</v>
      </c>
      <c r="F3" s="2">
        <f t="shared" si="3"/>
        <v>10</v>
      </c>
      <c r="G3" s="2">
        <f t="shared" si="4"/>
        <v>25</v>
      </c>
      <c r="H3" s="2">
        <f t="shared" si="5"/>
        <v>12</v>
      </c>
      <c r="I3" s="2">
        <f t="shared" si="6"/>
        <v>7</v>
      </c>
      <c r="J3" s="2">
        <f t="shared" si="7"/>
        <v>5</v>
      </c>
      <c r="K3" s="2">
        <f t="shared" si="8"/>
        <v>17</v>
      </c>
      <c r="L3" s="2">
        <f t="shared" si="9"/>
        <v>6</v>
      </c>
    </row>
    <row r="4">
      <c r="A4" s="1" t="s">
        <v>14</v>
      </c>
      <c r="B4" s="1">
        <v>-39.9715711</v>
      </c>
      <c r="C4" s="1">
        <v>175.2011113</v>
      </c>
      <c r="D4" s="2">
        <f t="shared" si="1"/>
        <v>4.8</v>
      </c>
      <c r="E4" s="2">
        <f t="shared" si="2"/>
        <v>8</v>
      </c>
      <c r="F4" s="2">
        <f t="shared" si="3"/>
        <v>9</v>
      </c>
      <c r="G4" s="2">
        <f t="shared" si="4"/>
        <v>25</v>
      </c>
      <c r="H4" s="2">
        <f t="shared" si="5"/>
        <v>8</v>
      </c>
      <c r="I4" s="2">
        <f t="shared" si="6"/>
        <v>10</v>
      </c>
      <c r="J4" s="2">
        <f t="shared" si="7"/>
        <v>10</v>
      </c>
      <c r="K4" s="2">
        <f t="shared" si="8"/>
        <v>17</v>
      </c>
      <c r="L4" s="2">
        <f t="shared" si="9"/>
        <v>11</v>
      </c>
    </row>
    <row r="5">
      <c r="A5" s="1" t="s">
        <v>15</v>
      </c>
      <c r="B5" s="1">
        <v>-39.9740007</v>
      </c>
      <c r="C5" s="1">
        <v>175.2025168</v>
      </c>
      <c r="D5" s="2">
        <f t="shared" si="1"/>
        <v>3.4</v>
      </c>
      <c r="E5" s="2">
        <f t="shared" si="2"/>
        <v>17</v>
      </c>
      <c r="F5" s="2">
        <f t="shared" si="3"/>
        <v>7</v>
      </c>
      <c r="G5" s="2">
        <f t="shared" si="4"/>
        <v>29</v>
      </c>
      <c r="H5" s="2">
        <f t="shared" si="5"/>
        <v>14</v>
      </c>
      <c r="I5" s="2">
        <f t="shared" si="6"/>
        <v>6</v>
      </c>
      <c r="J5" s="2">
        <f t="shared" si="7"/>
        <v>9</v>
      </c>
      <c r="K5" s="2">
        <f t="shared" si="8"/>
        <v>17</v>
      </c>
      <c r="L5" s="2">
        <f t="shared" si="9"/>
        <v>6</v>
      </c>
    </row>
    <row r="6">
      <c r="A6" s="1" t="s">
        <v>16</v>
      </c>
      <c r="B6" s="1">
        <v>-39.9732073</v>
      </c>
      <c r="C6" s="1">
        <v>175.2028417</v>
      </c>
      <c r="D6" s="2">
        <f t="shared" si="1"/>
        <v>4.6</v>
      </c>
      <c r="E6" s="2">
        <f t="shared" si="2"/>
        <v>11</v>
      </c>
      <c r="F6" s="2">
        <f t="shared" si="3"/>
        <v>9</v>
      </c>
      <c r="G6" s="2">
        <f t="shared" si="4"/>
        <v>33</v>
      </c>
      <c r="H6" s="2">
        <f t="shared" si="5"/>
        <v>10</v>
      </c>
      <c r="I6" s="2">
        <f t="shared" si="6"/>
        <v>11</v>
      </c>
      <c r="J6" s="2">
        <f t="shared" si="7"/>
        <v>8</v>
      </c>
      <c r="K6" s="2">
        <f t="shared" si="8"/>
        <v>17</v>
      </c>
      <c r="L6" s="2">
        <f t="shared" si="9"/>
        <v>11</v>
      </c>
    </row>
    <row r="7">
      <c r="A7" s="1" t="s">
        <v>17</v>
      </c>
      <c r="B7" s="1">
        <v>-39.9744283</v>
      </c>
      <c r="C7" s="1">
        <v>175.2047031</v>
      </c>
      <c r="D7" s="2">
        <f t="shared" si="1"/>
        <v>6.1</v>
      </c>
      <c r="E7" s="2">
        <f t="shared" si="2"/>
        <v>12</v>
      </c>
      <c r="F7" s="2">
        <f t="shared" si="3"/>
        <v>8</v>
      </c>
      <c r="G7" s="2">
        <f t="shared" si="4"/>
        <v>27</v>
      </c>
      <c r="H7" s="2">
        <f t="shared" si="5"/>
        <v>6</v>
      </c>
      <c r="I7" s="2">
        <f t="shared" si="6"/>
        <v>7</v>
      </c>
      <c r="J7" s="2">
        <f t="shared" si="7"/>
        <v>4</v>
      </c>
      <c r="K7" s="2">
        <f t="shared" si="8"/>
        <v>20</v>
      </c>
      <c r="L7" s="2">
        <f t="shared" si="9"/>
        <v>12</v>
      </c>
    </row>
    <row r="8">
      <c r="A8" s="1" t="s">
        <v>18</v>
      </c>
      <c r="B8" s="1">
        <v>-39.9724797</v>
      </c>
      <c r="C8" s="1">
        <v>175.2050196</v>
      </c>
      <c r="D8" s="2">
        <f t="shared" si="1"/>
        <v>5.9</v>
      </c>
      <c r="E8" s="2">
        <f t="shared" si="2"/>
        <v>15</v>
      </c>
      <c r="F8" s="2">
        <f t="shared" si="3"/>
        <v>8</v>
      </c>
      <c r="G8" s="2">
        <f t="shared" si="4"/>
        <v>33</v>
      </c>
      <c r="H8" s="2">
        <f t="shared" si="5"/>
        <v>5</v>
      </c>
      <c r="I8" s="2">
        <f t="shared" si="6"/>
        <v>8</v>
      </c>
      <c r="J8" s="2">
        <f t="shared" si="7"/>
        <v>2</v>
      </c>
      <c r="K8" s="2">
        <f t="shared" si="8"/>
        <v>23</v>
      </c>
      <c r="L8" s="2">
        <f t="shared" si="9"/>
        <v>4</v>
      </c>
    </row>
    <row r="9">
      <c r="A9" s="1" t="s">
        <v>19</v>
      </c>
      <c r="B9" s="1">
        <v>-39.9724121</v>
      </c>
      <c r="C9" s="1">
        <v>175.2062001</v>
      </c>
      <c r="D9" s="2">
        <f t="shared" si="1"/>
        <v>6.2</v>
      </c>
      <c r="E9" s="2">
        <f t="shared" si="2"/>
        <v>10</v>
      </c>
      <c r="F9" s="2">
        <f t="shared" si="3"/>
        <v>9</v>
      </c>
      <c r="G9" s="2">
        <f t="shared" si="4"/>
        <v>33</v>
      </c>
      <c r="H9" s="2">
        <f t="shared" si="5"/>
        <v>12</v>
      </c>
      <c r="I9" s="2">
        <f t="shared" si="6"/>
        <v>13</v>
      </c>
      <c r="J9" s="2">
        <f t="shared" si="7"/>
        <v>10</v>
      </c>
      <c r="K9" s="2">
        <f t="shared" si="8"/>
        <v>19</v>
      </c>
      <c r="L9" s="2">
        <f t="shared" si="9"/>
        <v>10</v>
      </c>
    </row>
    <row r="10">
      <c r="A10" s="1" t="s">
        <v>20</v>
      </c>
      <c r="B10" s="1">
        <v>-39.9725426</v>
      </c>
      <c r="C10" s="1">
        <v>175.2075386</v>
      </c>
      <c r="D10" s="2">
        <f t="shared" si="1"/>
        <v>5.7</v>
      </c>
      <c r="E10" s="2">
        <f t="shared" si="2"/>
        <v>13</v>
      </c>
      <c r="F10" s="2">
        <f t="shared" si="3"/>
        <v>7</v>
      </c>
      <c r="G10" s="2">
        <f t="shared" si="4"/>
        <v>26</v>
      </c>
      <c r="H10" s="2">
        <f t="shared" si="5"/>
        <v>13</v>
      </c>
      <c r="I10" s="2">
        <f t="shared" si="6"/>
        <v>13</v>
      </c>
      <c r="J10" s="2">
        <f t="shared" si="7"/>
        <v>8</v>
      </c>
      <c r="K10" s="2">
        <f t="shared" si="8"/>
        <v>20</v>
      </c>
      <c r="L10" s="2">
        <f t="shared" si="9"/>
        <v>12</v>
      </c>
    </row>
    <row r="11">
      <c r="A11" s="1" t="s">
        <v>21</v>
      </c>
      <c r="B11" s="1">
        <v>-39.9727477</v>
      </c>
      <c r="C11" s="1">
        <v>175.2094245</v>
      </c>
      <c r="D11" s="2">
        <f t="shared" si="1"/>
        <v>5</v>
      </c>
      <c r="E11" s="2">
        <f t="shared" si="2"/>
        <v>16</v>
      </c>
      <c r="F11" s="2">
        <f t="shared" si="3"/>
        <v>10</v>
      </c>
      <c r="G11" s="2">
        <f t="shared" si="4"/>
        <v>29</v>
      </c>
      <c r="H11" s="2">
        <f t="shared" si="5"/>
        <v>7</v>
      </c>
      <c r="I11" s="2">
        <f t="shared" si="6"/>
        <v>7</v>
      </c>
      <c r="J11" s="2">
        <f t="shared" si="7"/>
        <v>10</v>
      </c>
      <c r="K11" s="2">
        <f t="shared" si="8"/>
        <v>17</v>
      </c>
      <c r="L11" s="2">
        <f t="shared" si="9"/>
        <v>12</v>
      </c>
    </row>
    <row r="12">
      <c r="A12" s="1" t="s">
        <v>22</v>
      </c>
      <c r="B12" s="1">
        <v>-39.9729481</v>
      </c>
      <c r="C12" s="1">
        <v>175.2118821</v>
      </c>
      <c r="D12" s="2">
        <f t="shared" si="1"/>
        <v>4.3</v>
      </c>
      <c r="E12" s="2">
        <f t="shared" si="2"/>
        <v>7</v>
      </c>
      <c r="F12" s="2">
        <f t="shared" si="3"/>
        <v>10</v>
      </c>
      <c r="G12" s="2">
        <f t="shared" si="4"/>
        <v>32</v>
      </c>
      <c r="H12" s="2">
        <f t="shared" si="5"/>
        <v>12</v>
      </c>
      <c r="I12" s="2">
        <f t="shared" si="6"/>
        <v>7</v>
      </c>
      <c r="J12" s="2">
        <f t="shared" si="7"/>
        <v>2</v>
      </c>
      <c r="K12" s="2">
        <f t="shared" si="8"/>
        <v>22</v>
      </c>
      <c r="L12" s="2">
        <f t="shared" si="9"/>
        <v>12</v>
      </c>
    </row>
    <row r="13">
      <c r="A13" s="1" t="s">
        <v>23</v>
      </c>
      <c r="B13" s="1">
        <v>-39.9765559</v>
      </c>
      <c r="C13" s="1">
        <v>175.2095586</v>
      </c>
      <c r="D13" s="2">
        <f t="shared" si="1"/>
        <v>5.6</v>
      </c>
      <c r="E13" s="2">
        <f t="shared" si="2"/>
        <v>8</v>
      </c>
      <c r="F13" s="2">
        <f t="shared" si="3"/>
        <v>7</v>
      </c>
      <c r="G13" s="2">
        <f t="shared" si="4"/>
        <v>28</v>
      </c>
      <c r="H13" s="2">
        <f t="shared" si="5"/>
        <v>8</v>
      </c>
      <c r="I13" s="2">
        <f t="shared" si="6"/>
        <v>6</v>
      </c>
      <c r="J13" s="2">
        <f t="shared" si="7"/>
        <v>4</v>
      </c>
      <c r="K13" s="2">
        <f t="shared" si="8"/>
        <v>20</v>
      </c>
      <c r="L13" s="2">
        <f t="shared" si="9"/>
        <v>6</v>
      </c>
    </row>
    <row r="14">
      <c r="A14" s="1" t="s">
        <v>24</v>
      </c>
      <c r="B14" s="1">
        <v>-39.976457</v>
      </c>
      <c r="C14" s="1">
        <v>175.2075925</v>
      </c>
      <c r="D14" s="2">
        <f t="shared" si="1"/>
        <v>5.3</v>
      </c>
      <c r="E14" s="2">
        <f t="shared" si="2"/>
        <v>7</v>
      </c>
      <c r="F14" s="2">
        <f t="shared" si="3"/>
        <v>8</v>
      </c>
      <c r="G14" s="2">
        <f t="shared" si="4"/>
        <v>30</v>
      </c>
      <c r="H14" s="2">
        <f t="shared" si="5"/>
        <v>11</v>
      </c>
      <c r="I14" s="2">
        <f t="shared" si="6"/>
        <v>10</v>
      </c>
      <c r="J14" s="2">
        <f t="shared" si="7"/>
        <v>5</v>
      </c>
      <c r="K14" s="2">
        <f t="shared" si="8"/>
        <v>20</v>
      </c>
      <c r="L14" s="2">
        <f t="shared" si="9"/>
        <v>6</v>
      </c>
    </row>
    <row r="15">
      <c r="A15" s="1" t="s">
        <v>25</v>
      </c>
      <c r="B15" s="1">
        <v>-39.9773621</v>
      </c>
      <c r="C15" s="1">
        <v>175.2060473</v>
      </c>
      <c r="D15" s="2">
        <f t="shared" si="1"/>
        <v>6.2</v>
      </c>
      <c r="E15" s="2">
        <f t="shared" si="2"/>
        <v>8</v>
      </c>
      <c r="F15" s="2">
        <f t="shared" si="3"/>
        <v>8</v>
      </c>
      <c r="G15" s="2">
        <f t="shared" si="4"/>
        <v>30</v>
      </c>
      <c r="H15" s="2">
        <f t="shared" si="5"/>
        <v>14</v>
      </c>
      <c r="I15" s="2">
        <f t="shared" si="6"/>
        <v>6</v>
      </c>
      <c r="J15" s="2">
        <f t="shared" si="7"/>
        <v>9</v>
      </c>
      <c r="K15" s="2">
        <f t="shared" si="8"/>
        <v>23</v>
      </c>
      <c r="L15" s="2">
        <f t="shared" si="9"/>
        <v>5</v>
      </c>
    </row>
    <row r="16">
      <c r="A16" s="1" t="s">
        <v>26</v>
      </c>
      <c r="B16" s="1">
        <v>-39.9768966</v>
      </c>
      <c r="C16" s="1">
        <v>175.2026117</v>
      </c>
      <c r="D16" s="2">
        <f t="shared" si="1"/>
        <v>6.1</v>
      </c>
      <c r="E16" s="2">
        <f t="shared" si="2"/>
        <v>12</v>
      </c>
      <c r="F16" s="2">
        <f t="shared" si="3"/>
        <v>10</v>
      </c>
      <c r="G16" s="2">
        <f t="shared" si="4"/>
        <v>33</v>
      </c>
      <c r="H16" s="2">
        <f t="shared" si="5"/>
        <v>10</v>
      </c>
      <c r="I16" s="2">
        <f t="shared" si="6"/>
        <v>9</v>
      </c>
      <c r="J16" s="2">
        <f t="shared" si="7"/>
        <v>2</v>
      </c>
      <c r="K16" s="2">
        <f t="shared" si="8"/>
        <v>20</v>
      </c>
      <c r="L16" s="2">
        <f t="shared" si="9"/>
        <v>7</v>
      </c>
    </row>
  </sheetData>
  <drawing r:id="rId1"/>
</worksheet>
</file>