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\Documents\x\gsa\02-randomizer\giacr-files\2-edited-files\3-excel\"/>
    </mc:Choice>
  </mc:AlternateContent>
  <xr:revisionPtr revIDLastSave="0" documentId="13_ncr:40009_{4DED27AD-7835-4D66-B3DA-CB3585545C7D}" xr6:coauthVersionLast="45" xr6:coauthVersionMax="45" xr10:uidLastSave="{00000000-0000-0000-0000-000000000000}"/>
  <bookViews>
    <workbookView xWindow="-108" yWindow="-108" windowWidth="23256" windowHeight="12576"/>
  </bookViews>
  <sheets>
    <sheet name="FHL 1510056 Cum First GEPC 336-" sheetId="1" r:id="rId1"/>
  </sheets>
  <calcPr calcId="0"/>
</workbook>
</file>

<file path=xl/calcChain.xml><?xml version="1.0" encoding="utf-8"?>
<calcChain xmlns="http://schemas.openxmlformats.org/spreadsheetml/2006/main">
  <c r="M11" i="1" l="1"/>
  <c r="M17" i="1"/>
  <c r="M33" i="1"/>
  <c r="N37" i="1"/>
  <c r="M43" i="1"/>
  <c r="M53" i="1"/>
  <c r="M57" i="1"/>
  <c r="M65" i="1"/>
  <c r="M67" i="1"/>
  <c r="L79" i="1"/>
  <c r="M81" i="1"/>
  <c r="M83" i="1"/>
  <c r="M95" i="1"/>
  <c r="M99" i="1"/>
  <c r="N105" i="1"/>
  <c r="M109" i="1"/>
  <c r="M121" i="1"/>
  <c r="M129" i="1"/>
  <c r="M135" i="1"/>
  <c r="M159" i="1"/>
  <c r="M165" i="1"/>
</calcChain>
</file>

<file path=xl/sharedStrings.xml><?xml version="1.0" encoding="utf-8"?>
<sst xmlns="http://schemas.openxmlformats.org/spreadsheetml/2006/main" count="1128" uniqueCount="603">
  <si>
    <t>Wilhelm Kern</t>
  </si>
  <si>
    <t>b.</t>
  </si>
  <si>
    <t>Eltershofen, Hall, Württemberg</t>
  </si>
  <si>
    <t>1 April 1828</t>
  </si>
  <si>
    <t>d.</t>
  </si>
  <si>
    <t>31 Oct 1892</t>
  </si>
  <si>
    <t>age 64-6-30,</t>
  </si>
  <si>
    <t>bur.</t>
  </si>
  <si>
    <t>Cumminsville, OH</t>
  </si>
  <si>
    <t>2 Nov 1892</t>
  </si>
  <si>
    <t>m.</t>
  </si>
  <si>
    <t>Christine Schwarz</t>
  </si>
  <si>
    <t>Ref: p. 449.</t>
  </si>
  <si>
    <t>Wendelin Schobel</t>
  </si>
  <si>
    <t>Rottweil (county), Württemberg</t>
  </si>
  <si>
    <t>5 July 1847</t>
  </si>
  <si>
    <t>31 Dec 1892</t>
  </si>
  <si>
    <t>age 45-5-26,</t>
  </si>
  <si>
    <t>3 Jan 1892</t>
  </si>
  <si>
    <t>Emilie Brueckmann</t>
  </si>
  <si>
    <t>Heinrich Kruse</t>
  </si>
  <si>
    <t>Berlin, Brandenburg</t>
  </si>
  <si>
    <t>11 Dec 1843</t>
  </si>
  <si>
    <t>4 Feb 1893</t>
  </si>
  <si>
    <t>age 49-1-23</t>
  </si>
  <si>
    <t>Minne Bartling</t>
  </si>
  <si>
    <t>Dominick Ruhstaller</t>
  </si>
  <si>
    <t>Lachen, Schwyz, Switzerland</t>
  </si>
  <si>
    <t>15 Feb 1893</t>
  </si>
  <si>
    <t>age 56</t>
  </si>
  <si>
    <t>17 Feb 1893</t>
  </si>
  <si>
    <t>Anna Redecker</t>
  </si>
  <si>
    <t>Ref: p. 450.</t>
  </si>
  <si>
    <t>Osnabrück, Hannover</t>
  </si>
  <si>
    <t>18 Feb 1893</t>
  </si>
  <si>
    <t>age 53</t>
  </si>
  <si>
    <t>19 Feb 1893</t>
  </si>
  <si>
    <t>Katharine Neumann</t>
  </si>
  <si>
    <t>Herschberg, Pirmasens, Pfalz, Bayern</t>
  </si>
  <si>
    <t>4 Dec 1842</t>
  </si>
  <si>
    <t>23 March 1893</t>
  </si>
  <si>
    <t>age 50-3-19</t>
  </si>
  <si>
    <t>26 March 1893</t>
  </si>
  <si>
    <t>Henriette Wilking</t>
  </si>
  <si>
    <t>Westrup, Wehdem, Minden, Westfalen</t>
  </si>
  <si>
    <t>18 July 1858</t>
  </si>
  <si>
    <t>1 April 1893</t>
  </si>
  <si>
    <t>age 34-8-13</t>
  </si>
  <si>
    <t>4 April 1893</t>
  </si>
  <si>
    <t>Wilhelm Weber</t>
  </si>
  <si>
    <t>Johann Georg Frey</t>
  </si>
  <si>
    <t>Urach, Urach, Württemberg</t>
  </si>
  <si>
    <t>16 Oct 1842</t>
  </si>
  <si>
    <t>16 April 1893</t>
  </si>
  <si>
    <t>age 50-6-0</t>
  </si>
  <si>
    <t>18 April 1893</t>
  </si>
  <si>
    <t>Louise Backmeyer</t>
  </si>
  <si>
    <t>Ref: p. 451.</t>
  </si>
  <si>
    <t>Friedericke Speidel</t>
  </si>
  <si>
    <t>Stuttgart, Württemberg</t>
  </si>
  <si>
    <t>19 Dec 1822</t>
  </si>
  <si>
    <t>19 April 1893</t>
  </si>
  <si>
    <t>age 70-4-0</t>
  </si>
  <si>
    <t>21 April 1893</t>
  </si>
  <si>
    <t>Heinrich Wilhelm Koester</t>
  </si>
  <si>
    <t>Wehdem, Rahden, Lübbecke, Westfalen</t>
  </si>
  <si>
    <t>23 Sept 1827</t>
  </si>
  <si>
    <t>24 April 1893</t>
  </si>
  <si>
    <t>age 65-7-1</t>
  </si>
  <si>
    <t>26 April 1893</t>
  </si>
  <si>
    <t>Henriette Wessel</t>
  </si>
  <si>
    <t>Anna Katharine Mayer</t>
  </si>
  <si>
    <t>Brucken, Kirchheim/Teck, Württemberg</t>
  </si>
  <si>
    <t>25 Feb 1839</t>
  </si>
  <si>
    <t>29 June 1893</t>
  </si>
  <si>
    <t>age 63-4-4</t>
  </si>
  <si>
    <t>2 July 1893</t>
  </si>
  <si>
    <t>Jacob Heisel</t>
  </si>
  <si>
    <t>Ref: p. 452.</t>
  </si>
  <si>
    <t>Wilhelm Armand</t>
  </si>
  <si>
    <t>Ötisheim, Maulbronn, Württemberg</t>
  </si>
  <si>
    <t>23 Oct 1846</t>
  </si>
  <si>
    <t>19 July 1893</t>
  </si>
  <si>
    <t>age 46-6-27</t>
  </si>
  <si>
    <t>23 July 1893</t>
  </si>
  <si>
    <t>Johanne Armand</t>
  </si>
  <si>
    <t>Johanne Lucie Lisette Eicksbusch</t>
  </si>
  <si>
    <t>Dickel, Diepholz, Hannover</t>
  </si>
  <si>
    <t>3 Feb 1866</t>
  </si>
  <si>
    <t>dau of Lisette Rapking</t>
  </si>
  <si>
    <t>20 July 1893</t>
  </si>
  <si>
    <t>age 16-5-17</t>
  </si>
  <si>
    <t>Anna Katharine Klein</t>
  </si>
  <si>
    <t>Ellnrode, Fritzlar, Hessen-Nassau</t>
  </si>
  <si>
    <t>16 Aug 1848</t>
  </si>
  <si>
    <t>31 July 1893</t>
  </si>
  <si>
    <t>age 44-11-15</t>
  </si>
  <si>
    <t>3 Aug 1893</t>
  </si>
  <si>
    <t>Hermann Heinemann</t>
  </si>
  <si>
    <t>Ref: p. 453.</t>
  </si>
  <si>
    <t>Gottlieb Wolf</t>
  </si>
  <si>
    <t>Muskau, Rothenburg, Liegnitz, Schlesien</t>
  </si>
  <si>
    <t>20 Feb 1892</t>
  </si>
  <si>
    <t>16 Sept 1893</t>
  </si>
  <si>
    <t>age 71-6-26</t>
  </si>
  <si>
    <t>18 Sept 1893</t>
  </si>
  <si>
    <t>Christine Buck</t>
  </si>
  <si>
    <t>Henriette Kleeberg</t>
  </si>
  <si>
    <t>Mühlhausen, Sachsen (province)</t>
  </si>
  <si>
    <t>5 Oct 1830</t>
  </si>
  <si>
    <t>3 Oct 1893</t>
  </si>
  <si>
    <t>age 62-11-28</t>
  </si>
  <si>
    <t>6 Oct 1893</t>
  </si>
  <si>
    <t>Gustav Gottfried Doering</t>
  </si>
  <si>
    <t>Louise Beitinger</t>
  </si>
  <si>
    <t>Böblingen, Württemberg</t>
  </si>
  <si>
    <t>31 March 1805</t>
  </si>
  <si>
    <t>26 Oct 1893</t>
  </si>
  <si>
    <t>age 88-6-25</t>
  </si>
  <si>
    <t>28 Oct 1893</t>
  </si>
  <si>
    <t>Ref: p. 454.</t>
  </si>
  <si>
    <t>Friedrich Riess</t>
  </si>
  <si>
    <t>Denzlingen, Baden</t>
  </si>
  <si>
    <t>5 June 1823</t>
  </si>
  <si>
    <t>30 Oct 1893</t>
  </si>
  <si>
    <t>age 70-4-25</t>
  </si>
  <si>
    <t>2 Nov 1893</t>
  </si>
  <si>
    <t>Friedericke Eckhoff</t>
  </si>
  <si>
    <t>Mariendrebber, Diepholz, Hannover</t>
  </si>
  <si>
    <t>5 Aug 1836</t>
  </si>
  <si>
    <t>Brookville, Franklin Co., IN</t>
  </si>
  <si>
    <t>5 Nov 1893</t>
  </si>
  <si>
    <t>age 57-3-0</t>
  </si>
  <si>
    <t>8 Nov 1893</t>
  </si>
  <si>
    <t>Sophia Maria Engel Loesche</t>
  </si>
  <si>
    <t>Brockum, Lemförde, Hannover</t>
  </si>
  <si>
    <t>21 Oct 1848</t>
  </si>
  <si>
    <t>29 Nov 1893</t>
  </si>
  <si>
    <t>age 45-9-8</t>
  </si>
  <si>
    <t>3 Dec 1893</t>
  </si>
  <si>
    <t>Wilhelm Loesche</t>
  </si>
  <si>
    <t>Johann Theodor Ludwig Gebhardt</t>
  </si>
  <si>
    <t>Lüneburg, Hannover</t>
  </si>
  <si>
    <t>11 March 1836</t>
  </si>
  <si>
    <t>4 Dec 1893</t>
  </si>
  <si>
    <t>age 57-8-23</t>
  </si>
  <si>
    <t>6 Dec 1893</t>
  </si>
  <si>
    <t>Johanne Juliane Wilhelmine Tuemler</t>
  </si>
  <si>
    <t>Hamburg</t>
  </si>
  <si>
    <t>16 April 1816</t>
  </si>
  <si>
    <t>8 Dec 1893</t>
  </si>
  <si>
    <t>age 77-7-22</t>
  </si>
  <si>
    <t>10 Dec 1893</t>
  </si>
  <si>
    <t>Ref: p. 455.</t>
  </si>
  <si>
    <t>Johann Friedrich Wilhelm Schildmann</t>
  </si>
  <si>
    <t>Spenge, Herford, Westfalen</t>
  </si>
  <si>
    <t>22 Feb 1831</t>
  </si>
  <si>
    <t>21 Dec 1893</t>
  </si>
  <si>
    <t>age 62-10-1</t>
  </si>
  <si>
    <t>24 Dec 1893</t>
  </si>
  <si>
    <t>Anna Margaretha Dorothea Gildehaus</t>
  </si>
  <si>
    <t>Peter Fischer</t>
  </si>
  <si>
    <t>Höheinöd, Waldfischbach, Pirmasens, Pfalz, Bayern</t>
  </si>
  <si>
    <t>15 April 1811</t>
  </si>
  <si>
    <t>age 82-8-9</t>
  </si>
  <si>
    <t>27 Dec 1893</t>
  </si>
  <si>
    <t>Friedericke Burghardt</t>
  </si>
  <si>
    <t>Woldegk, Mecklenburg-Strelitz</t>
  </si>
  <si>
    <t>29 Dec 1893</t>
  </si>
  <si>
    <t>age 58-11-6</t>
  </si>
  <si>
    <t>1 Jan 1894</t>
  </si>
  <si>
    <t>Theodor Woellert</t>
  </si>
  <si>
    <t>Paul Fischer</t>
  </si>
  <si>
    <t>Lugau/Erzgebirge, Sachsen (kingdom)</t>
  </si>
  <si>
    <t>13 May 1862</t>
  </si>
  <si>
    <t>8 Jan 1894</t>
  </si>
  <si>
    <t>age 31-7-25</t>
  </si>
  <si>
    <t>10 Jan 1894</t>
  </si>
  <si>
    <t>Louise Suss</t>
  </si>
  <si>
    <t>Sophia Wilhelmine Buck</t>
  </si>
  <si>
    <t>Hüde, Lemförde, Hannover</t>
  </si>
  <si>
    <t>4 June 1821</t>
  </si>
  <si>
    <t>25 Jan 1894</t>
  </si>
  <si>
    <t>age 72-7-21</t>
  </si>
  <si>
    <t>28 Jan 1894</t>
  </si>
  <si>
    <t>Ref: p. 456.</t>
  </si>
  <si>
    <t>Henriette Charlotte Louise Bohne</t>
  </si>
  <si>
    <t>Westrup, Minden, Westfalen</t>
  </si>
  <si>
    <t>17 Feb 1894</t>
  </si>
  <si>
    <t>age 40</t>
  </si>
  <si>
    <t>19 Feb 1894</t>
  </si>
  <si>
    <t>Ernst Hecht</t>
  </si>
  <si>
    <t>Elisabeth Laub</t>
  </si>
  <si>
    <t>Winzeln, Zweibrücken, Bayern</t>
  </si>
  <si>
    <t>28 March 1839</t>
  </si>
  <si>
    <t>23 Feb 1894</t>
  </si>
  <si>
    <t>age 54-10-25</t>
  </si>
  <si>
    <t>27 Feb 1894</t>
  </si>
  <si>
    <t>Andreas Schreiber</t>
  </si>
  <si>
    <t>7 Oct 1829</t>
  </si>
  <si>
    <t>10 March 1894</t>
  </si>
  <si>
    <t>age 64-5-3</t>
  </si>
  <si>
    <t>13 March 1894</t>
  </si>
  <si>
    <t>Eleonora Kleeberg</t>
  </si>
  <si>
    <t>Ref: p. 457.</t>
  </si>
  <si>
    <t>Anna Streber</t>
  </si>
  <si>
    <t>Schobertsreuth, Bayreuth, Oberfranken, Bayern</t>
  </si>
  <si>
    <t>6 Sep 1857</t>
  </si>
  <si>
    <t>11 March 1894</t>
  </si>
  <si>
    <t>age 39-6-5</t>
  </si>
  <si>
    <t>Andreas Schill</t>
  </si>
  <si>
    <t>Daniel Theis</t>
  </si>
  <si>
    <t>Etschberg, Kusel, Pfalz, Bayern</t>
  </si>
  <si>
    <t>15 March 1822</t>
  </si>
  <si>
    <t>14 March 1894</t>
  </si>
  <si>
    <t>age 71-11-29</t>
  </si>
  <si>
    <t>18 March 1894</t>
  </si>
  <si>
    <t>Maria Desch</t>
  </si>
  <si>
    <t>Anna Janner</t>
  </si>
  <si>
    <t>Bayern</t>
  </si>
  <si>
    <t>4 April 1894</t>
  </si>
  <si>
    <t>age 68</t>
  </si>
  <si>
    <t>6 April 1894</t>
  </si>
  <si>
    <t>Susanna Schenkel</t>
  </si>
  <si>
    <t>Mußbach, Pfalz, Bayern</t>
  </si>
  <si>
    <t>14 Feb 1818</t>
  </si>
  <si>
    <t>7 April 1894</t>
  </si>
  <si>
    <t>age 76-1-23</t>
  </si>
  <si>
    <t>10 April 1894</t>
  </si>
  <si>
    <t>Ref: 457.</t>
  </si>
  <si>
    <t>Johannes Ludwig</t>
  </si>
  <si>
    <t>Schönstadt, Marburg, Hessen-Nassau</t>
  </si>
  <si>
    <t>20 Aug 1822</t>
  </si>
  <si>
    <t>14 April 1894</t>
  </si>
  <si>
    <t>age 71-7-24</t>
  </si>
  <si>
    <t>16 Apr 1894</t>
  </si>
  <si>
    <t>Wilhelm Reinhard Diekow</t>
  </si>
  <si>
    <t>Broniewo, Bromberg, Posen</t>
  </si>
  <si>
    <t>3 Dec 1857</t>
  </si>
  <si>
    <t>16 May 1894</t>
  </si>
  <si>
    <t>age 36-5-13</t>
  </si>
  <si>
    <t>18 May 1894</t>
  </si>
  <si>
    <t>Wilhelmine Frank</t>
  </si>
  <si>
    <t>Ref: p. 458.</t>
  </si>
  <si>
    <t>Veronica Schaub</t>
  </si>
  <si>
    <t>Herzogenbuchsee, Bern, Switzerland</t>
  </si>
  <si>
    <t>18 Feb 1829</t>
  </si>
  <si>
    <t>30 June 1894</t>
  </si>
  <si>
    <t>age 65-4-12</t>
  </si>
  <si>
    <t>3 July 1894</t>
  </si>
  <si>
    <t>Martin Biedermann</t>
  </si>
  <si>
    <t>Ref: p. 459.</t>
  </si>
  <si>
    <t>Heinrich Bernhard Rosenfeld</t>
  </si>
  <si>
    <t>Dissen, Iburg, Hannover</t>
  </si>
  <si>
    <t>28 May 1841</t>
  </si>
  <si>
    <t>5 July 1894</t>
  </si>
  <si>
    <t>age 53-1-7</t>
  </si>
  <si>
    <t>8 July 1894</t>
  </si>
  <si>
    <t>Maria Friedericke Aufderheide</t>
  </si>
  <si>
    <t>Carl Frd. Bleil</t>
  </si>
  <si>
    <t>Erligheim, Besigheim, Württemberg</t>
  </si>
  <si>
    <t>22 June 1828</t>
  </si>
  <si>
    <t>7 July 1894</t>
  </si>
  <si>
    <t>age 66-0-15</t>
  </si>
  <si>
    <t>9 July 1894</t>
  </si>
  <si>
    <t>Maria Katharina. Seilacher</t>
  </si>
  <si>
    <t>Margaretha Geiger</t>
  </si>
  <si>
    <t>Erlenbach, Pfalz, Bayern</t>
  </si>
  <si>
    <t>15 June 1824</t>
  </si>
  <si>
    <t>26 July 1894</t>
  </si>
  <si>
    <t>29 July 1894</t>
  </si>
  <si>
    <t>Christine Rueter</t>
  </si>
  <si>
    <t>Südfeld, Hannover</t>
  </si>
  <si>
    <t>18 July 1824</t>
  </si>
  <si>
    <t>22 Aug 1894</t>
  </si>
  <si>
    <t>age 70-1-4</t>
  </si>
  <si>
    <t>26 Aug 1894</t>
  </si>
  <si>
    <t>Ref: p. 460.</t>
  </si>
  <si>
    <t>Anna Barbara Diehl</t>
  </si>
  <si>
    <t>Haßloch, Neustadt/Haardt, Pfalz, Bayern</t>
  </si>
  <si>
    <t>16 March 1819</t>
  </si>
  <si>
    <t>12 Sept 1894</t>
  </si>
  <si>
    <t>age 75-5-26</t>
  </si>
  <si>
    <t>16 Sept 1894</t>
  </si>
  <si>
    <t>Anna Frank</t>
  </si>
  <si>
    <t>Hannover, Hannover</t>
  </si>
  <si>
    <t>8 Jan 1857</t>
  </si>
  <si>
    <t>25 Sept 1894</t>
  </si>
  <si>
    <t>37-8-17</t>
  </si>
  <si>
    <t>27 Sept 1894</t>
  </si>
  <si>
    <t>Johann Thomas Laubengeier</t>
  </si>
  <si>
    <t>Heinrich Baltzer</t>
  </si>
  <si>
    <t>Hessen</t>
  </si>
  <si>
    <t>9 Nov 1830</t>
  </si>
  <si>
    <t>16 Oct 1894</t>
  </si>
  <si>
    <t>age 63-11-7</t>
  </si>
  <si>
    <t>19 Oct 1894</t>
  </si>
  <si>
    <t>Margaretha Hartmann</t>
  </si>
  <si>
    <t>Ref: p. 461.</t>
  </si>
  <si>
    <t>Georg Wilhelm Gustav Roesche</t>
  </si>
  <si>
    <t>Diepholz, Diepholz, Hannover</t>
  </si>
  <si>
    <t>15 April 1842</t>
  </si>
  <si>
    <t>25 Nov 1894</t>
  </si>
  <si>
    <t>age 52-7-10</t>
  </si>
  <si>
    <t>29 Nov 1894</t>
  </si>
  <si>
    <t>Charlotte Streutker</t>
  </si>
  <si>
    <t>Ref: p. 462.</t>
  </si>
  <si>
    <t>Maria Kroeger</t>
  </si>
  <si>
    <t>Minden (district), Westfalen</t>
  </si>
  <si>
    <t>23 Feb 1895</t>
  </si>
  <si>
    <t>age 57</t>
  </si>
  <si>
    <t>26 Feb 1895</t>
  </si>
  <si>
    <t>Wilhelm Barkhau</t>
  </si>
  <si>
    <t>Ref: p. 463.</t>
  </si>
  <si>
    <t>Heinrich Feiss</t>
  </si>
  <si>
    <t>Diepholz, Hannover</t>
  </si>
  <si>
    <t>1 May 1835</t>
  </si>
  <si>
    <t>11 March 1895</t>
  </si>
  <si>
    <t>age 59-10-10</t>
  </si>
  <si>
    <t>14 March 1895</t>
  </si>
  <si>
    <t>Charlotte Kettler</t>
  </si>
  <si>
    <t>Caroline Greber</t>
  </si>
  <si>
    <t>11 March 1838</t>
  </si>
  <si>
    <t>20 March 1895</t>
  </si>
  <si>
    <t>age 57-0-9</t>
  </si>
  <si>
    <t>24 March 1895</t>
  </si>
  <si>
    <t>Carl Friedrich Wilhelm Kroeger</t>
  </si>
  <si>
    <t>Westrup, Lübbecke, Westfalen</t>
  </si>
  <si>
    <t>4 March 1838</t>
  </si>
  <si>
    <t>22 March 1895</t>
  </si>
  <si>
    <t>age 57-0-18</t>
  </si>
  <si>
    <t>Louise Meyer</t>
  </si>
  <si>
    <t>Barbara Brunner</t>
  </si>
  <si>
    <t>Meckenheim, Neustadt/Haardt, Pfalz, Bayern</t>
  </si>
  <si>
    <t>27 Feb 1821</t>
  </si>
  <si>
    <t>11 April 1895</t>
  </si>
  <si>
    <t>age 74-1-20</t>
  </si>
  <si>
    <t>14 April 1895</t>
  </si>
  <si>
    <t>Jacob Kelsch</t>
  </si>
  <si>
    <t>Gimmeldingen, Neustadt/Haardt, Pfalz, Bayern</t>
  </si>
  <si>
    <t>18 June 1822</t>
  </si>
  <si>
    <t>16 April 1895</t>
  </si>
  <si>
    <t>age 72-9-28</t>
  </si>
  <si>
    <t>18 April 1895</t>
  </si>
  <si>
    <t>Ref: p. 464.</t>
  </si>
  <si>
    <t>Johann Babtist Herz</t>
  </si>
  <si>
    <t>Obergünzburg, Obergünzburg, Bayern</t>
  </si>
  <si>
    <t>25 May 1839</t>
  </si>
  <si>
    <t>20 May 1895</t>
  </si>
  <si>
    <t>age 56-0-5</t>
  </si>
  <si>
    <t>22 May 1895</t>
  </si>
  <si>
    <t>Barbara Zachritz</t>
  </si>
  <si>
    <t>Margaretha Beh</t>
  </si>
  <si>
    <t>Billigheim, Pfalz, Bayern</t>
  </si>
  <si>
    <t>19 Feb 1818</t>
  </si>
  <si>
    <t>Cincinnati, OH</t>
  </si>
  <si>
    <t>age 77-3-1</t>
  </si>
  <si>
    <t>23 May 1895</t>
  </si>
  <si>
    <t>Friedrich Nuetzel</t>
  </si>
  <si>
    <t>Kreetz [?], Bayreuth, Bayern</t>
  </si>
  <si>
    <t>23 Dec 1831</t>
  </si>
  <si>
    <t>9 Aug 1895</t>
  </si>
  <si>
    <t>age 63-7-10</t>
  </si>
  <si>
    <t>11 Aug 1895</t>
  </si>
  <si>
    <t>Katharine Baltzer</t>
  </si>
  <si>
    <t>Ref: p. 465.</t>
  </si>
  <si>
    <t>Louise Apke</t>
  </si>
  <si>
    <t>Dielingen, Lübbecke, Westfalen</t>
  </si>
  <si>
    <t>20 May 1831</t>
  </si>
  <si>
    <t>28 Aug 1895</t>
  </si>
  <si>
    <t>age 64-3-8</t>
  </si>
  <si>
    <t>30 Aug 1895</t>
  </si>
  <si>
    <t>Robert Philipps</t>
  </si>
  <si>
    <t>Coburg, Sachsen-Coburg-Gotha</t>
  </si>
  <si>
    <t>23 Aug 1842</t>
  </si>
  <si>
    <t>age 53-0-6</t>
  </si>
  <si>
    <t>31 Aug 1895</t>
  </si>
  <si>
    <t>Johann Wilhelm Streng</t>
  </si>
  <si>
    <t>Bruckberg, Ansbach, Mittelfranken, Bayern</t>
  </si>
  <si>
    <t>13 May 1821</t>
  </si>
  <si>
    <t>25 Oct 1895</t>
  </si>
  <si>
    <t>age 74-5-12</t>
  </si>
  <si>
    <t>27 Oct 1895</t>
  </si>
  <si>
    <t>Ref: p. 466.</t>
  </si>
  <si>
    <t>Hermann Heinrich Duecker</t>
  </si>
  <si>
    <t>Schwarzenmoor, Herford, Westfalen</t>
  </si>
  <si>
    <t>31 Jan 1846</t>
  </si>
  <si>
    <t>29 Oct 1895</t>
  </si>
  <si>
    <t>age 49-8-28</t>
  </si>
  <si>
    <t>1 Nov 1895</t>
  </si>
  <si>
    <t>Georg Hoffmann</t>
  </si>
  <si>
    <t>8 Feb 1841</t>
  </si>
  <si>
    <t>31 Oct 1895</t>
  </si>
  <si>
    <t>age 54-8-3</t>
  </si>
  <si>
    <t>2 Nov 1895</t>
  </si>
  <si>
    <t>Katharine Bahn</t>
  </si>
  <si>
    <t>Adolphine Probst</t>
  </si>
  <si>
    <t>Einbeck, Hannover</t>
  </si>
  <si>
    <t>28 Jan 1846</t>
  </si>
  <si>
    <t>10 Nov 1895</t>
  </si>
  <si>
    <t>age. 49-9-12</t>
  </si>
  <si>
    <t>13 Nov 1895</t>
  </si>
  <si>
    <t>August Voelzmann</t>
  </si>
  <si>
    <t>Maria Charlotte Henriette Wessel</t>
  </si>
  <si>
    <t>Wehdem, Lübbecke, Westfalen</t>
  </si>
  <si>
    <t>5 July 1836</t>
  </si>
  <si>
    <t>6 Dec 1895</t>
  </si>
  <si>
    <t>age 59-5-1</t>
  </si>
  <si>
    <t>8 Dec 1895</t>
  </si>
  <si>
    <t>Ref: p. 467.</t>
  </si>
  <si>
    <t>Fredrich Heinrich Schlueter</t>
  </si>
  <si>
    <t>22 Aug 1825</t>
  </si>
  <si>
    <t>9 Dec 1895</t>
  </si>
  <si>
    <t>age 70-3-17</t>
  </si>
  <si>
    <t>12 Dec 1895</t>
  </si>
  <si>
    <t>Sophia Wellmann</t>
  </si>
  <si>
    <t>Christine Billing</t>
  </si>
  <si>
    <t>Pforzheim, Baden</t>
  </si>
  <si>
    <t>4 Feb 1875</t>
  </si>
  <si>
    <t>dau of Franz Billing and Christine Lansche</t>
  </si>
  <si>
    <t>11 Dec 1895</t>
  </si>
  <si>
    <t>age 20-10-7</t>
  </si>
  <si>
    <t>13 Dec 1895</t>
  </si>
  <si>
    <t>Anna Margaretha Iden</t>
  </si>
  <si>
    <t>Brinkum, Syke, Hannover</t>
  </si>
  <si>
    <t>16 Dec 1895</t>
  </si>
  <si>
    <t>age 52-3-23</t>
  </si>
  <si>
    <t>18 Dec 1895</t>
  </si>
  <si>
    <t>Paul Meyer</t>
  </si>
  <si>
    <t>Maria Panter</t>
  </si>
  <si>
    <t>Oberkirch, Baden</t>
  </si>
  <si>
    <t>7 May 1830</t>
  </si>
  <si>
    <t>1 Jan 1896</t>
  </si>
  <si>
    <t>age 65-7-24</t>
  </si>
  <si>
    <t>5 Jan 1896</t>
  </si>
  <si>
    <t>Ref: p. 468.</t>
  </si>
  <si>
    <t>Johann Georg Helferich Gutberlit</t>
  </si>
  <si>
    <t>Altenhaßlau, Gelnhausen, Hessen-Nassau</t>
  </si>
  <si>
    <t>24 March 1836</t>
  </si>
  <si>
    <t>16 Jan 1896</t>
  </si>
  <si>
    <t>age 59-9-16</t>
  </si>
  <si>
    <t>12 Jan 1896</t>
  </si>
  <si>
    <t>Friedericke Yost</t>
  </si>
  <si>
    <t>Friedericke Clemens</t>
  </si>
  <si>
    <t>Nordhausen/Harz, Sachsen (province)</t>
  </si>
  <si>
    <t>20 Feb 1846</t>
  </si>
  <si>
    <t>9 Jan 1896</t>
  </si>
  <si>
    <t>age 49-10-19</t>
  </si>
  <si>
    <t>August Rudolf Hoffmann</t>
  </si>
  <si>
    <t>Rosa Eiermann</t>
  </si>
  <si>
    <t>Sulzbach, Mosbach, Baden</t>
  </si>
  <si>
    <t>18 Feb 1861</t>
  </si>
  <si>
    <t>20 Jan 1896</t>
  </si>
  <si>
    <t>age 34-10-25</t>
  </si>
  <si>
    <t>23 Jan 1896</t>
  </si>
  <si>
    <t>Heinrich Johann Steinwart</t>
  </si>
  <si>
    <t>Frielingen, Neustadt/Rübenberge, Hannover</t>
  </si>
  <si>
    <t>9 Nov 1818</t>
  </si>
  <si>
    <t>age 77-2-14</t>
  </si>
  <si>
    <t>26 Jan 1896</t>
  </si>
  <si>
    <t>Jacob Gampper</t>
  </si>
  <si>
    <t>Aidlingen, Böblingen, Württemberg</t>
  </si>
  <si>
    <t>5 Sept 1830</t>
  </si>
  <si>
    <t>24 Jan 1896</t>
  </si>
  <si>
    <t>age 65-4-19</t>
  </si>
  <si>
    <t>27 Jan 1896</t>
  </si>
  <si>
    <t>Katharine Raabe</t>
  </si>
  <si>
    <t>Katharine Schick</t>
  </si>
  <si>
    <t>Bernstadt, Ulm, Württemberg</t>
  </si>
  <si>
    <t>30 Sept 1849</t>
  </si>
  <si>
    <t>30 Jan 1896</t>
  </si>
  <si>
    <t>age 46-4-0</t>
  </si>
  <si>
    <t>2 Feb 1896</t>
  </si>
  <si>
    <t>Christian Nofer</t>
  </si>
  <si>
    <t>Ref: p. 469.</t>
  </si>
  <si>
    <t>Carl Doering</t>
  </si>
  <si>
    <t>18 May 1884</t>
  </si>
  <si>
    <t>son ofCarl Heinrich Doering and Anna Moehrer</t>
  </si>
  <si>
    <t>31 Jan 1896</t>
  </si>
  <si>
    <t>age 11-7-18</t>
  </si>
  <si>
    <t>3 Jan 1896</t>
  </si>
  <si>
    <t>Wilhelm Heinrich Buns</t>
  </si>
  <si>
    <t>Diepholz (county), Hannover</t>
  </si>
  <si>
    <t>13 April 1843</t>
  </si>
  <si>
    <t>age 52-9-16</t>
  </si>
  <si>
    <t>4 [?] Feb 1896</t>
  </si>
  <si>
    <t>Elisabeth Wedig</t>
  </si>
  <si>
    <t>Eva Margaretha Peter</t>
  </si>
  <si>
    <t>Altdorf, Pfalz, Bayern</t>
  </si>
  <si>
    <t>12 July 1810</t>
  </si>
  <si>
    <t>age 85-6-20</t>
  </si>
  <si>
    <t>5 Feb 1896</t>
  </si>
  <si>
    <t>Philipp Renner</t>
  </si>
  <si>
    <t>Christine Sander</t>
  </si>
  <si>
    <t>Wagenfeld, Hannover</t>
  </si>
  <si>
    <t>31 Dec 1827</t>
  </si>
  <si>
    <t>7 Feb 1896</t>
  </si>
  <si>
    <t>age 68-1-6</t>
  </si>
  <si>
    <t>9 Feb 1896</t>
  </si>
  <si>
    <t>Wilhelm Keisker</t>
  </si>
  <si>
    <t>Johann Georg Loew</t>
  </si>
  <si>
    <t>Owen/Teck, Kirchheim/Teck, Württemberg</t>
  </si>
  <si>
    <t>27 May 1830</t>
  </si>
  <si>
    <t>19 Feb 1896</t>
  </si>
  <si>
    <t>age 65-8-22</t>
  </si>
  <si>
    <t>23 Feb 1896</t>
  </si>
  <si>
    <t>Margaretha Hoerath</t>
  </si>
  <si>
    <t>Louis Fieckert</t>
  </si>
  <si>
    <t>Barlissen/Harz, Hannover</t>
  </si>
  <si>
    <t>23 Aug 1859</t>
  </si>
  <si>
    <t>22 Feb 1896</t>
  </si>
  <si>
    <t>age 36-5-29</t>
  </si>
  <si>
    <t>24 Feb 1896</t>
  </si>
  <si>
    <t>Caroline Gundermann</t>
  </si>
  <si>
    <t>Frd. Wilhelm Koellmann</t>
  </si>
  <si>
    <t>Levern, Lübbecke, Westfalen</t>
  </si>
  <si>
    <t>25 Feb 1852</t>
  </si>
  <si>
    <t>26 Mar 1896</t>
  </si>
  <si>
    <t>age 44-1-1</t>
  </si>
  <si>
    <t>29 March 1896</t>
  </si>
  <si>
    <t>Elisabeth Fahrenkamp</t>
  </si>
  <si>
    <t>Ref: p. 470.</t>
  </si>
  <si>
    <t>Johann Philipp Lorenz</t>
  </si>
  <si>
    <t>Sommerhausen, Unterfranken, Bayern</t>
  </si>
  <si>
    <t>8 March 1819</t>
  </si>
  <si>
    <t>14 May 1896</t>
  </si>
  <si>
    <t>age 77-2-6</t>
  </si>
  <si>
    <t>17 May 1896</t>
  </si>
  <si>
    <t>Margaretha Gentner</t>
  </si>
  <si>
    <t>Ref: p. 471.</t>
  </si>
  <si>
    <t>Katharine Paul</t>
  </si>
  <si>
    <t>Schiersfeld, Obermoschel, Bayern</t>
  </si>
  <si>
    <t>24 June 1838</t>
  </si>
  <si>
    <t>16 May 1896</t>
  </si>
  <si>
    <t>age 57-10-22</t>
  </si>
  <si>
    <t>18 May 1896</t>
  </si>
  <si>
    <t>Friedericke Wilhelmine Caroline Winkelmann</t>
  </si>
  <si>
    <t>Rehden, Diepholz, Hannover</t>
  </si>
  <si>
    <t>28 May 1861</t>
  </si>
  <si>
    <t>dau of Sophie Friedericke Wilhelmine Reinfeld Schilling</t>
  </si>
  <si>
    <t>26 May 1896</t>
  </si>
  <si>
    <t>age 34-11-28</t>
  </si>
  <si>
    <t>29 May 1896</t>
  </si>
  <si>
    <t>Heinrich Buck</t>
  </si>
  <si>
    <t>Heinrich Frd. Wilhelm Koellman</t>
  </si>
  <si>
    <t>19 Dec 1858</t>
  </si>
  <si>
    <t>age 37-5-10</t>
  </si>
  <si>
    <t>2 June 1896</t>
  </si>
  <si>
    <t>Ref: p. 472.</t>
  </si>
  <si>
    <t>Anna Doering</t>
  </si>
  <si>
    <t>9 Aug 1867</t>
  </si>
  <si>
    <t>24 June 1896</t>
  </si>
  <si>
    <t>age 28-10-15</t>
  </si>
  <si>
    <t>26 June 1896</t>
  </si>
  <si>
    <t>Heinrich Hollderer</t>
  </si>
  <si>
    <t>Eschau, Nürnberg, Bayern</t>
  </si>
  <si>
    <t>13 July 1896</t>
  </si>
  <si>
    <t>age 74</t>
  </si>
  <si>
    <t>15 July 1896</t>
  </si>
  <si>
    <t>Joseph Franz Lang</t>
  </si>
  <si>
    <t>Mainz, Hessen</t>
  </si>
  <si>
    <t>3 April 1867</t>
  </si>
  <si>
    <t>son ofGeorg Lang and Caroline Lauine</t>
  </si>
  <si>
    <t>8 Aug 1896</t>
  </si>
  <si>
    <t>age 29-4-5</t>
  </si>
  <si>
    <t>10 Aug 1896</t>
  </si>
  <si>
    <t>Margaretha Reiter</t>
  </si>
  <si>
    <t>Böhmen, Austria</t>
  </si>
  <si>
    <t>17 Aug 1896</t>
  </si>
  <si>
    <t>age 78</t>
  </si>
  <si>
    <t>19 Aug 1896</t>
  </si>
  <si>
    <t>Ref: p. 473.</t>
  </si>
  <si>
    <t>Wilhelm Friedrich Kukelhan</t>
  </si>
  <si>
    <t>Dielingen, Rahden, Lübbecke, Minden, Westfalen</t>
  </si>
  <si>
    <t>1 Jan 1822</t>
  </si>
  <si>
    <t>28 Aug 1896</t>
  </si>
  <si>
    <t>age 74-7-28</t>
  </si>
  <si>
    <t>31 Aug 1896</t>
  </si>
  <si>
    <t>Henriette Fuerst</t>
  </si>
  <si>
    <t>Johann Heinrich Nolte</t>
  </si>
  <si>
    <t>28 March 1822</t>
  </si>
  <si>
    <t>11 Sept 1896</t>
  </si>
  <si>
    <t>age 74-5-13</t>
  </si>
  <si>
    <t>13 Sept 1896</t>
  </si>
  <si>
    <t>Maria Engel Schroeder</t>
  </si>
  <si>
    <t>Friedrich Heinrich Borchering</t>
  </si>
  <si>
    <t>4 July 1853</t>
  </si>
  <si>
    <t>7 Oct 1896</t>
  </si>
  <si>
    <t>age 43-3-3</t>
  </si>
  <si>
    <t>11 Oct 1896</t>
  </si>
  <si>
    <t>Margaretha Woerner</t>
  </si>
  <si>
    <t>Ref: p. 474.</t>
  </si>
  <si>
    <t>Auguste Wolterich</t>
  </si>
  <si>
    <t>Stettin, Pommern</t>
  </si>
  <si>
    <t>20 April 1840</t>
  </si>
  <si>
    <t>9 Oct 1896</t>
  </si>
  <si>
    <t>age 56-5-19</t>
  </si>
  <si>
    <t>Dietrich Woeltjen</t>
  </si>
  <si>
    <t>Berghaupten, Baden</t>
  </si>
  <si>
    <t>29 Oct 1825</t>
  </si>
  <si>
    <t>16 Oct 1896</t>
  </si>
  <si>
    <t>age 70-11-17</t>
  </si>
  <si>
    <t>19 Oct 1896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</si>
</sst>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selection activeCell="O3" sqref="O3"/>
    </sheetView>
  </sheetViews>
  <sheetFormatPr defaultRowHeight="14.4" x14ac:dyDescent="0.3"/>
  <cols>
    <col min="1" max="16384" width="8.88671875" style="1"/>
  </cols>
  <sheetData>
    <row r="1" spans="1:14" ht="57.6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3" spans="1:14" ht="57.6" x14ac:dyDescent="0.3">
      <c r="A3" s="1" t="s">
        <v>13</v>
      </c>
      <c r="C3" s="1" t="s">
        <v>1</v>
      </c>
      <c r="D3" s="1" t="s">
        <v>14</v>
      </c>
      <c r="E3" s="1" t="s">
        <v>15</v>
      </c>
      <c r="F3" s="1" t="s">
        <v>4</v>
      </c>
      <c r="G3" s="1" t="s">
        <v>16</v>
      </c>
      <c r="H3" s="1" t="s">
        <v>17</v>
      </c>
      <c r="I3" s="1" t="s">
        <v>7</v>
      </c>
      <c r="J3" s="1" t="s">
        <v>8</v>
      </c>
      <c r="K3" s="1" t="s">
        <v>18</v>
      </c>
      <c r="L3" s="1" t="s">
        <v>10</v>
      </c>
      <c r="M3" s="1" t="s">
        <v>19</v>
      </c>
      <c r="N3" s="1" t="s">
        <v>12</v>
      </c>
    </row>
    <row r="5" spans="1:14" ht="43.2" x14ac:dyDescent="0.3">
      <c r="A5" s="1" t="s">
        <v>20</v>
      </c>
      <c r="C5" s="1" t="s">
        <v>1</v>
      </c>
      <c r="D5" s="1" t="s">
        <v>21</v>
      </c>
      <c r="E5" s="1" t="s">
        <v>22</v>
      </c>
      <c r="F5" s="1" t="s">
        <v>4</v>
      </c>
      <c r="G5" s="1" t="s">
        <v>23</v>
      </c>
      <c r="H5" s="1" t="s">
        <v>24</v>
      </c>
      <c r="I5" s="1" t="s">
        <v>7</v>
      </c>
      <c r="J5" s="1" t="s">
        <v>8</v>
      </c>
      <c r="K5" s="1" t="s">
        <v>10</v>
      </c>
      <c r="L5" s="1" t="s">
        <v>25</v>
      </c>
      <c r="M5" s="1" t="s">
        <v>12</v>
      </c>
    </row>
    <row r="7" spans="1:14" ht="57.6" x14ac:dyDescent="0.3">
      <c r="A7" s="1" t="s">
        <v>26</v>
      </c>
      <c r="C7" s="1" t="s">
        <v>1</v>
      </c>
      <c r="D7" s="1" t="s">
        <v>27</v>
      </c>
      <c r="E7" s="1">
        <v>1836</v>
      </c>
      <c r="F7" s="1" t="s">
        <v>4</v>
      </c>
      <c r="G7" s="1" t="s">
        <v>28</v>
      </c>
      <c r="H7" s="1" t="s">
        <v>29</v>
      </c>
      <c r="I7" s="1" t="s">
        <v>7</v>
      </c>
      <c r="J7" s="1" t="s">
        <v>8</v>
      </c>
      <c r="K7" s="1" t="s">
        <v>30</v>
      </c>
      <c r="L7" s="1" t="s">
        <v>10</v>
      </c>
      <c r="M7" s="1" t="s">
        <v>31</v>
      </c>
      <c r="N7" s="1" t="s">
        <v>32</v>
      </c>
    </row>
    <row r="9" spans="1:14" ht="43.2" x14ac:dyDescent="0.3">
      <c r="A9" s="1" t="s">
        <v>31</v>
      </c>
      <c r="C9" s="1" t="s">
        <v>1</v>
      </c>
      <c r="D9" s="1" t="s">
        <v>33</v>
      </c>
      <c r="E9" s="1">
        <v>1839</v>
      </c>
      <c r="F9" s="1" t="s">
        <v>4</v>
      </c>
      <c r="G9" s="1" t="s">
        <v>34</v>
      </c>
      <c r="H9" s="1" t="s">
        <v>35</v>
      </c>
      <c r="I9" s="1" t="s">
        <v>7</v>
      </c>
      <c r="J9" s="1" t="s">
        <v>8</v>
      </c>
      <c r="K9" s="1" t="s">
        <v>36</v>
      </c>
      <c r="L9" s="1" t="s">
        <v>10</v>
      </c>
      <c r="M9" s="1" t="s">
        <v>26</v>
      </c>
      <c r="N9" s="1" t="s">
        <v>32</v>
      </c>
    </row>
    <row r="11" spans="1:14" ht="72" x14ac:dyDescent="0.3">
      <c r="A11" s="1" t="s">
        <v>37</v>
      </c>
      <c r="C11" s="1" t="s">
        <v>1</v>
      </c>
      <c r="D11" s="1" t="s">
        <v>38</v>
      </c>
      <c r="E11" s="1" t="s">
        <v>39</v>
      </c>
      <c r="F11" s="1" t="s">
        <v>4</v>
      </c>
      <c r="G11" s="1" t="s">
        <v>40</v>
      </c>
      <c r="H11" s="1" t="s">
        <v>41</v>
      </c>
      <c r="I11" s="1" t="s">
        <v>7</v>
      </c>
      <c r="J11" s="1" t="s">
        <v>8</v>
      </c>
      <c r="K11" s="1" t="s">
        <v>42</v>
      </c>
      <c r="L11" s="1" t="s">
        <v>10</v>
      </c>
      <c r="M11" s="1" t="e">
        <f>- - Kammerdiener</f>
        <v>#NAME?</v>
      </c>
      <c r="N11" s="1" t="s">
        <v>32</v>
      </c>
    </row>
    <row r="13" spans="1:14" ht="72" x14ac:dyDescent="0.3">
      <c r="A13" s="1" t="s">
        <v>43</v>
      </c>
      <c r="C13" s="1" t="s">
        <v>1</v>
      </c>
      <c r="D13" s="1" t="s">
        <v>44</v>
      </c>
      <c r="E13" s="1" t="s">
        <v>45</v>
      </c>
      <c r="F13" s="1" t="s">
        <v>4</v>
      </c>
      <c r="G13" s="1" t="s">
        <v>46</v>
      </c>
      <c r="H13" s="1" t="s">
        <v>47</v>
      </c>
      <c r="I13" s="1" t="s">
        <v>7</v>
      </c>
      <c r="J13" s="1" t="s">
        <v>8</v>
      </c>
      <c r="K13" s="1" t="s">
        <v>48</v>
      </c>
      <c r="L13" s="1" t="s">
        <v>10</v>
      </c>
      <c r="M13" s="1" t="s">
        <v>49</v>
      </c>
      <c r="N13" s="1" t="s">
        <v>32</v>
      </c>
    </row>
    <row r="15" spans="1:14" ht="57.6" x14ac:dyDescent="0.3">
      <c r="A15" s="1" t="s">
        <v>50</v>
      </c>
      <c r="C15" s="1" t="s">
        <v>1</v>
      </c>
      <c r="D15" s="1" t="s">
        <v>51</v>
      </c>
      <c r="E15" s="1" t="s">
        <v>52</v>
      </c>
      <c r="F15" s="1" t="s">
        <v>4</v>
      </c>
      <c r="G15" s="1" t="s">
        <v>53</v>
      </c>
      <c r="H15" s="1" t="s">
        <v>54</v>
      </c>
      <c r="I15" s="1" t="s">
        <v>7</v>
      </c>
      <c r="J15" s="1" t="s">
        <v>8</v>
      </c>
      <c r="K15" s="1" t="s">
        <v>55</v>
      </c>
      <c r="L15" s="1" t="s">
        <v>10</v>
      </c>
      <c r="M15" s="1" t="s">
        <v>56</v>
      </c>
      <c r="N15" s="1" t="s">
        <v>57</v>
      </c>
    </row>
    <row r="17" spans="1:14" ht="43.2" x14ac:dyDescent="0.3">
      <c r="A17" s="1" t="s">
        <v>58</v>
      </c>
      <c r="C17" s="1" t="s">
        <v>1</v>
      </c>
      <c r="D17" s="1" t="s">
        <v>59</v>
      </c>
      <c r="E17" s="1" t="s">
        <v>60</v>
      </c>
      <c r="F17" s="1" t="s">
        <v>4</v>
      </c>
      <c r="G17" s="1" t="s">
        <v>61</v>
      </c>
      <c r="H17" s="1" t="s">
        <v>62</v>
      </c>
      <c r="I17" s="1" t="s">
        <v>7</v>
      </c>
      <c r="J17" s="1" t="s">
        <v>8</v>
      </c>
      <c r="K17" s="1" t="s">
        <v>63</v>
      </c>
      <c r="L17" s="1" t="s">
        <v>10</v>
      </c>
      <c r="M17" s="1" t="e">
        <f>- - Henninger</f>
        <v>#NAME?</v>
      </c>
      <c r="N17" s="1" t="s">
        <v>57</v>
      </c>
    </row>
    <row r="19" spans="1:14" ht="86.4" x14ac:dyDescent="0.3">
      <c r="A19" s="1" t="s">
        <v>64</v>
      </c>
      <c r="C19" s="1" t="s">
        <v>1</v>
      </c>
      <c r="D19" s="1" t="s">
        <v>65</v>
      </c>
      <c r="E19" s="1" t="s">
        <v>66</v>
      </c>
      <c r="F19" s="1" t="s">
        <v>4</v>
      </c>
      <c r="G19" s="1" t="s">
        <v>67</v>
      </c>
      <c r="H19" s="1" t="s">
        <v>68</v>
      </c>
      <c r="I19" s="1" t="s">
        <v>7</v>
      </c>
      <c r="J19" s="1" t="s">
        <v>8</v>
      </c>
      <c r="K19" s="1" t="s">
        <v>69</v>
      </c>
      <c r="L19" s="1" t="s">
        <v>10</v>
      </c>
      <c r="M19" s="1" t="s">
        <v>70</v>
      </c>
      <c r="N19" s="1" t="s">
        <v>57</v>
      </c>
    </row>
    <row r="21" spans="1:14" ht="72" x14ac:dyDescent="0.3">
      <c r="A21" s="1" t="s">
        <v>71</v>
      </c>
      <c r="C21" s="1" t="s">
        <v>1</v>
      </c>
      <c r="D21" s="1" t="s">
        <v>72</v>
      </c>
      <c r="E21" s="1" t="s">
        <v>73</v>
      </c>
      <c r="F21" s="1" t="s">
        <v>4</v>
      </c>
      <c r="G21" s="1" t="s">
        <v>74</v>
      </c>
      <c r="H21" s="1" t="s">
        <v>75</v>
      </c>
      <c r="I21" s="1" t="s">
        <v>7</v>
      </c>
      <c r="J21" s="1" t="s">
        <v>8</v>
      </c>
      <c r="K21" s="1" t="s">
        <v>76</v>
      </c>
      <c r="L21" s="1" t="s">
        <v>10</v>
      </c>
      <c r="M21" s="1" t="s">
        <v>77</v>
      </c>
      <c r="N21" s="1" t="s">
        <v>78</v>
      </c>
    </row>
    <row r="23" spans="1:14" ht="72" x14ac:dyDescent="0.3">
      <c r="A23" s="1" t="s">
        <v>79</v>
      </c>
      <c r="C23" s="1" t="s">
        <v>1</v>
      </c>
      <c r="D23" s="1" t="s">
        <v>80</v>
      </c>
      <c r="E23" s="1" t="s">
        <v>81</v>
      </c>
      <c r="F23" s="1" t="s">
        <v>4</v>
      </c>
      <c r="G23" s="1" t="s">
        <v>82</v>
      </c>
      <c r="H23" s="1" t="s">
        <v>83</v>
      </c>
      <c r="I23" s="1" t="s">
        <v>7</v>
      </c>
      <c r="J23" s="1" t="s">
        <v>8</v>
      </c>
      <c r="K23" s="1" t="s">
        <v>84</v>
      </c>
      <c r="L23" s="1" t="s">
        <v>10</v>
      </c>
      <c r="M23" s="1" t="s">
        <v>85</v>
      </c>
      <c r="N23" s="1" t="s">
        <v>78</v>
      </c>
    </row>
    <row r="25" spans="1:14" ht="72" x14ac:dyDescent="0.3">
      <c r="A25" s="1" t="s">
        <v>86</v>
      </c>
      <c r="C25" s="1" t="s">
        <v>1</v>
      </c>
      <c r="D25" s="1" t="s">
        <v>87</v>
      </c>
      <c r="E25" s="1" t="s">
        <v>88</v>
      </c>
      <c r="F25" s="1" t="s">
        <v>89</v>
      </c>
      <c r="G25" s="1" t="s">
        <v>4</v>
      </c>
      <c r="H25" s="1" t="s">
        <v>90</v>
      </c>
      <c r="I25" s="1" t="s">
        <v>91</v>
      </c>
      <c r="J25" s="1" t="s">
        <v>7</v>
      </c>
      <c r="K25" s="1" t="s">
        <v>8</v>
      </c>
      <c r="L25" s="1" t="s">
        <v>84</v>
      </c>
      <c r="M25" s="1" t="s">
        <v>78</v>
      </c>
    </row>
    <row r="27" spans="1:14" ht="57.6" x14ac:dyDescent="0.3">
      <c r="A27" s="1" t="s">
        <v>92</v>
      </c>
      <c r="C27" s="1" t="s">
        <v>1</v>
      </c>
      <c r="D27" s="1" t="s">
        <v>93</v>
      </c>
      <c r="E27" s="1" t="s">
        <v>94</v>
      </c>
      <c r="F27" s="1" t="s">
        <v>4</v>
      </c>
      <c r="G27" s="1" t="s">
        <v>95</v>
      </c>
      <c r="H27" s="1" t="s">
        <v>96</v>
      </c>
      <c r="I27" s="1" t="s">
        <v>7</v>
      </c>
      <c r="J27" s="1" t="s">
        <v>8</v>
      </c>
      <c r="K27" s="1" t="s">
        <v>97</v>
      </c>
      <c r="L27" s="1" t="s">
        <v>10</v>
      </c>
      <c r="M27" s="1" t="s">
        <v>98</v>
      </c>
      <c r="N27" s="1" t="s">
        <v>99</v>
      </c>
    </row>
    <row r="29" spans="1:14" ht="72" x14ac:dyDescent="0.3">
      <c r="A29" s="1" t="s">
        <v>100</v>
      </c>
      <c r="C29" s="1" t="s">
        <v>1</v>
      </c>
      <c r="D29" s="1" t="s">
        <v>101</v>
      </c>
      <c r="E29" s="1" t="s">
        <v>102</v>
      </c>
      <c r="F29" s="1" t="s">
        <v>4</v>
      </c>
      <c r="G29" s="1" t="s">
        <v>103</v>
      </c>
      <c r="H29" s="1" t="s">
        <v>104</v>
      </c>
      <c r="I29" s="1" t="s">
        <v>7</v>
      </c>
      <c r="J29" s="1" t="s">
        <v>8</v>
      </c>
      <c r="K29" s="1" t="s">
        <v>105</v>
      </c>
      <c r="L29" s="1" t="s">
        <v>10</v>
      </c>
      <c r="M29" s="1" t="s">
        <v>106</v>
      </c>
      <c r="N29" s="1" t="s">
        <v>99</v>
      </c>
    </row>
    <row r="31" spans="1:14" ht="72" x14ac:dyDescent="0.3">
      <c r="A31" s="1" t="s">
        <v>107</v>
      </c>
      <c r="C31" s="1" t="s">
        <v>1</v>
      </c>
      <c r="D31" s="1" t="s">
        <v>108</v>
      </c>
      <c r="E31" s="1" t="s">
        <v>109</v>
      </c>
      <c r="F31" s="1" t="s">
        <v>4</v>
      </c>
      <c r="G31" s="1" t="s">
        <v>110</v>
      </c>
      <c r="H31" s="1" t="s">
        <v>111</v>
      </c>
      <c r="I31" s="1" t="s">
        <v>7</v>
      </c>
      <c r="J31" s="1" t="s">
        <v>8</v>
      </c>
      <c r="K31" s="1" t="s">
        <v>112</v>
      </c>
      <c r="L31" s="1" t="s">
        <v>10</v>
      </c>
      <c r="M31" s="1" t="s">
        <v>113</v>
      </c>
      <c r="N31" s="1" t="s">
        <v>99</v>
      </c>
    </row>
    <row r="33" spans="1:15" ht="57.6" x14ac:dyDescent="0.3">
      <c r="A33" s="1" t="s">
        <v>114</v>
      </c>
      <c r="C33" s="1" t="s">
        <v>1</v>
      </c>
      <c r="D33" s="1" t="s">
        <v>115</v>
      </c>
      <c r="E33" s="1" t="s">
        <v>116</v>
      </c>
      <c r="F33" s="1" t="s">
        <v>4</v>
      </c>
      <c r="G33" s="1" t="s">
        <v>117</v>
      </c>
      <c r="H33" s="1" t="s">
        <v>118</v>
      </c>
      <c r="I33" s="1" t="s">
        <v>7</v>
      </c>
      <c r="J33" s="1" t="s">
        <v>8</v>
      </c>
      <c r="K33" s="1" t="s">
        <v>119</v>
      </c>
      <c r="L33" s="1" t="s">
        <v>10</v>
      </c>
      <c r="M33" s="1" t="e">
        <f>- - Schweitzer</f>
        <v>#NAME?</v>
      </c>
      <c r="N33" s="1" t="s">
        <v>120</v>
      </c>
    </row>
    <row r="35" spans="1:15" ht="28.8" x14ac:dyDescent="0.3">
      <c r="A35" s="1" t="s">
        <v>121</v>
      </c>
      <c r="C35" s="1" t="s">
        <v>1</v>
      </c>
      <c r="D35" s="1" t="s">
        <v>122</v>
      </c>
      <c r="E35" s="1" t="s">
        <v>123</v>
      </c>
      <c r="F35" s="1" t="s">
        <v>4</v>
      </c>
      <c r="G35" s="1" t="s">
        <v>124</v>
      </c>
      <c r="H35" s="1" t="s">
        <v>125</v>
      </c>
      <c r="I35" s="1" t="s">
        <v>7</v>
      </c>
      <c r="J35" s="1" t="s">
        <v>8</v>
      </c>
      <c r="K35" s="1" t="s">
        <v>126</v>
      </c>
      <c r="L35" s="1" t="s">
        <v>120</v>
      </c>
    </row>
    <row r="37" spans="1:15" ht="57.6" x14ac:dyDescent="0.3">
      <c r="A37" s="1" t="s">
        <v>127</v>
      </c>
      <c r="C37" s="1" t="s">
        <v>1</v>
      </c>
      <c r="D37" s="1" t="s">
        <v>128</v>
      </c>
      <c r="E37" s="1" t="s">
        <v>129</v>
      </c>
      <c r="F37" s="1" t="s">
        <v>4</v>
      </c>
      <c r="G37" s="1" t="s">
        <v>130</v>
      </c>
      <c r="H37" s="1" t="s">
        <v>131</v>
      </c>
      <c r="I37" s="1" t="s">
        <v>132</v>
      </c>
      <c r="J37" s="1" t="s">
        <v>7</v>
      </c>
      <c r="K37" s="1" t="s">
        <v>8</v>
      </c>
      <c r="L37" s="1" t="s">
        <v>133</v>
      </c>
      <c r="M37" s="1" t="s">
        <v>10</v>
      </c>
      <c r="N37" s="1" t="e">
        <f>- - Schneider</f>
        <v>#NAME?</v>
      </c>
      <c r="O37" s="1" t="s">
        <v>120</v>
      </c>
    </row>
    <row r="39" spans="1:15" ht="57.6" x14ac:dyDescent="0.3">
      <c r="A39" s="1" t="s">
        <v>134</v>
      </c>
      <c r="C39" s="1" t="s">
        <v>1</v>
      </c>
      <c r="D39" s="1" t="s">
        <v>135</v>
      </c>
      <c r="E39" s="1" t="s">
        <v>136</v>
      </c>
      <c r="F39" s="1" t="s">
        <v>4</v>
      </c>
      <c r="G39" s="1" t="s">
        <v>137</v>
      </c>
      <c r="H39" s="1" t="s">
        <v>138</v>
      </c>
      <c r="I39" s="1" t="s">
        <v>7</v>
      </c>
      <c r="J39" s="1" t="s">
        <v>8</v>
      </c>
      <c r="K39" s="1" t="s">
        <v>139</v>
      </c>
      <c r="L39" s="1" t="s">
        <v>10</v>
      </c>
      <c r="M39" s="1" t="s">
        <v>140</v>
      </c>
      <c r="N39" s="1" t="s">
        <v>120</v>
      </c>
    </row>
    <row r="41" spans="1:15" ht="57.6" x14ac:dyDescent="0.3">
      <c r="A41" s="1" t="s">
        <v>141</v>
      </c>
      <c r="C41" s="1" t="s">
        <v>1</v>
      </c>
      <c r="D41" s="1" t="s">
        <v>142</v>
      </c>
      <c r="E41" s="1" t="s">
        <v>143</v>
      </c>
      <c r="F41" s="1" t="s">
        <v>4</v>
      </c>
      <c r="G41" s="1" t="s">
        <v>144</v>
      </c>
      <c r="H41" s="1" t="s">
        <v>145</v>
      </c>
      <c r="I41" s="1" t="s">
        <v>7</v>
      </c>
      <c r="J41" s="1" t="s">
        <v>8</v>
      </c>
      <c r="K41" s="1" t="s">
        <v>146</v>
      </c>
      <c r="L41" s="1" t="s">
        <v>120</v>
      </c>
    </row>
    <row r="43" spans="1:15" ht="72" x14ac:dyDescent="0.3">
      <c r="A43" s="1" t="s">
        <v>147</v>
      </c>
      <c r="C43" s="1" t="s">
        <v>1</v>
      </c>
      <c r="D43" s="1" t="s">
        <v>148</v>
      </c>
      <c r="E43" s="1" t="s">
        <v>149</v>
      </c>
      <c r="F43" s="1" t="s">
        <v>4</v>
      </c>
      <c r="G43" s="1" t="s">
        <v>150</v>
      </c>
      <c r="H43" s="1" t="s">
        <v>151</v>
      </c>
      <c r="I43" s="1" t="s">
        <v>7</v>
      </c>
      <c r="J43" s="1" t="s">
        <v>8</v>
      </c>
      <c r="K43" s="1" t="s">
        <v>152</v>
      </c>
      <c r="L43" s="1" t="s">
        <v>10</v>
      </c>
      <c r="M43" s="1" t="e">
        <f>- - Deicke</f>
        <v>#NAME?</v>
      </c>
      <c r="N43" s="1" t="s">
        <v>153</v>
      </c>
    </row>
    <row r="45" spans="1:15" ht="72" x14ac:dyDescent="0.3">
      <c r="A45" s="1" t="s">
        <v>154</v>
      </c>
      <c r="C45" s="1" t="s">
        <v>1</v>
      </c>
      <c r="D45" s="1" t="s">
        <v>155</v>
      </c>
      <c r="E45" s="1" t="s">
        <v>156</v>
      </c>
      <c r="F45" s="1" t="s">
        <v>4</v>
      </c>
      <c r="G45" s="1" t="s">
        <v>157</v>
      </c>
      <c r="H45" s="1" t="s">
        <v>158</v>
      </c>
      <c r="I45" s="1" t="s">
        <v>7</v>
      </c>
      <c r="J45" s="1" t="s">
        <v>8</v>
      </c>
      <c r="K45" s="1" t="s">
        <v>159</v>
      </c>
      <c r="L45" s="1" t="s">
        <v>10</v>
      </c>
      <c r="M45" s="1" t="s">
        <v>160</v>
      </c>
      <c r="N45" s="1" t="s">
        <v>153</v>
      </c>
    </row>
    <row r="47" spans="1:15" ht="100.8" x14ac:dyDescent="0.3">
      <c r="A47" s="1" t="s">
        <v>161</v>
      </c>
      <c r="C47" s="1" t="s">
        <v>1</v>
      </c>
      <c r="D47" s="1" t="s">
        <v>162</v>
      </c>
      <c r="E47" s="1" t="s">
        <v>163</v>
      </c>
      <c r="F47" s="1" t="s">
        <v>4</v>
      </c>
      <c r="G47" s="1" t="s">
        <v>159</v>
      </c>
      <c r="H47" s="1" t="s">
        <v>164</v>
      </c>
      <c r="I47" s="1" t="s">
        <v>7</v>
      </c>
      <c r="J47" s="1" t="s">
        <v>8</v>
      </c>
      <c r="K47" s="1" t="s">
        <v>165</v>
      </c>
      <c r="L47" s="1" t="s">
        <v>153</v>
      </c>
    </row>
    <row r="49" spans="1:14" ht="57.6" x14ac:dyDescent="0.3">
      <c r="A49" s="1" t="s">
        <v>166</v>
      </c>
      <c r="C49" s="1" t="s">
        <v>1</v>
      </c>
      <c r="D49" s="1" t="s">
        <v>167</v>
      </c>
      <c r="E49" s="1" t="s">
        <v>4</v>
      </c>
      <c r="F49" s="1" t="s">
        <v>168</v>
      </c>
      <c r="G49" s="1" t="s">
        <v>169</v>
      </c>
      <c r="H49" s="1" t="s">
        <v>7</v>
      </c>
      <c r="I49" s="1" t="s">
        <v>8</v>
      </c>
      <c r="J49" s="1" t="s">
        <v>170</v>
      </c>
      <c r="K49" s="1" t="s">
        <v>10</v>
      </c>
      <c r="L49" s="1" t="s">
        <v>171</v>
      </c>
      <c r="M49" s="1" t="s">
        <v>153</v>
      </c>
    </row>
    <row r="51" spans="1:14" ht="72" x14ac:dyDescent="0.3">
      <c r="A51" s="1" t="s">
        <v>172</v>
      </c>
      <c r="C51" s="1" t="s">
        <v>1</v>
      </c>
      <c r="D51" s="1" t="s">
        <v>173</v>
      </c>
      <c r="E51" s="1" t="s">
        <v>174</v>
      </c>
      <c r="F51" s="1" t="s">
        <v>4</v>
      </c>
      <c r="G51" s="1" t="s">
        <v>175</v>
      </c>
      <c r="H51" s="1" t="s">
        <v>176</v>
      </c>
      <c r="I51" s="1" t="s">
        <v>7</v>
      </c>
      <c r="J51" s="1" t="s">
        <v>8</v>
      </c>
      <c r="K51" s="1" t="s">
        <v>177</v>
      </c>
      <c r="L51" s="1" t="s">
        <v>10</v>
      </c>
      <c r="M51" s="1" t="s">
        <v>178</v>
      </c>
      <c r="N51" s="1" t="s">
        <v>153</v>
      </c>
    </row>
    <row r="53" spans="1:14" ht="57.6" x14ac:dyDescent="0.3">
      <c r="A53" s="1" t="s">
        <v>179</v>
      </c>
      <c r="C53" s="1" t="s">
        <v>1</v>
      </c>
      <c r="D53" s="1" t="s">
        <v>180</v>
      </c>
      <c r="E53" s="1" t="s">
        <v>181</v>
      </c>
      <c r="F53" s="1" t="s">
        <v>4</v>
      </c>
      <c r="G53" s="1" t="s">
        <v>182</v>
      </c>
      <c r="H53" s="1" t="s">
        <v>183</v>
      </c>
      <c r="I53" s="1" t="s">
        <v>7</v>
      </c>
      <c r="J53" s="1" t="s">
        <v>8</v>
      </c>
      <c r="K53" s="1" t="s">
        <v>184</v>
      </c>
      <c r="L53" s="1" t="s">
        <v>10</v>
      </c>
      <c r="M53" s="1" t="e">
        <f>- - Loesche</f>
        <v>#NAME?</v>
      </c>
      <c r="N53" s="1" t="s">
        <v>185</v>
      </c>
    </row>
    <row r="55" spans="1:14" ht="57.6" x14ac:dyDescent="0.3">
      <c r="A55" s="1" t="s">
        <v>186</v>
      </c>
      <c r="C55" s="1" t="s">
        <v>1</v>
      </c>
      <c r="D55" s="1" t="s">
        <v>187</v>
      </c>
      <c r="E55" s="1">
        <v>1854</v>
      </c>
      <c r="F55" s="1" t="s">
        <v>4</v>
      </c>
      <c r="G55" s="1" t="s">
        <v>188</v>
      </c>
      <c r="H55" s="1" t="s">
        <v>189</v>
      </c>
      <c r="I55" s="1" t="s">
        <v>7</v>
      </c>
      <c r="J55" s="1" t="s">
        <v>8</v>
      </c>
      <c r="K55" s="1" t="s">
        <v>190</v>
      </c>
      <c r="L55" s="1" t="s">
        <v>10</v>
      </c>
      <c r="M55" s="1" t="s">
        <v>191</v>
      </c>
      <c r="N55" s="1" t="s">
        <v>185</v>
      </c>
    </row>
    <row r="57" spans="1:14" ht="57.6" x14ac:dyDescent="0.3">
      <c r="A57" s="1" t="s">
        <v>192</v>
      </c>
      <c r="C57" s="1" t="s">
        <v>1</v>
      </c>
      <c r="D57" s="1" t="s">
        <v>193</v>
      </c>
      <c r="E57" s="1" t="s">
        <v>194</v>
      </c>
      <c r="F57" s="1" t="s">
        <v>4</v>
      </c>
      <c r="G57" s="1" t="s">
        <v>195</v>
      </c>
      <c r="H57" s="1" t="s">
        <v>196</v>
      </c>
      <c r="I57" s="1" t="s">
        <v>7</v>
      </c>
      <c r="J57" s="1" t="s">
        <v>8</v>
      </c>
      <c r="K57" s="1" t="s">
        <v>197</v>
      </c>
      <c r="L57" s="1" t="s">
        <v>10</v>
      </c>
      <c r="M57" s="1" t="e">
        <f>- - Wuersch</f>
        <v>#NAME?</v>
      </c>
      <c r="N57" s="1" t="s">
        <v>185</v>
      </c>
    </row>
    <row r="59" spans="1:14" ht="72" x14ac:dyDescent="0.3">
      <c r="A59" s="1" t="s">
        <v>198</v>
      </c>
      <c r="C59" s="1" t="s">
        <v>1</v>
      </c>
      <c r="D59" s="1" t="s">
        <v>108</v>
      </c>
      <c r="E59" s="1" t="s">
        <v>199</v>
      </c>
      <c r="F59" s="1" t="s">
        <v>4</v>
      </c>
      <c r="G59" s="1" t="s">
        <v>200</v>
      </c>
      <c r="H59" s="1" t="s">
        <v>201</v>
      </c>
      <c r="I59" s="1" t="s">
        <v>7</v>
      </c>
      <c r="J59" s="1" t="s">
        <v>8</v>
      </c>
      <c r="K59" s="1" t="s">
        <v>202</v>
      </c>
      <c r="L59" s="1" t="s">
        <v>10</v>
      </c>
      <c r="M59" s="1" t="s">
        <v>203</v>
      </c>
      <c r="N59" s="1" t="s">
        <v>204</v>
      </c>
    </row>
    <row r="61" spans="1:14" ht="86.4" x14ac:dyDescent="0.3">
      <c r="A61" s="1" t="s">
        <v>205</v>
      </c>
      <c r="C61" s="1" t="s">
        <v>1</v>
      </c>
      <c r="D61" s="1" t="s">
        <v>206</v>
      </c>
      <c r="E61" s="1" t="s">
        <v>207</v>
      </c>
      <c r="F61" s="1" t="s">
        <v>4</v>
      </c>
      <c r="G61" s="1" t="s">
        <v>208</v>
      </c>
      <c r="H61" s="1" t="s">
        <v>209</v>
      </c>
      <c r="I61" s="1" t="s">
        <v>7</v>
      </c>
      <c r="J61" s="1" t="s">
        <v>8</v>
      </c>
      <c r="K61" s="1" t="s">
        <v>202</v>
      </c>
      <c r="L61" s="1" t="s">
        <v>10</v>
      </c>
      <c r="M61" s="1" t="s">
        <v>210</v>
      </c>
      <c r="N61" s="1" t="s">
        <v>204</v>
      </c>
    </row>
    <row r="63" spans="1:14" ht="57.6" x14ac:dyDescent="0.3">
      <c r="A63" s="1" t="s">
        <v>211</v>
      </c>
      <c r="C63" s="1" t="s">
        <v>1</v>
      </c>
      <c r="D63" s="1" t="s">
        <v>212</v>
      </c>
      <c r="E63" s="1" t="s">
        <v>213</v>
      </c>
      <c r="F63" s="1" t="s">
        <v>4</v>
      </c>
      <c r="G63" s="1" t="s">
        <v>214</v>
      </c>
      <c r="H63" s="1" t="s">
        <v>215</v>
      </c>
      <c r="I63" s="1" t="s">
        <v>7</v>
      </c>
      <c r="J63" s="1" t="s">
        <v>8</v>
      </c>
      <c r="K63" s="1" t="s">
        <v>216</v>
      </c>
      <c r="L63" s="1" t="s">
        <v>10</v>
      </c>
      <c r="M63" s="1" t="s">
        <v>217</v>
      </c>
      <c r="N63" s="1" t="s">
        <v>204</v>
      </c>
    </row>
    <row r="65" spans="1:14" ht="28.8" x14ac:dyDescent="0.3">
      <c r="A65" s="1" t="s">
        <v>218</v>
      </c>
      <c r="C65" s="1" t="s">
        <v>1</v>
      </c>
      <c r="D65" s="1" t="s">
        <v>219</v>
      </c>
      <c r="E65" s="1">
        <v>1826</v>
      </c>
      <c r="F65" s="1" t="s">
        <v>4</v>
      </c>
      <c r="G65" s="1" t="s">
        <v>220</v>
      </c>
      <c r="H65" s="1" t="s">
        <v>221</v>
      </c>
      <c r="I65" s="1" t="s">
        <v>7</v>
      </c>
      <c r="J65" s="1" t="s">
        <v>8</v>
      </c>
      <c r="K65" s="1" t="s">
        <v>222</v>
      </c>
      <c r="L65" s="1" t="s">
        <v>10</v>
      </c>
      <c r="M65" s="1" t="e">
        <f>- - Bantley</f>
        <v>#NAME?</v>
      </c>
      <c r="N65" s="1" t="s">
        <v>204</v>
      </c>
    </row>
    <row r="67" spans="1:14" ht="43.2" x14ac:dyDescent="0.3">
      <c r="A67" s="1" t="s">
        <v>223</v>
      </c>
      <c r="C67" s="1" t="s">
        <v>1</v>
      </c>
      <c r="D67" s="1" t="s">
        <v>224</v>
      </c>
      <c r="E67" s="1" t="s">
        <v>225</v>
      </c>
      <c r="F67" s="1" t="s">
        <v>4</v>
      </c>
      <c r="G67" s="1" t="s">
        <v>226</v>
      </c>
      <c r="H67" s="1" t="s">
        <v>227</v>
      </c>
      <c r="I67" s="1" t="s">
        <v>7</v>
      </c>
      <c r="J67" s="1" t="s">
        <v>8</v>
      </c>
      <c r="K67" s="1" t="s">
        <v>228</v>
      </c>
      <c r="L67" s="1" t="s">
        <v>10</v>
      </c>
      <c r="M67" s="1" t="e">
        <f>- - Huber</f>
        <v>#NAME?</v>
      </c>
      <c r="N67" s="1" t="s">
        <v>229</v>
      </c>
    </row>
    <row r="69" spans="1:14" ht="72" x14ac:dyDescent="0.3">
      <c r="A69" s="1" t="s">
        <v>230</v>
      </c>
      <c r="C69" s="1" t="s">
        <v>1</v>
      </c>
      <c r="D69" s="1" t="s">
        <v>231</v>
      </c>
      <c r="E69" s="1" t="s">
        <v>232</v>
      </c>
      <c r="F69" s="1" t="s">
        <v>4</v>
      </c>
      <c r="G69" s="1" t="s">
        <v>233</v>
      </c>
      <c r="H69" s="1" t="s">
        <v>234</v>
      </c>
      <c r="I69" s="1" t="s">
        <v>7</v>
      </c>
      <c r="J69" s="1" t="s">
        <v>8</v>
      </c>
      <c r="K69" s="1" t="s">
        <v>235</v>
      </c>
      <c r="L69" s="1" t="s">
        <v>204</v>
      </c>
    </row>
    <row r="71" spans="1:14" ht="57.6" x14ac:dyDescent="0.3">
      <c r="A71" s="1" t="s">
        <v>236</v>
      </c>
      <c r="C71" s="1" t="s">
        <v>1</v>
      </c>
      <c r="D71" s="1" t="s">
        <v>237</v>
      </c>
      <c r="E71" s="1" t="s">
        <v>238</v>
      </c>
      <c r="F71" s="1" t="s">
        <v>4</v>
      </c>
      <c r="G71" s="1" t="s">
        <v>239</v>
      </c>
      <c r="H71" s="1" t="s">
        <v>240</v>
      </c>
      <c r="I71" s="1" t="s">
        <v>7</v>
      </c>
      <c r="J71" s="1" t="s">
        <v>8</v>
      </c>
      <c r="K71" s="1" t="s">
        <v>241</v>
      </c>
      <c r="L71" s="1" t="s">
        <v>10</v>
      </c>
      <c r="M71" s="1" t="s">
        <v>242</v>
      </c>
      <c r="N71" s="1" t="s">
        <v>243</v>
      </c>
    </row>
    <row r="73" spans="1:14" ht="72" x14ac:dyDescent="0.3">
      <c r="A73" s="1" t="s">
        <v>244</v>
      </c>
      <c r="C73" s="1" t="s">
        <v>1</v>
      </c>
      <c r="D73" s="1" t="s">
        <v>245</v>
      </c>
      <c r="E73" s="1" t="s">
        <v>246</v>
      </c>
      <c r="F73" s="1" t="s">
        <v>4</v>
      </c>
      <c r="G73" s="1" t="s">
        <v>247</v>
      </c>
      <c r="H73" s="1" t="s">
        <v>248</v>
      </c>
      <c r="I73" s="1" t="s">
        <v>7</v>
      </c>
      <c r="J73" s="1" t="s">
        <v>8</v>
      </c>
      <c r="K73" s="1" t="s">
        <v>249</v>
      </c>
      <c r="L73" s="1" t="s">
        <v>10</v>
      </c>
      <c r="M73" s="1" t="s">
        <v>250</v>
      </c>
      <c r="N73" s="1" t="s">
        <v>251</v>
      </c>
    </row>
    <row r="75" spans="1:14" ht="72" x14ac:dyDescent="0.3">
      <c r="A75" s="1" t="s">
        <v>252</v>
      </c>
      <c r="C75" s="1" t="s">
        <v>1</v>
      </c>
      <c r="D75" s="1" t="s">
        <v>253</v>
      </c>
      <c r="E75" s="1" t="s">
        <v>254</v>
      </c>
      <c r="F75" s="1" t="s">
        <v>4</v>
      </c>
      <c r="G75" s="1" t="s">
        <v>255</v>
      </c>
      <c r="H75" s="1" t="s">
        <v>256</v>
      </c>
      <c r="I75" s="1" t="s">
        <v>7</v>
      </c>
      <c r="J75" s="1" t="s">
        <v>8</v>
      </c>
      <c r="K75" s="1" t="s">
        <v>257</v>
      </c>
      <c r="L75" s="1" t="s">
        <v>10</v>
      </c>
      <c r="M75" s="1" t="s">
        <v>258</v>
      </c>
      <c r="N75" s="1" t="s">
        <v>251</v>
      </c>
    </row>
    <row r="77" spans="1:14" ht="72" x14ac:dyDescent="0.3">
      <c r="A77" s="1" t="s">
        <v>259</v>
      </c>
      <c r="C77" s="1" t="s">
        <v>1</v>
      </c>
      <c r="D77" s="1" t="s">
        <v>260</v>
      </c>
      <c r="E77" s="1" t="s">
        <v>261</v>
      </c>
      <c r="F77" s="1" t="s">
        <v>4</v>
      </c>
      <c r="G77" s="1" t="s">
        <v>262</v>
      </c>
      <c r="H77" s="1" t="s">
        <v>263</v>
      </c>
      <c r="I77" s="1" t="s">
        <v>7</v>
      </c>
      <c r="J77" s="1" t="s">
        <v>8</v>
      </c>
      <c r="K77" s="1" t="s">
        <v>264</v>
      </c>
      <c r="L77" s="1" t="s">
        <v>10</v>
      </c>
      <c r="M77" s="1" t="s">
        <v>265</v>
      </c>
      <c r="N77" s="1" t="s">
        <v>251</v>
      </c>
    </row>
    <row r="79" spans="1:14" ht="43.2" x14ac:dyDescent="0.3">
      <c r="A79" s="1" t="s">
        <v>266</v>
      </c>
      <c r="C79" s="1" t="s">
        <v>1</v>
      </c>
      <c r="D79" s="1" t="s">
        <v>267</v>
      </c>
      <c r="E79" s="1" t="s">
        <v>268</v>
      </c>
      <c r="F79" s="1" t="s">
        <v>4</v>
      </c>
      <c r="G79" s="1" t="s">
        <v>269</v>
      </c>
      <c r="H79" s="1" t="s">
        <v>7</v>
      </c>
      <c r="I79" s="1" t="s">
        <v>8</v>
      </c>
      <c r="J79" s="1" t="s">
        <v>270</v>
      </c>
      <c r="K79" s="1" t="s">
        <v>10</v>
      </c>
      <c r="L79" s="1" t="e">
        <f>- - Freyer</f>
        <v>#NAME?</v>
      </c>
      <c r="M79" s="1" t="s">
        <v>251</v>
      </c>
    </row>
    <row r="81" spans="1:14" ht="28.8" x14ac:dyDescent="0.3">
      <c r="A81" s="1" t="s">
        <v>271</v>
      </c>
      <c r="C81" s="1" t="s">
        <v>1</v>
      </c>
      <c r="D81" s="1" t="s">
        <v>272</v>
      </c>
      <c r="E81" s="1" t="s">
        <v>273</v>
      </c>
      <c r="F81" s="1" t="s">
        <v>4</v>
      </c>
      <c r="G81" s="1" t="s">
        <v>274</v>
      </c>
      <c r="H81" s="1" t="s">
        <v>275</v>
      </c>
      <c r="I81" s="1" t="s">
        <v>7</v>
      </c>
      <c r="J81" s="1" t="s">
        <v>8</v>
      </c>
      <c r="K81" s="1" t="s">
        <v>276</v>
      </c>
      <c r="L81" s="1" t="s">
        <v>10</v>
      </c>
      <c r="M81" s="1" t="e">
        <f>- - Fehrmann</f>
        <v>#NAME?</v>
      </c>
      <c r="N81" s="1" t="s">
        <v>277</v>
      </c>
    </row>
    <row r="83" spans="1:14" ht="72" x14ac:dyDescent="0.3">
      <c r="A83" s="1" t="s">
        <v>278</v>
      </c>
      <c r="C83" s="1" t="s">
        <v>1</v>
      </c>
      <c r="D83" s="1" t="s">
        <v>279</v>
      </c>
      <c r="E83" s="1" t="s">
        <v>280</v>
      </c>
      <c r="F83" s="1" t="s">
        <v>4</v>
      </c>
      <c r="G83" s="1" t="s">
        <v>281</v>
      </c>
      <c r="H83" s="1" t="s">
        <v>282</v>
      </c>
      <c r="I83" s="1" t="s">
        <v>7</v>
      </c>
      <c r="J83" s="1" t="s">
        <v>8</v>
      </c>
      <c r="K83" s="1" t="s">
        <v>283</v>
      </c>
      <c r="L83" s="1" t="s">
        <v>10</v>
      </c>
      <c r="M83" s="1" t="e">
        <f>- - Theobald</f>
        <v>#NAME?</v>
      </c>
      <c r="N83" s="1" t="s">
        <v>277</v>
      </c>
    </row>
    <row r="85" spans="1:14" ht="57.6" x14ac:dyDescent="0.3">
      <c r="A85" s="1" t="s">
        <v>284</v>
      </c>
      <c r="C85" s="1" t="s">
        <v>1</v>
      </c>
      <c r="D85" s="1" t="s">
        <v>285</v>
      </c>
      <c r="E85" s="1" t="s">
        <v>286</v>
      </c>
      <c r="F85" s="1" t="s">
        <v>4</v>
      </c>
      <c r="G85" s="1" t="s">
        <v>287</v>
      </c>
      <c r="H85" s="1" t="s">
        <v>288</v>
      </c>
      <c r="I85" s="1" t="s">
        <v>7</v>
      </c>
      <c r="J85" s="1" t="s">
        <v>8</v>
      </c>
      <c r="K85" s="1" t="s">
        <v>289</v>
      </c>
      <c r="L85" s="1" t="s">
        <v>10</v>
      </c>
      <c r="M85" s="1" t="s">
        <v>290</v>
      </c>
      <c r="N85" s="1" t="s">
        <v>277</v>
      </c>
    </row>
    <row r="87" spans="1:14" ht="57.6" x14ac:dyDescent="0.3">
      <c r="A87" s="1" t="s">
        <v>291</v>
      </c>
      <c r="C87" s="1" t="s">
        <v>1</v>
      </c>
      <c r="D87" s="1" t="s">
        <v>292</v>
      </c>
      <c r="E87" s="1" t="s">
        <v>293</v>
      </c>
      <c r="F87" s="1" t="s">
        <v>4</v>
      </c>
      <c r="G87" s="1" t="s">
        <v>294</v>
      </c>
      <c r="H87" s="1" t="s">
        <v>295</v>
      </c>
      <c r="I87" s="1" t="s">
        <v>7</v>
      </c>
      <c r="J87" s="1" t="s">
        <v>8</v>
      </c>
      <c r="K87" s="1" t="s">
        <v>296</v>
      </c>
      <c r="L87" s="1" t="s">
        <v>10</v>
      </c>
      <c r="M87" s="1" t="s">
        <v>297</v>
      </c>
      <c r="N87" s="1" t="s">
        <v>298</v>
      </c>
    </row>
    <row r="89" spans="1:14" ht="57.6" x14ac:dyDescent="0.3">
      <c r="A89" s="1" t="s">
        <v>299</v>
      </c>
      <c r="C89" s="1" t="s">
        <v>1</v>
      </c>
      <c r="D89" s="1" t="s">
        <v>300</v>
      </c>
      <c r="E89" s="1" t="s">
        <v>301</v>
      </c>
      <c r="F89" s="1" t="s">
        <v>4</v>
      </c>
      <c r="G89" s="1" t="s">
        <v>302</v>
      </c>
      <c r="H89" s="1" t="s">
        <v>303</v>
      </c>
      <c r="I89" s="1" t="s">
        <v>7</v>
      </c>
      <c r="J89" s="1" t="s">
        <v>8</v>
      </c>
      <c r="K89" s="1" t="s">
        <v>304</v>
      </c>
      <c r="L89" s="1" t="s">
        <v>10</v>
      </c>
      <c r="M89" s="1" t="s">
        <v>305</v>
      </c>
      <c r="N89" s="1" t="s">
        <v>306</v>
      </c>
    </row>
    <row r="91" spans="1:14" ht="57.6" x14ac:dyDescent="0.3">
      <c r="A91" s="1" t="s">
        <v>307</v>
      </c>
      <c r="C91" s="1" t="s">
        <v>1</v>
      </c>
      <c r="D91" s="1" t="s">
        <v>308</v>
      </c>
      <c r="E91" s="1">
        <v>1838</v>
      </c>
      <c r="F91" s="1" t="s">
        <v>4</v>
      </c>
      <c r="G91" s="1" t="s">
        <v>309</v>
      </c>
      <c r="H91" s="1" t="s">
        <v>310</v>
      </c>
      <c r="I91" s="1" t="s">
        <v>7</v>
      </c>
      <c r="J91" s="1" t="s">
        <v>8</v>
      </c>
      <c r="K91" s="1" t="s">
        <v>311</v>
      </c>
      <c r="L91" s="1" t="s">
        <v>10</v>
      </c>
      <c r="M91" s="1" t="s">
        <v>312</v>
      </c>
      <c r="N91" s="1" t="s">
        <v>313</v>
      </c>
    </row>
    <row r="93" spans="1:14" ht="28.8" x14ac:dyDescent="0.3">
      <c r="A93" s="1" t="s">
        <v>314</v>
      </c>
      <c r="C93" s="1" t="s">
        <v>1</v>
      </c>
      <c r="D93" s="1" t="s">
        <v>315</v>
      </c>
      <c r="E93" s="1" t="s">
        <v>316</v>
      </c>
      <c r="F93" s="1" t="s">
        <v>4</v>
      </c>
      <c r="G93" s="1" t="s">
        <v>317</v>
      </c>
      <c r="H93" s="1" t="s">
        <v>318</v>
      </c>
      <c r="I93" s="1" t="s">
        <v>7</v>
      </c>
      <c r="J93" s="1" t="s">
        <v>8</v>
      </c>
      <c r="K93" s="1" t="s">
        <v>319</v>
      </c>
      <c r="L93" s="1" t="s">
        <v>10</v>
      </c>
      <c r="M93" s="1" t="s">
        <v>320</v>
      </c>
      <c r="N93" s="1" t="s">
        <v>313</v>
      </c>
    </row>
    <row r="95" spans="1:14" ht="57.6" x14ac:dyDescent="0.3">
      <c r="A95" s="1" t="s">
        <v>321</v>
      </c>
      <c r="C95" s="1" t="s">
        <v>1</v>
      </c>
      <c r="D95" s="1" t="s">
        <v>187</v>
      </c>
      <c r="E95" s="1" t="s">
        <v>322</v>
      </c>
      <c r="F95" s="1" t="s">
        <v>4</v>
      </c>
      <c r="G95" s="1" t="s">
        <v>323</v>
      </c>
      <c r="H95" s="1" t="s">
        <v>324</v>
      </c>
      <c r="I95" s="1" t="s">
        <v>7</v>
      </c>
      <c r="J95" s="1" t="s">
        <v>8</v>
      </c>
      <c r="K95" s="1" t="s">
        <v>325</v>
      </c>
      <c r="L95" s="1" t="s">
        <v>10</v>
      </c>
      <c r="M95" s="1" t="e">
        <f>- - Poppe</f>
        <v>#NAME?</v>
      </c>
      <c r="N95" s="1" t="s">
        <v>313</v>
      </c>
    </row>
    <row r="97" spans="1:15" ht="72" x14ac:dyDescent="0.3">
      <c r="A97" s="1" t="s">
        <v>326</v>
      </c>
      <c r="C97" s="1" t="s">
        <v>1</v>
      </c>
      <c r="D97" s="1" t="s">
        <v>327</v>
      </c>
      <c r="E97" s="1" t="s">
        <v>328</v>
      </c>
      <c r="F97" s="1" t="s">
        <v>4</v>
      </c>
      <c r="G97" s="1" t="s">
        <v>329</v>
      </c>
      <c r="H97" s="1" t="s">
        <v>330</v>
      </c>
      <c r="I97" s="1" t="s">
        <v>7</v>
      </c>
      <c r="J97" s="1" t="s">
        <v>8</v>
      </c>
      <c r="K97" s="1" t="s">
        <v>10</v>
      </c>
      <c r="L97" s="1" t="s">
        <v>331</v>
      </c>
      <c r="M97" s="1" t="s">
        <v>313</v>
      </c>
    </row>
    <row r="99" spans="1:15" ht="86.4" x14ac:dyDescent="0.3">
      <c r="A99" s="1" t="s">
        <v>332</v>
      </c>
      <c r="C99" s="1" t="s">
        <v>1</v>
      </c>
      <c r="D99" s="1" t="s">
        <v>333</v>
      </c>
      <c r="E99" s="1" t="s">
        <v>334</v>
      </c>
      <c r="F99" s="1" t="s">
        <v>4</v>
      </c>
      <c r="G99" s="1" t="s">
        <v>335</v>
      </c>
      <c r="H99" s="1" t="s">
        <v>336</v>
      </c>
      <c r="I99" s="1" t="s">
        <v>7</v>
      </c>
      <c r="J99" s="1" t="s">
        <v>8</v>
      </c>
      <c r="K99" s="1" t="s">
        <v>337</v>
      </c>
      <c r="L99" s="1" t="s">
        <v>10</v>
      </c>
      <c r="M99" s="1" t="e">
        <f>- - Haenig</f>
        <v>#NAME?</v>
      </c>
      <c r="N99" s="1" t="s">
        <v>313</v>
      </c>
    </row>
    <row r="101" spans="1:15" ht="86.4" x14ac:dyDescent="0.3">
      <c r="A101" s="1" t="s">
        <v>338</v>
      </c>
      <c r="C101" s="1" t="s">
        <v>1</v>
      </c>
      <c r="D101" s="1" t="s">
        <v>339</v>
      </c>
      <c r="E101" s="1" t="s">
        <v>340</v>
      </c>
      <c r="F101" s="1" t="s">
        <v>4</v>
      </c>
      <c r="G101" s="1" t="s">
        <v>341</v>
      </c>
      <c r="H101" s="1" t="s">
        <v>342</v>
      </c>
      <c r="I101" s="1" t="s">
        <v>7</v>
      </c>
      <c r="J101" s="1" t="s">
        <v>8</v>
      </c>
      <c r="K101" s="1" t="s">
        <v>343</v>
      </c>
      <c r="L101" s="1" t="s">
        <v>344</v>
      </c>
    </row>
    <row r="103" spans="1:15" ht="72" x14ac:dyDescent="0.3">
      <c r="A103" s="1" t="s">
        <v>345</v>
      </c>
      <c r="C103" s="1" t="s">
        <v>1</v>
      </c>
      <c r="D103" s="1" t="s">
        <v>346</v>
      </c>
      <c r="E103" s="1" t="s">
        <v>347</v>
      </c>
      <c r="F103" s="1" t="s">
        <v>4</v>
      </c>
      <c r="G103" s="1" t="s">
        <v>348</v>
      </c>
      <c r="H103" s="1" t="s">
        <v>349</v>
      </c>
      <c r="I103" s="1" t="s">
        <v>7</v>
      </c>
      <c r="J103" s="1" t="s">
        <v>8</v>
      </c>
      <c r="K103" s="1" t="s">
        <v>350</v>
      </c>
      <c r="L103" s="1" t="s">
        <v>10</v>
      </c>
      <c r="M103" s="1" t="s">
        <v>351</v>
      </c>
      <c r="N103" s="1" t="s">
        <v>344</v>
      </c>
    </row>
    <row r="105" spans="1:15" ht="43.2" x14ac:dyDescent="0.3">
      <c r="A105" s="1" t="s">
        <v>352</v>
      </c>
      <c r="C105" s="1" t="s">
        <v>1</v>
      </c>
      <c r="D105" s="1" t="s">
        <v>353</v>
      </c>
      <c r="E105" s="1" t="s">
        <v>354</v>
      </c>
      <c r="F105" s="1" t="s">
        <v>4</v>
      </c>
      <c r="G105" s="1" t="s">
        <v>355</v>
      </c>
      <c r="H105" s="1" t="s">
        <v>348</v>
      </c>
      <c r="I105" s="1" t="s">
        <v>356</v>
      </c>
      <c r="J105" s="1" t="s">
        <v>7</v>
      </c>
      <c r="K105" s="1" t="s">
        <v>8</v>
      </c>
      <c r="L105" s="1" t="s">
        <v>357</v>
      </c>
      <c r="M105" s="1" t="s">
        <v>10</v>
      </c>
      <c r="N105" s="1" t="e">
        <f>- - Salade</f>
        <v>#NAME?</v>
      </c>
      <c r="O105" s="1" t="s">
        <v>344</v>
      </c>
    </row>
    <row r="107" spans="1:15" ht="57.6" x14ac:dyDescent="0.3">
      <c r="A107" s="1" t="s">
        <v>358</v>
      </c>
      <c r="C107" s="1" t="s">
        <v>1</v>
      </c>
      <c r="D107" s="1" t="s">
        <v>359</v>
      </c>
      <c r="E107" s="1" t="s">
        <v>360</v>
      </c>
      <c r="F107" s="1" t="s">
        <v>4</v>
      </c>
      <c r="G107" s="1" t="s">
        <v>361</v>
      </c>
      <c r="H107" s="1" t="s">
        <v>362</v>
      </c>
      <c r="I107" s="1" t="s">
        <v>7</v>
      </c>
      <c r="J107" s="1" t="s">
        <v>8</v>
      </c>
      <c r="K107" s="1" t="s">
        <v>363</v>
      </c>
      <c r="L107" s="1" t="s">
        <v>10</v>
      </c>
      <c r="M107" s="1" t="s">
        <v>364</v>
      </c>
      <c r="N107" s="1" t="s">
        <v>365</v>
      </c>
    </row>
    <row r="109" spans="1:15" ht="72" x14ac:dyDescent="0.3">
      <c r="A109" s="1" t="s">
        <v>366</v>
      </c>
      <c r="C109" s="1" t="s">
        <v>1</v>
      </c>
      <c r="D109" s="1" t="s">
        <v>367</v>
      </c>
      <c r="E109" s="1" t="s">
        <v>368</v>
      </c>
      <c r="F109" s="1" t="s">
        <v>4</v>
      </c>
      <c r="G109" s="1" t="s">
        <v>369</v>
      </c>
      <c r="H109" s="1" t="s">
        <v>370</v>
      </c>
      <c r="I109" s="1" t="s">
        <v>7</v>
      </c>
      <c r="J109" s="1" t="s">
        <v>8</v>
      </c>
      <c r="K109" s="1" t="s">
        <v>371</v>
      </c>
      <c r="L109" s="1" t="s">
        <v>10</v>
      </c>
      <c r="M109" s="1" t="e">
        <f>- - Hesse</f>
        <v>#NAME?</v>
      </c>
      <c r="N109" s="1" t="s">
        <v>365</v>
      </c>
    </row>
    <row r="111" spans="1:15" ht="57.6" x14ac:dyDescent="0.3">
      <c r="A111" s="1" t="s">
        <v>372</v>
      </c>
      <c r="C111" s="1" t="s">
        <v>1</v>
      </c>
      <c r="D111" s="1" t="s">
        <v>373</v>
      </c>
      <c r="E111" s="1" t="s">
        <v>374</v>
      </c>
      <c r="F111" s="1" t="s">
        <v>4</v>
      </c>
      <c r="G111" s="1" t="s">
        <v>374</v>
      </c>
      <c r="H111" s="1" t="s">
        <v>375</v>
      </c>
      <c r="I111" s="1" t="s">
        <v>7</v>
      </c>
      <c r="J111" s="1" t="s">
        <v>8</v>
      </c>
      <c r="K111" s="1" t="s">
        <v>376</v>
      </c>
      <c r="L111" s="1" t="s">
        <v>365</v>
      </c>
    </row>
    <row r="113" spans="1:15" ht="86.4" x14ac:dyDescent="0.3">
      <c r="A113" s="1" t="s">
        <v>377</v>
      </c>
      <c r="C113" s="1" t="s">
        <v>1</v>
      </c>
      <c r="D113" s="1" t="s">
        <v>378</v>
      </c>
      <c r="E113" s="1" t="s">
        <v>379</v>
      </c>
      <c r="F113" s="1" t="s">
        <v>4</v>
      </c>
      <c r="G113" s="1" t="s">
        <v>380</v>
      </c>
      <c r="H113" s="1" t="s">
        <v>381</v>
      </c>
      <c r="I113" s="1" t="s">
        <v>7</v>
      </c>
      <c r="J113" s="1" t="s">
        <v>8</v>
      </c>
      <c r="K113" s="1" t="s">
        <v>382</v>
      </c>
      <c r="L113" s="1" t="s">
        <v>383</v>
      </c>
    </row>
    <row r="115" spans="1:15" ht="72" x14ac:dyDescent="0.3">
      <c r="A115" s="1" t="s">
        <v>384</v>
      </c>
      <c r="C115" s="1" t="s">
        <v>1</v>
      </c>
      <c r="D115" s="1" t="s">
        <v>385</v>
      </c>
      <c r="E115" s="1" t="s">
        <v>386</v>
      </c>
      <c r="F115" s="1" t="s">
        <v>4</v>
      </c>
      <c r="G115" s="1" t="s">
        <v>387</v>
      </c>
      <c r="H115" s="1" t="s">
        <v>388</v>
      </c>
      <c r="I115" s="1" t="s">
        <v>7</v>
      </c>
      <c r="J115" s="1" t="s">
        <v>8</v>
      </c>
      <c r="K115" s="1" t="s">
        <v>389</v>
      </c>
      <c r="L115" s="1" t="s">
        <v>383</v>
      </c>
    </row>
    <row r="117" spans="1:15" ht="43.2" x14ac:dyDescent="0.3">
      <c r="A117" s="1" t="s">
        <v>390</v>
      </c>
      <c r="C117" s="1" t="s">
        <v>1</v>
      </c>
      <c r="D117" s="1" t="s">
        <v>219</v>
      </c>
      <c r="E117" s="1" t="s">
        <v>391</v>
      </c>
      <c r="F117" s="1" t="s">
        <v>4</v>
      </c>
      <c r="G117" s="1" t="s">
        <v>355</v>
      </c>
      <c r="H117" s="1" t="s">
        <v>392</v>
      </c>
      <c r="I117" s="1" t="s">
        <v>393</v>
      </c>
      <c r="J117" s="1" t="s">
        <v>7</v>
      </c>
      <c r="K117" s="1" t="s">
        <v>8</v>
      </c>
      <c r="L117" s="1" t="s">
        <v>394</v>
      </c>
      <c r="M117" s="1" t="s">
        <v>10</v>
      </c>
      <c r="N117" s="1" t="s">
        <v>395</v>
      </c>
      <c r="O117" s="1" t="s">
        <v>383</v>
      </c>
    </row>
    <row r="119" spans="1:15" ht="43.2" x14ac:dyDescent="0.3">
      <c r="A119" s="1" t="s">
        <v>396</v>
      </c>
      <c r="C119" s="1" t="s">
        <v>1</v>
      </c>
      <c r="D119" s="1" t="s">
        <v>397</v>
      </c>
      <c r="E119" s="1" t="s">
        <v>398</v>
      </c>
      <c r="F119" s="1" t="s">
        <v>4</v>
      </c>
      <c r="G119" s="1" t="s">
        <v>399</v>
      </c>
      <c r="H119" s="1" t="s">
        <v>400</v>
      </c>
      <c r="I119" s="1" t="s">
        <v>7</v>
      </c>
      <c r="J119" s="1" t="s">
        <v>8</v>
      </c>
      <c r="K119" s="1" t="s">
        <v>401</v>
      </c>
      <c r="L119" s="1" t="s">
        <v>10</v>
      </c>
      <c r="M119" s="1" t="s">
        <v>402</v>
      </c>
      <c r="N119" s="1" t="s">
        <v>383</v>
      </c>
    </row>
    <row r="121" spans="1:15" ht="72" x14ac:dyDescent="0.3">
      <c r="A121" s="1" t="s">
        <v>403</v>
      </c>
      <c r="C121" s="1" t="s">
        <v>1</v>
      </c>
      <c r="D121" s="1" t="s">
        <v>404</v>
      </c>
      <c r="E121" s="1" t="s">
        <v>405</v>
      </c>
      <c r="F121" s="1" t="s">
        <v>4</v>
      </c>
      <c r="G121" s="1" t="s">
        <v>406</v>
      </c>
      <c r="H121" s="1" t="s">
        <v>407</v>
      </c>
      <c r="I121" s="1" t="s">
        <v>7</v>
      </c>
      <c r="J121" s="1" t="s">
        <v>8</v>
      </c>
      <c r="K121" s="1" t="s">
        <v>408</v>
      </c>
      <c r="L121" s="1" t="s">
        <v>10</v>
      </c>
      <c r="M121" s="1" t="e">
        <f>- - Koester</f>
        <v>#NAME?</v>
      </c>
      <c r="N121" s="1" t="s">
        <v>409</v>
      </c>
    </row>
    <row r="123" spans="1:15" ht="72" x14ac:dyDescent="0.3">
      <c r="A123" s="1" t="s">
        <v>410</v>
      </c>
      <c r="C123" s="1" t="s">
        <v>1</v>
      </c>
      <c r="D123" s="1" t="s">
        <v>367</v>
      </c>
      <c r="E123" s="1" t="s">
        <v>411</v>
      </c>
      <c r="F123" s="1" t="s">
        <v>4</v>
      </c>
      <c r="G123" s="1" t="s">
        <v>412</v>
      </c>
      <c r="H123" s="1" t="s">
        <v>413</v>
      </c>
      <c r="I123" s="1" t="s">
        <v>7</v>
      </c>
      <c r="J123" s="1" t="s">
        <v>8</v>
      </c>
      <c r="K123" s="1" t="s">
        <v>414</v>
      </c>
      <c r="L123" s="1" t="s">
        <v>10</v>
      </c>
      <c r="M123" s="1" t="s">
        <v>415</v>
      </c>
      <c r="N123" s="1" t="s">
        <v>409</v>
      </c>
    </row>
    <row r="125" spans="1:15" ht="86.4" x14ac:dyDescent="0.3">
      <c r="A125" s="1" t="s">
        <v>416</v>
      </c>
      <c r="C125" s="1" t="s">
        <v>1</v>
      </c>
      <c r="D125" s="1" t="s">
        <v>417</v>
      </c>
      <c r="E125" s="1" t="s">
        <v>418</v>
      </c>
      <c r="F125" s="1" t="s">
        <v>419</v>
      </c>
      <c r="G125" s="1" t="s">
        <v>4</v>
      </c>
      <c r="H125" s="1" t="s">
        <v>420</v>
      </c>
      <c r="I125" s="1" t="s">
        <v>421</v>
      </c>
      <c r="J125" s="1" t="s">
        <v>7</v>
      </c>
      <c r="K125" s="1" t="s">
        <v>8</v>
      </c>
      <c r="L125" s="1" t="s">
        <v>422</v>
      </c>
      <c r="M125" s="1" t="s">
        <v>409</v>
      </c>
    </row>
    <row r="127" spans="1:15" ht="43.2" x14ac:dyDescent="0.3">
      <c r="A127" s="1" t="s">
        <v>423</v>
      </c>
      <c r="C127" s="1" t="s">
        <v>1</v>
      </c>
      <c r="D127" s="1" t="s">
        <v>424</v>
      </c>
      <c r="E127" s="1" t="s">
        <v>374</v>
      </c>
      <c r="F127" s="1" t="s">
        <v>4</v>
      </c>
      <c r="G127" s="1" t="s">
        <v>425</v>
      </c>
      <c r="H127" s="1" t="s">
        <v>426</v>
      </c>
      <c r="I127" s="1" t="s">
        <v>7</v>
      </c>
      <c r="J127" s="1" t="s">
        <v>8</v>
      </c>
      <c r="K127" s="1" t="s">
        <v>427</v>
      </c>
      <c r="L127" s="1" t="s">
        <v>10</v>
      </c>
      <c r="M127" s="1" t="s">
        <v>428</v>
      </c>
      <c r="N127" s="1" t="s">
        <v>409</v>
      </c>
    </row>
    <row r="129" spans="1:14" ht="28.8" x14ac:dyDescent="0.3">
      <c r="A129" s="1" t="s">
        <v>429</v>
      </c>
      <c r="C129" s="1" t="s">
        <v>1</v>
      </c>
      <c r="D129" s="1" t="s">
        <v>430</v>
      </c>
      <c r="E129" s="1" t="s">
        <v>431</v>
      </c>
      <c r="F129" s="1" t="s">
        <v>4</v>
      </c>
      <c r="G129" s="1" t="s">
        <v>432</v>
      </c>
      <c r="H129" s="1" t="s">
        <v>433</v>
      </c>
      <c r="I129" s="1" t="s">
        <v>7</v>
      </c>
      <c r="J129" s="1" t="s">
        <v>8</v>
      </c>
      <c r="K129" s="1" t="s">
        <v>434</v>
      </c>
      <c r="L129" s="1" t="s">
        <v>10</v>
      </c>
      <c r="M129" s="1" t="e">
        <f>- - Puhlmnn</f>
        <v>#NAME?</v>
      </c>
      <c r="N129" s="1" t="s">
        <v>435</v>
      </c>
    </row>
    <row r="131" spans="1:14" ht="86.4" x14ac:dyDescent="0.3">
      <c r="A131" s="1" t="s">
        <v>436</v>
      </c>
      <c r="C131" s="1" t="s">
        <v>1</v>
      </c>
      <c r="D131" s="1" t="s">
        <v>437</v>
      </c>
      <c r="E131" s="1" t="s">
        <v>438</v>
      </c>
      <c r="F131" s="1" t="s">
        <v>4</v>
      </c>
      <c r="G131" s="1" t="s">
        <v>439</v>
      </c>
      <c r="H131" s="1" t="s">
        <v>440</v>
      </c>
      <c r="I131" s="1" t="s">
        <v>7</v>
      </c>
      <c r="J131" s="1" t="s">
        <v>8</v>
      </c>
      <c r="K131" s="1" t="s">
        <v>441</v>
      </c>
      <c r="L131" s="1" t="s">
        <v>10</v>
      </c>
      <c r="M131" s="1" t="s">
        <v>442</v>
      </c>
      <c r="N131" s="1" t="s">
        <v>435</v>
      </c>
    </row>
    <row r="133" spans="1:14" ht="72" x14ac:dyDescent="0.3">
      <c r="A133" s="1" t="s">
        <v>443</v>
      </c>
      <c r="C133" s="1" t="s">
        <v>1</v>
      </c>
      <c r="D133" s="1" t="s">
        <v>444</v>
      </c>
      <c r="E133" s="1" t="s">
        <v>445</v>
      </c>
      <c r="F133" s="1" t="s">
        <v>4</v>
      </c>
      <c r="G133" s="1" t="s">
        <v>446</v>
      </c>
      <c r="H133" s="1" t="s">
        <v>447</v>
      </c>
      <c r="I133" s="1" t="s">
        <v>7</v>
      </c>
      <c r="J133" s="1" t="s">
        <v>8</v>
      </c>
      <c r="K133" s="1" t="s">
        <v>441</v>
      </c>
      <c r="L133" s="1" t="s">
        <v>10</v>
      </c>
      <c r="M133" s="1" t="s">
        <v>448</v>
      </c>
      <c r="N133" s="1" t="s">
        <v>435</v>
      </c>
    </row>
    <row r="135" spans="1:14" ht="43.2" x14ac:dyDescent="0.3">
      <c r="A135" s="1" t="s">
        <v>449</v>
      </c>
      <c r="C135" s="1" t="s">
        <v>1</v>
      </c>
      <c r="D135" s="1" t="s">
        <v>450</v>
      </c>
      <c r="E135" s="1" t="s">
        <v>451</v>
      </c>
      <c r="F135" s="1" t="s">
        <v>4</v>
      </c>
      <c r="G135" s="1" t="s">
        <v>452</v>
      </c>
      <c r="H135" s="1" t="s">
        <v>453</v>
      </c>
      <c r="I135" s="1" t="s">
        <v>7</v>
      </c>
      <c r="J135" s="1" t="s">
        <v>8</v>
      </c>
      <c r="K135" s="1" t="s">
        <v>454</v>
      </c>
      <c r="L135" s="1" t="s">
        <v>10</v>
      </c>
      <c r="M135" s="1" t="e">
        <f>- - Bruehl</f>
        <v>#NAME?</v>
      </c>
      <c r="N135" s="1" t="s">
        <v>435</v>
      </c>
    </row>
    <row r="137" spans="1:14" ht="86.4" x14ac:dyDescent="0.3">
      <c r="A137" s="1" t="s">
        <v>455</v>
      </c>
      <c r="C137" s="1" t="s">
        <v>1</v>
      </c>
      <c r="D137" s="1" t="s">
        <v>456</v>
      </c>
      <c r="E137" s="1" t="s">
        <v>457</v>
      </c>
      <c r="F137" s="1" t="s">
        <v>4</v>
      </c>
      <c r="G137" s="1" t="s">
        <v>454</v>
      </c>
      <c r="H137" s="1" t="s">
        <v>458</v>
      </c>
      <c r="I137" s="1" t="s">
        <v>7</v>
      </c>
      <c r="J137" s="1" t="s">
        <v>8</v>
      </c>
      <c r="K137" s="1" t="s">
        <v>459</v>
      </c>
      <c r="L137" s="1" t="s">
        <v>435</v>
      </c>
    </row>
    <row r="139" spans="1:14" ht="72" x14ac:dyDescent="0.3">
      <c r="A139" s="1" t="s">
        <v>460</v>
      </c>
      <c r="C139" s="1" t="s">
        <v>1</v>
      </c>
      <c r="D139" s="1" t="s">
        <v>461</v>
      </c>
      <c r="E139" s="1" t="s">
        <v>462</v>
      </c>
      <c r="F139" s="1" t="s">
        <v>4</v>
      </c>
      <c r="G139" s="1" t="s">
        <v>463</v>
      </c>
      <c r="H139" s="1" t="s">
        <v>464</v>
      </c>
      <c r="I139" s="1" t="s">
        <v>7</v>
      </c>
      <c r="J139" s="1" t="s">
        <v>8</v>
      </c>
      <c r="K139" s="1" t="s">
        <v>465</v>
      </c>
      <c r="L139" s="1" t="s">
        <v>10</v>
      </c>
      <c r="M139" s="1" t="s">
        <v>466</v>
      </c>
      <c r="N139" s="1" t="s">
        <v>435</v>
      </c>
    </row>
    <row r="141" spans="1:14" ht="57.6" x14ac:dyDescent="0.3">
      <c r="A141" s="1" t="s">
        <v>467</v>
      </c>
      <c r="C141" s="1" t="s">
        <v>1</v>
      </c>
      <c r="D141" s="1" t="s">
        <v>468</v>
      </c>
      <c r="E141" s="1" t="s">
        <v>469</v>
      </c>
      <c r="F141" s="1" t="s">
        <v>4</v>
      </c>
      <c r="G141" s="1" t="s">
        <v>470</v>
      </c>
      <c r="H141" s="1" t="s">
        <v>471</v>
      </c>
      <c r="I141" s="1" t="s">
        <v>7</v>
      </c>
      <c r="J141" s="1" t="s">
        <v>8</v>
      </c>
      <c r="K141" s="1" t="s">
        <v>472</v>
      </c>
      <c r="L141" s="1" t="s">
        <v>10</v>
      </c>
      <c r="M141" s="1" t="s">
        <v>473</v>
      </c>
      <c r="N141" s="1" t="s">
        <v>474</v>
      </c>
    </row>
    <row r="143" spans="1:14" ht="86.4" x14ac:dyDescent="0.3">
      <c r="A143" s="1" t="s">
        <v>475</v>
      </c>
      <c r="C143" s="1" t="s">
        <v>1</v>
      </c>
      <c r="D143" s="1" t="s">
        <v>108</v>
      </c>
      <c r="E143" s="1" t="s">
        <v>476</v>
      </c>
      <c r="F143" s="1" t="s">
        <v>477</v>
      </c>
      <c r="G143" s="1" t="s">
        <v>4</v>
      </c>
      <c r="H143" s="1" t="s">
        <v>478</v>
      </c>
      <c r="I143" s="1" t="s">
        <v>479</v>
      </c>
      <c r="J143" s="1" t="s">
        <v>7</v>
      </c>
      <c r="K143" s="1" t="s">
        <v>8</v>
      </c>
      <c r="L143" s="1" t="s">
        <v>480</v>
      </c>
      <c r="M143" s="1" t="s">
        <v>474</v>
      </c>
    </row>
    <row r="145" spans="1:15" ht="43.2" x14ac:dyDescent="0.3">
      <c r="A145" s="1" t="s">
        <v>481</v>
      </c>
      <c r="C145" s="1" t="s">
        <v>1</v>
      </c>
      <c r="D145" s="1" t="s">
        <v>482</v>
      </c>
      <c r="E145" s="1" t="s">
        <v>483</v>
      </c>
      <c r="F145" s="1" t="s">
        <v>4</v>
      </c>
      <c r="G145" s="1" t="s">
        <v>478</v>
      </c>
      <c r="H145" s="1" t="s">
        <v>484</v>
      </c>
      <c r="I145" s="1" t="s">
        <v>7</v>
      </c>
      <c r="J145" s="1" t="s">
        <v>8</v>
      </c>
      <c r="K145" s="1" t="s">
        <v>485</v>
      </c>
      <c r="L145" s="1" t="s">
        <v>10</v>
      </c>
      <c r="M145" s="1" t="s">
        <v>486</v>
      </c>
      <c r="N145" s="1" t="s">
        <v>474</v>
      </c>
    </row>
    <row r="147" spans="1:15" ht="43.2" x14ac:dyDescent="0.3">
      <c r="A147" s="1" t="s">
        <v>487</v>
      </c>
      <c r="C147" s="1" t="s">
        <v>1</v>
      </c>
      <c r="D147" s="1" t="s">
        <v>488</v>
      </c>
      <c r="E147" s="1" t="s">
        <v>489</v>
      </c>
      <c r="F147" s="1" t="s">
        <v>4</v>
      </c>
      <c r="G147" s="1" t="s">
        <v>472</v>
      </c>
      <c r="H147" s="1" t="s">
        <v>490</v>
      </c>
      <c r="I147" s="1" t="s">
        <v>7</v>
      </c>
      <c r="J147" s="1" t="s">
        <v>8</v>
      </c>
      <c r="K147" s="1" t="s">
        <v>491</v>
      </c>
      <c r="L147" s="1" t="s">
        <v>10</v>
      </c>
      <c r="M147" s="1" t="s">
        <v>492</v>
      </c>
      <c r="N147" s="1" t="s">
        <v>474</v>
      </c>
    </row>
    <row r="149" spans="1:15" ht="43.2" x14ac:dyDescent="0.3">
      <c r="A149" s="1" t="s">
        <v>493</v>
      </c>
      <c r="C149" s="1" t="s">
        <v>1</v>
      </c>
      <c r="D149" s="1" t="s">
        <v>494</v>
      </c>
      <c r="E149" s="1" t="s">
        <v>495</v>
      </c>
      <c r="F149" s="1" t="s">
        <v>4</v>
      </c>
      <c r="G149" s="1" t="s">
        <v>355</v>
      </c>
      <c r="H149" s="1" t="s">
        <v>496</v>
      </c>
      <c r="I149" s="1" t="s">
        <v>497</v>
      </c>
      <c r="J149" s="1" t="s">
        <v>7</v>
      </c>
      <c r="K149" s="1" t="s">
        <v>8</v>
      </c>
      <c r="L149" s="1" t="s">
        <v>498</v>
      </c>
      <c r="M149" s="1" t="s">
        <v>10</v>
      </c>
      <c r="N149" s="1" t="s">
        <v>499</v>
      </c>
      <c r="O149" s="1" t="s">
        <v>474</v>
      </c>
    </row>
    <row r="151" spans="1:15" ht="86.4" x14ac:dyDescent="0.3">
      <c r="A151" s="1" t="s">
        <v>500</v>
      </c>
      <c r="C151" s="1" t="s">
        <v>1</v>
      </c>
      <c r="D151" s="1" t="s">
        <v>501</v>
      </c>
      <c r="E151" s="1" t="s">
        <v>502</v>
      </c>
      <c r="F151" s="1" t="s">
        <v>4</v>
      </c>
      <c r="G151" s="1" t="s">
        <v>503</v>
      </c>
      <c r="H151" s="1" t="s">
        <v>504</v>
      </c>
      <c r="I151" s="1" t="s">
        <v>7</v>
      </c>
      <c r="J151" s="1" t="s">
        <v>8</v>
      </c>
      <c r="K151" s="1" t="s">
        <v>505</v>
      </c>
      <c r="L151" s="1" t="s">
        <v>10</v>
      </c>
      <c r="M151" s="1" t="s">
        <v>506</v>
      </c>
      <c r="N151" s="1" t="s">
        <v>474</v>
      </c>
    </row>
    <row r="153" spans="1:15" ht="43.2" x14ac:dyDescent="0.3">
      <c r="A153" s="1" t="s">
        <v>507</v>
      </c>
      <c r="C153" s="1" t="s">
        <v>1</v>
      </c>
      <c r="D153" s="1" t="s">
        <v>508</v>
      </c>
      <c r="E153" s="1" t="s">
        <v>509</v>
      </c>
      <c r="F153" s="1" t="s">
        <v>4</v>
      </c>
      <c r="G153" s="1" t="s">
        <v>510</v>
      </c>
      <c r="H153" s="1" t="s">
        <v>511</v>
      </c>
      <c r="I153" s="1" t="s">
        <v>7</v>
      </c>
      <c r="J153" s="1" t="s">
        <v>8</v>
      </c>
      <c r="K153" s="1" t="s">
        <v>512</v>
      </c>
      <c r="L153" s="1" t="s">
        <v>10</v>
      </c>
      <c r="M153" s="1" t="s">
        <v>513</v>
      </c>
      <c r="N153" s="1" t="s">
        <v>474</v>
      </c>
    </row>
    <row r="155" spans="1:15" ht="72" x14ac:dyDescent="0.3">
      <c r="A155" s="1" t="s">
        <v>514</v>
      </c>
      <c r="C155" s="1" t="s">
        <v>1</v>
      </c>
      <c r="D155" s="1" t="s">
        <v>515</v>
      </c>
      <c r="E155" s="1" t="s">
        <v>516</v>
      </c>
      <c r="F155" s="1" t="s">
        <v>4</v>
      </c>
      <c r="G155" s="1" t="s">
        <v>517</v>
      </c>
      <c r="H155" s="1" t="s">
        <v>518</v>
      </c>
      <c r="I155" s="1" t="s">
        <v>7</v>
      </c>
      <c r="J155" s="1" t="s">
        <v>8</v>
      </c>
      <c r="K155" s="1" t="s">
        <v>519</v>
      </c>
      <c r="L155" s="1" t="s">
        <v>10</v>
      </c>
      <c r="M155" s="1" t="s">
        <v>520</v>
      </c>
      <c r="N155" s="1" t="s">
        <v>521</v>
      </c>
    </row>
    <row r="157" spans="1:15" ht="72" x14ac:dyDescent="0.3">
      <c r="A157" s="1" t="s">
        <v>522</v>
      </c>
      <c r="C157" s="1" t="s">
        <v>1</v>
      </c>
      <c r="D157" s="1" t="s">
        <v>523</v>
      </c>
      <c r="E157" s="1" t="s">
        <v>524</v>
      </c>
      <c r="F157" s="1" t="s">
        <v>4</v>
      </c>
      <c r="G157" s="1" t="s">
        <v>525</v>
      </c>
      <c r="H157" s="1" t="s">
        <v>526</v>
      </c>
      <c r="I157" s="1" t="s">
        <v>7</v>
      </c>
      <c r="J157" s="1" t="s">
        <v>8</v>
      </c>
      <c r="K157" s="1" t="s">
        <v>527</v>
      </c>
      <c r="L157" s="1" t="s">
        <v>10</v>
      </c>
      <c r="M157" s="1" t="s">
        <v>528</v>
      </c>
      <c r="N157" s="1" t="s">
        <v>529</v>
      </c>
    </row>
    <row r="159" spans="1:15" ht="72" x14ac:dyDescent="0.3">
      <c r="A159" s="1" t="s">
        <v>530</v>
      </c>
      <c r="C159" s="1" t="s">
        <v>1</v>
      </c>
      <c r="D159" s="1" t="s">
        <v>531</v>
      </c>
      <c r="E159" s="1" t="s">
        <v>532</v>
      </c>
      <c r="F159" s="1" t="s">
        <v>4</v>
      </c>
      <c r="G159" s="1" t="s">
        <v>533</v>
      </c>
      <c r="H159" s="1" t="s">
        <v>534</v>
      </c>
      <c r="I159" s="1" t="s">
        <v>7</v>
      </c>
      <c r="J159" s="1" t="s">
        <v>8</v>
      </c>
      <c r="K159" s="1" t="s">
        <v>535</v>
      </c>
      <c r="L159" s="1" t="s">
        <v>10</v>
      </c>
      <c r="M159" s="1" t="e">
        <f>- - Lohrum</f>
        <v>#NAME?</v>
      </c>
      <c r="N159" s="1" t="s">
        <v>529</v>
      </c>
    </row>
    <row r="161" spans="1:15" ht="115.2" x14ac:dyDescent="0.3">
      <c r="A161" s="1" t="s">
        <v>536</v>
      </c>
      <c r="C161" s="1" t="s">
        <v>1</v>
      </c>
      <c r="D161" s="1" t="s">
        <v>537</v>
      </c>
      <c r="E161" s="1" t="s">
        <v>538</v>
      </c>
      <c r="F161" s="1" t="s">
        <v>539</v>
      </c>
      <c r="G161" s="1" t="s">
        <v>4</v>
      </c>
      <c r="H161" s="1" t="s">
        <v>540</v>
      </c>
      <c r="I161" s="1" t="s">
        <v>541</v>
      </c>
      <c r="J161" s="1" t="s">
        <v>7</v>
      </c>
      <c r="K161" s="1" t="s">
        <v>8</v>
      </c>
      <c r="L161" s="1" t="s">
        <v>542</v>
      </c>
      <c r="M161" s="1" t="s">
        <v>10</v>
      </c>
      <c r="N161" s="1" t="s">
        <v>543</v>
      </c>
      <c r="O161" s="1" t="s">
        <v>529</v>
      </c>
    </row>
    <row r="163" spans="1:15" ht="72" x14ac:dyDescent="0.3">
      <c r="A163" s="1" t="s">
        <v>544</v>
      </c>
      <c r="C163" s="1" t="s">
        <v>1</v>
      </c>
      <c r="D163" s="1" t="s">
        <v>515</v>
      </c>
      <c r="E163" s="1" t="s">
        <v>545</v>
      </c>
      <c r="F163" s="1" t="s">
        <v>4</v>
      </c>
      <c r="G163" s="1" t="s">
        <v>542</v>
      </c>
      <c r="H163" s="1" t="s">
        <v>546</v>
      </c>
      <c r="I163" s="1" t="s">
        <v>7</v>
      </c>
      <c r="J163" s="1" t="s">
        <v>8</v>
      </c>
      <c r="K163" s="1" t="s">
        <v>547</v>
      </c>
      <c r="L163" s="1" t="s">
        <v>548</v>
      </c>
    </row>
    <row r="165" spans="1:15" ht="72" x14ac:dyDescent="0.3">
      <c r="A165" s="1" t="s">
        <v>549</v>
      </c>
      <c r="C165" s="1" t="s">
        <v>1</v>
      </c>
      <c r="D165" s="1" t="s">
        <v>108</v>
      </c>
      <c r="E165" s="1" t="s">
        <v>550</v>
      </c>
      <c r="F165" s="1" t="s">
        <v>4</v>
      </c>
      <c r="G165" s="1" t="s">
        <v>551</v>
      </c>
      <c r="H165" s="1" t="s">
        <v>552</v>
      </c>
      <c r="I165" s="1" t="s">
        <v>7</v>
      </c>
      <c r="J165" s="1" t="s">
        <v>8</v>
      </c>
      <c r="K165" s="1" t="s">
        <v>553</v>
      </c>
      <c r="L165" s="1" t="s">
        <v>10</v>
      </c>
      <c r="M165" s="1" t="e">
        <f>- - Doering</f>
        <v>#NAME?</v>
      </c>
      <c r="N165" s="1" t="s">
        <v>548</v>
      </c>
    </row>
    <row r="167" spans="1:15" ht="43.2" x14ac:dyDescent="0.3">
      <c r="A167" s="1" t="s">
        <v>554</v>
      </c>
      <c r="C167" s="1" t="s">
        <v>1</v>
      </c>
      <c r="D167" s="1" t="s">
        <v>555</v>
      </c>
      <c r="E167" s="1">
        <v>1822</v>
      </c>
      <c r="F167" s="1" t="s">
        <v>4</v>
      </c>
      <c r="G167" s="1" t="s">
        <v>355</v>
      </c>
      <c r="H167" s="1" t="s">
        <v>556</v>
      </c>
      <c r="I167" s="1" t="s">
        <v>557</v>
      </c>
      <c r="J167" s="1" t="s">
        <v>7</v>
      </c>
      <c r="K167" s="1" t="s">
        <v>8</v>
      </c>
      <c r="L167" s="1" t="s">
        <v>558</v>
      </c>
      <c r="M167" s="1" t="s">
        <v>548</v>
      </c>
    </row>
    <row r="169" spans="1:15" ht="72" x14ac:dyDescent="0.3">
      <c r="A169" s="1" t="s">
        <v>559</v>
      </c>
      <c r="C169" s="1" t="s">
        <v>1</v>
      </c>
      <c r="D169" s="1" t="s">
        <v>560</v>
      </c>
      <c r="E169" s="1" t="s">
        <v>561</v>
      </c>
      <c r="F169" s="1" t="s">
        <v>562</v>
      </c>
      <c r="G169" s="1" t="s">
        <v>4</v>
      </c>
      <c r="H169" s="1" t="s">
        <v>563</v>
      </c>
      <c r="I169" s="1" t="s">
        <v>564</v>
      </c>
      <c r="J169" s="1" t="s">
        <v>7</v>
      </c>
      <c r="K169" s="1" t="s">
        <v>8</v>
      </c>
      <c r="L169" s="1" t="s">
        <v>565</v>
      </c>
      <c r="M169" s="1" t="s">
        <v>548</v>
      </c>
    </row>
    <row r="171" spans="1:15" ht="28.8" x14ac:dyDescent="0.3">
      <c r="A171" s="1" t="s">
        <v>566</v>
      </c>
      <c r="C171" s="1" t="s">
        <v>1</v>
      </c>
      <c r="D171" s="1" t="s">
        <v>567</v>
      </c>
      <c r="E171" s="1">
        <v>1818</v>
      </c>
      <c r="F171" s="1" t="s">
        <v>4</v>
      </c>
      <c r="G171" s="1" t="s">
        <v>355</v>
      </c>
      <c r="H171" s="1" t="s">
        <v>568</v>
      </c>
      <c r="I171" s="1" t="s">
        <v>569</v>
      </c>
      <c r="J171" s="1" t="s">
        <v>7</v>
      </c>
      <c r="K171" s="1" t="s">
        <v>8</v>
      </c>
      <c r="L171" s="1" t="s">
        <v>570</v>
      </c>
      <c r="M171" s="1" t="s">
        <v>571</v>
      </c>
    </row>
    <row r="173" spans="1:15" ht="86.4" x14ac:dyDescent="0.3">
      <c r="A173" s="1" t="s">
        <v>572</v>
      </c>
      <c r="C173" s="1" t="s">
        <v>1</v>
      </c>
      <c r="D173" s="1" t="s">
        <v>573</v>
      </c>
      <c r="E173" s="1" t="s">
        <v>574</v>
      </c>
      <c r="F173" s="1" t="s">
        <v>4</v>
      </c>
      <c r="G173" s="1" t="s">
        <v>575</v>
      </c>
      <c r="H173" s="1" t="s">
        <v>576</v>
      </c>
      <c r="I173" s="1" t="s">
        <v>7</v>
      </c>
      <c r="J173" s="1" t="s">
        <v>8</v>
      </c>
      <c r="K173" s="1" t="s">
        <v>577</v>
      </c>
      <c r="L173" s="1" t="s">
        <v>10</v>
      </c>
      <c r="M173" s="1" t="s">
        <v>578</v>
      </c>
      <c r="N173" s="1" t="s">
        <v>571</v>
      </c>
    </row>
    <row r="175" spans="1:15" ht="86.4" x14ac:dyDescent="0.3">
      <c r="A175" s="1" t="s">
        <v>579</v>
      </c>
      <c r="C175" s="1" t="s">
        <v>1</v>
      </c>
      <c r="D175" s="1" t="s">
        <v>65</v>
      </c>
      <c r="E175" s="1" t="s">
        <v>580</v>
      </c>
      <c r="F175" s="1" t="s">
        <v>4</v>
      </c>
      <c r="G175" s="1" t="s">
        <v>581</v>
      </c>
      <c r="H175" s="1" t="s">
        <v>582</v>
      </c>
      <c r="I175" s="1" t="s">
        <v>7</v>
      </c>
      <c r="J175" s="1" t="s">
        <v>8</v>
      </c>
      <c r="K175" s="1" t="s">
        <v>583</v>
      </c>
      <c r="L175" s="1" t="s">
        <v>10</v>
      </c>
      <c r="M175" s="1" t="s">
        <v>584</v>
      </c>
      <c r="N175" s="1" t="s">
        <v>571</v>
      </c>
    </row>
    <row r="177" spans="1:14" ht="57.6" x14ac:dyDescent="0.3">
      <c r="A177" s="1" t="s">
        <v>585</v>
      </c>
      <c r="C177" s="1" t="s">
        <v>1</v>
      </c>
      <c r="D177" s="1" t="s">
        <v>537</v>
      </c>
      <c r="E177" s="1" t="s">
        <v>586</v>
      </c>
      <c r="F177" s="1" t="s">
        <v>4</v>
      </c>
      <c r="G177" s="1" t="s">
        <v>587</v>
      </c>
      <c r="H177" s="1" t="s">
        <v>588</v>
      </c>
      <c r="I177" s="1" t="s">
        <v>7</v>
      </c>
      <c r="J177" s="1" t="s">
        <v>8</v>
      </c>
      <c r="K177" s="1" t="s">
        <v>589</v>
      </c>
      <c r="L177" s="1" t="s">
        <v>10</v>
      </c>
      <c r="M177" s="1" t="s">
        <v>590</v>
      </c>
      <c r="N177" s="1" t="s">
        <v>591</v>
      </c>
    </row>
    <row r="179" spans="1:14" ht="43.2" x14ac:dyDescent="0.3">
      <c r="A179" s="1" t="s">
        <v>592</v>
      </c>
      <c r="C179" s="1" t="s">
        <v>1</v>
      </c>
      <c r="D179" s="1" t="s">
        <v>593</v>
      </c>
      <c r="E179" s="1" t="s">
        <v>594</v>
      </c>
      <c r="F179" s="1" t="s">
        <v>4</v>
      </c>
      <c r="G179" s="1" t="s">
        <v>595</v>
      </c>
      <c r="H179" s="1" t="s">
        <v>596</v>
      </c>
      <c r="I179" s="1" t="s">
        <v>7</v>
      </c>
      <c r="J179" s="1" t="s">
        <v>8</v>
      </c>
      <c r="K179" s="1" t="s">
        <v>589</v>
      </c>
      <c r="L179" s="1" t="s">
        <v>10</v>
      </c>
      <c r="M179" s="1" t="s">
        <v>597</v>
      </c>
      <c r="N179" s="1" t="s">
        <v>591</v>
      </c>
    </row>
    <row r="181" spans="1:14" ht="43.2" x14ac:dyDescent="0.3">
      <c r="A181" s="1" t="s">
        <v>250</v>
      </c>
      <c r="C181" s="1" t="s">
        <v>1</v>
      </c>
      <c r="D181" s="1" t="s">
        <v>598</v>
      </c>
      <c r="E181" s="1" t="s">
        <v>599</v>
      </c>
      <c r="F181" s="1" t="s">
        <v>4</v>
      </c>
      <c r="G181" s="1" t="s">
        <v>600</v>
      </c>
      <c r="H181" s="1" t="s">
        <v>601</v>
      </c>
      <c r="I181" s="1" t="s">
        <v>7</v>
      </c>
      <c r="J181" s="1" t="s">
        <v>8</v>
      </c>
      <c r="K181" s="1" t="s">
        <v>602</v>
      </c>
      <c r="L181" s="1" t="s">
        <v>591</v>
      </c>
    </row>
  </sheetData>
  <pageMargins left="0.7" right="0.7" top="0.75" bottom="0.75" header="0.3" footer="0.3"/>
  <pageSetup orientation="portrait" horizontalDpi="1200" verticalDpi="1200" r:id="rId1"/>
</worksheet>
</file>