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C03E8F3C-B80B-4E43-8EA8-BE4925DB8241}" xr6:coauthVersionLast="41" xr6:coauthVersionMax="41" xr10:uidLastSave="{00000000-0000-0000-0000-000000000000}"/>
  <bookViews>
    <workbookView xWindow="-120" yWindow="-120" windowWidth="29040" windowHeight="15840" xr2:uid="{BDEA11B3-BCDE-4164-99B7-FFDDBCD931A1}"/>
  </bookViews>
  <sheets>
    <sheet name="31" sheetId="27" r:id="rId1"/>
    <sheet name="30" sheetId="26" r:id="rId2"/>
    <sheet name="29" sheetId="25" r:id="rId3"/>
    <sheet name="28" sheetId="24" r:id="rId4"/>
    <sheet name="27" sheetId="23" r:id="rId5"/>
    <sheet name="26" sheetId="22" r:id="rId6"/>
    <sheet name="24" sheetId="21" r:id="rId7"/>
    <sheet name="23" sheetId="20" r:id="rId8"/>
    <sheet name="22" sheetId="19" r:id="rId9"/>
    <sheet name="21" sheetId="18" r:id="rId10"/>
    <sheet name="20" sheetId="17" r:id="rId11"/>
    <sheet name="19" sheetId="16" r:id="rId12"/>
    <sheet name="17" sheetId="15" r:id="rId13"/>
    <sheet name="16" sheetId="14" r:id="rId14"/>
    <sheet name="15" sheetId="13" r:id="rId15"/>
    <sheet name="14" sheetId="12" r:id="rId16"/>
    <sheet name="13" sheetId="11" r:id="rId17"/>
    <sheet name="12" sheetId="10" r:id="rId18"/>
    <sheet name="10" sheetId="9" r:id="rId19"/>
    <sheet name="9" sheetId="8" r:id="rId20"/>
    <sheet name="8" sheetId="7" r:id="rId21"/>
    <sheet name="6" sheetId="6" r:id="rId22"/>
    <sheet name="5" sheetId="5" r:id="rId23"/>
    <sheet name="3" sheetId="4" r:id="rId24"/>
    <sheet name="2" sheetId="3" r:id="rId25"/>
    <sheet name="1" sheetId="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7" l="1"/>
  <c r="J2" i="27"/>
  <c r="K2" i="27" s="1"/>
  <c r="K18" i="27" l="1"/>
  <c r="K17" i="27"/>
  <c r="K16" i="27"/>
  <c r="K15" i="27"/>
  <c r="K14" i="27"/>
  <c r="K13" i="27"/>
  <c r="K12" i="27"/>
  <c r="K11" i="27"/>
  <c r="K10" i="27"/>
  <c r="K9" i="27"/>
  <c r="K19" i="27" l="1"/>
  <c r="K20" i="27" s="1"/>
  <c r="K18" i="26"/>
  <c r="K17" i="26"/>
  <c r="K16" i="26"/>
  <c r="K15" i="26"/>
  <c r="K14" i="26"/>
  <c r="K13" i="26"/>
  <c r="K12" i="26"/>
  <c r="K11" i="26"/>
  <c r="K10" i="26"/>
  <c r="K9" i="26"/>
  <c r="K19" i="26" l="1"/>
  <c r="K20" i="26" s="1"/>
  <c r="K2" i="23"/>
  <c r="J2" i="23"/>
  <c r="I2" i="23"/>
  <c r="K17" i="24"/>
  <c r="K16" i="24"/>
  <c r="K15" i="24"/>
  <c r="K14" i="24"/>
  <c r="K13" i="24"/>
  <c r="K12" i="24"/>
  <c r="K11" i="24"/>
  <c r="K10" i="24"/>
  <c r="K9" i="24"/>
  <c r="K8" i="24"/>
  <c r="K18" i="24" s="1"/>
  <c r="J2" i="24"/>
  <c r="I2" i="24"/>
  <c r="K2" i="24" s="1"/>
  <c r="K18" i="25"/>
  <c r="K17" i="25"/>
  <c r="K16" i="25"/>
  <c r="K15" i="25"/>
  <c r="K14" i="25"/>
  <c r="K13" i="25"/>
  <c r="K12" i="25"/>
  <c r="K11" i="25"/>
  <c r="K10" i="25"/>
  <c r="K9" i="25"/>
  <c r="K19" i="25" l="1"/>
  <c r="K19" i="24"/>
  <c r="K20" i="25"/>
  <c r="I2" i="22" l="1"/>
  <c r="K2" i="21"/>
  <c r="J2" i="21"/>
  <c r="I2" i="21"/>
  <c r="K18" i="23"/>
  <c r="K17" i="23"/>
  <c r="K16" i="23"/>
  <c r="K15" i="23"/>
  <c r="K14" i="23"/>
  <c r="K13" i="23"/>
  <c r="K12" i="23"/>
  <c r="K11" i="23"/>
  <c r="K10" i="23"/>
  <c r="K9" i="23"/>
  <c r="J2" i="22"/>
  <c r="K2" i="22"/>
  <c r="K19" i="23" l="1"/>
  <c r="K20" i="23" s="1"/>
  <c r="K18" i="22"/>
  <c r="K17" i="22"/>
  <c r="K16" i="22"/>
  <c r="K15" i="22"/>
  <c r="K14" i="22"/>
  <c r="K13" i="22"/>
  <c r="K12" i="22"/>
  <c r="K11" i="22"/>
  <c r="K10" i="22"/>
  <c r="K9" i="22"/>
  <c r="K19" i="22" l="1"/>
  <c r="K20" i="22" s="1"/>
  <c r="K18" i="21"/>
  <c r="K17" i="21"/>
  <c r="K16" i="21"/>
  <c r="K15" i="21"/>
  <c r="K14" i="21"/>
  <c r="K13" i="21"/>
  <c r="K12" i="21"/>
  <c r="K11" i="21"/>
  <c r="K10" i="21"/>
  <c r="K9" i="21"/>
  <c r="K19" i="21" l="1"/>
  <c r="K20" i="21" s="1"/>
  <c r="K18" i="20"/>
  <c r="K17" i="20"/>
  <c r="K16" i="20"/>
  <c r="K15" i="20"/>
  <c r="K14" i="20"/>
  <c r="K13" i="20"/>
  <c r="K12" i="20"/>
  <c r="K11" i="20"/>
  <c r="K10" i="20"/>
  <c r="K9" i="20"/>
  <c r="K19" i="20" l="1"/>
  <c r="K20" i="20" s="1"/>
  <c r="K21" i="19"/>
  <c r="K2" i="17"/>
  <c r="J2" i="17"/>
  <c r="I2" i="17"/>
  <c r="K19" i="19" l="1"/>
  <c r="K18" i="19"/>
  <c r="K17" i="19"/>
  <c r="K16" i="19"/>
  <c r="K15" i="19"/>
  <c r="K14" i="19"/>
  <c r="K13" i="19"/>
  <c r="K12" i="19"/>
  <c r="K11" i="19"/>
  <c r="K10" i="19"/>
  <c r="K20" i="19" l="1"/>
  <c r="K21" i="17"/>
  <c r="K20" i="17"/>
  <c r="K19" i="18"/>
  <c r="K18" i="18"/>
  <c r="K17" i="18"/>
  <c r="K16" i="18"/>
  <c r="K15" i="18"/>
  <c r="K14" i="18"/>
  <c r="K13" i="18"/>
  <c r="K12" i="18"/>
  <c r="K11" i="18"/>
  <c r="K10" i="18"/>
  <c r="K20" i="18" l="1"/>
  <c r="K21" i="18" s="1"/>
  <c r="J2" i="16"/>
  <c r="I2" i="16"/>
  <c r="K19" i="17"/>
  <c r="K18" i="17"/>
  <c r="K17" i="17"/>
  <c r="K16" i="17"/>
  <c r="K15" i="17"/>
  <c r="K14" i="17"/>
  <c r="K13" i="17"/>
  <c r="K12" i="17"/>
  <c r="K11" i="17"/>
  <c r="K10" i="17"/>
  <c r="K2" i="16" l="1"/>
  <c r="K18" i="15"/>
  <c r="K17" i="15"/>
  <c r="K16" i="15"/>
  <c r="K15" i="15"/>
  <c r="K14" i="15"/>
  <c r="K13" i="15"/>
  <c r="K12" i="15"/>
  <c r="K11" i="15"/>
  <c r="K10" i="15"/>
  <c r="K9" i="15"/>
  <c r="K19" i="15" l="1"/>
  <c r="K20" i="15" s="1"/>
  <c r="K18" i="14"/>
  <c r="K17" i="14"/>
  <c r="K16" i="14"/>
  <c r="K15" i="14"/>
  <c r="K14" i="14"/>
  <c r="K13" i="14"/>
  <c r="K12" i="14"/>
  <c r="K11" i="14"/>
  <c r="K10" i="14"/>
  <c r="K9" i="14"/>
  <c r="K19" i="14" l="1"/>
  <c r="K20" i="14" s="1"/>
  <c r="K21" i="13"/>
  <c r="K19" i="13"/>
  <c r="K18" i="13"/>
  <c r="K17" i="13"/>
  <c r="K16" i="13"/>
  <c r="K15" i="13"/>
  <c r="K14" i="13"/>
  <c r="K13" i="13"/>
  <c r="K12" i="13"/>
  <c r="K11" i="13"/>
  <c r="K10" i="13"/>
  <c r="K21" i="12"/>
  <c r="K20" i="12"/>
  <c r="K20" i="13" l="1"/>
  <c r="K19" i="12"/>
  <c r="K18" i="12"/>
  <c r="K17" i="12"/>
  <c r="K16" i="12"/>
  <c r="K15" i="12"/>
  <c r="K14" i="12"/>
  <c r="K13" i="12"/>
  <c r="K12" i="12"/>
  <c r="K11" i="12"/>
  <c r="K10" i="12"/>
  <c r="K18" i="11" l="1"/>
  <c r="K17" i="11"/>
  <c r="K16" i="11"/>
  <c r="K15" i="11"/>
  <c r="K14" i="11"/>
  <c r="K13" i="11"/>
  <c r="K12" i="11"/>
  <c r="K11" i="11"/>
  <c r="K10" i="11"/>
  <c r="K9" i="11"/>
  <c r="K19" i="10"/>
  <c r="K19" i="11" l="1"/>
  <c r="K20" i="11" s="1"/>
  <c r="K18" i="10"/>
  <c r="K2" i="10"/>
  <c r="J2" i="10"/>
  <c r="I2" i="10"/>
  <c r="J2" i="9" l="1"/>
  <c r="K2" i="9"/>
  <c r="I2" i="9"/>
  <c r="K19" i="9"/>
  <c r="K17" i="10"/>
  <c r="K16" i="10"/>
  <c r="K15" i="10"/>
  <c r="K14" i="10"/>
  <c r="K13" i="10"/>
  <c r="K12" i="10"/>
  <c r="K11" i="10"/>
  <c r="K10" i="10"/>
  <c r="K9" i="10"/>
  <c r="K8" i="10"/>
  <c r="K18" i="9" l="1"/>
  <c r="K17" i="9"/>
  <c r="K16" i="9"/>
  <c r="K15" i="9"/>
  <c r="K14" i="9"/>
  <c r="K13" i="9"/>
  <c r="K12" i="9"/>
  <c r="K11" i="9"/>
  <c r="K10" i="9"/>
  <c r="K9" i="9"/>
  <c r="K20" i="9" l="1"/>
  <c r="K19" i="8"/>
  <c r="K18" i="8"/>
  <c r="K17" i="8"/>
  <c r="K16" i="8"/>
  <c r="K15" i="8"/>
  <c r="K14" i="8"/>
  <c r="K13" i="8"/>
  <c r="K12" i="8"/>
  <c r="K11" i="8"/>
  <c r="K10" i="8"/>
  <c r="K20" i="8" l="1"/>
  <c r="K21" i="8" s="1"/>
  <c r="K18" i="7"/>
  <c r="K17" i="7"/>
  <c r="K16" i="7"/>
  <c r="K15" i="7"/>
  <c r="K14" i="7"/>
  <c r="K13" i="7"/>
  <c r="K12" i="7"/>
  <c r="K11" i="7"/>
  <c r="K10" i="7"/>
  <c r="K9" i="7"/>
  <c r="K19" i="7" l="1"/>
  <c r="K20" i="7" s="1"/>
  <c r="K20" i="6"/>
  <c r="K19" i="6"/>
  <c r="J2" i="5" l="1"/>
  <c r="I2" i="5"/>
  <c r="K18" i="6"/>
  <c r="K17" i="6"/>
  <c r="K16" i="6"/>
  <c r="K15" i="6"/>
  <c r="K14" i="6"/>
  <c r="K13" i="6"/>
  <c r="K12" i="6"/>
  <c r="K11" i="6"/>
  <c r="K10" i="6"/>
  <c r="K9" i="6"/>
  <c r="K2" i="5" l="1"/>
  <c r="K2" i="4"/>
  <c r="J2" i="4"/>
  <c r="I2" i="4"/>
  <c r="K18" i="5"/>
  <c r="K17" i="5"/>
  <c r="K16" i="5"/>
  <c r="K15" i="5"/>
  <c r="K14" i="5"/>
  <c r="K13" i="5"/>
  <c r="K12" i="5"/>
  <c r="K11" i="5"/>
  <c r="K10" i="5"/>
  <c r="K9" i="5"/>
  <c r="K19" i="5" l="1"/>
  <c r="K20" i="5" s="1"/>
  <c r="K18" i="4"/>
  <c r="K17" i="4"/>
  <c r="K16" i="4"/>
  <c r="K15" i="4"/>
  <c r="K14" i="4"/>
  <c r="K13" i="4"/>
  <c r="K12" i="4"/>
  <c r="K11" i="4"/>
  <c r="K10" i="4"/>
  <c r="K9" i="4"/>
  <c r="K19" i="4" l="1"/>
  <c r="K20" i="4" s="1"/>
  <c r="K20" i="2" l="1"/>
  <c r="K19" i="2"/>
  <c r="K2" i="2"/>
  <c r="J2" i="2"/>
  <c r="I2" i="2"/>
  <c r="K18" i="2" l="1"/>
  <c r="K17" i="2"/>
  <c r="K16" i="2"/>
  <c r="K15" i="2"/>
  <c r="K14" i="2"/>
  <c r="K13" i="2"/>
  <c r="K12" i="2"/>
  <c r="K11" i="2"/>
  <c r="K10" i="2"/>
  <c r="K9" i="2"/>
  <c r="K18" i="3"/>
  <c r="K17" i="3"/>
  <c r="K16" i="3"/>
  <c r="K15" i="3"/>
  <c r="K14" i="3"/>
  <c r="K13" i="3"/>
  <c r="K12" i="3"/>
  <c r="K11" i="3"/>
  <c r="K10" i="3"/>
  <c r="K9" i="3"/>
  <c r="K19" i="3" l="1"/>
  <c r="K20" i="3" s="1"/>
</calcChain>
</file>

<file path=xl/sharedStrings.xml><?xml version="1.0" encoding="utf-8"?>
<sst xmlns="http://schemas.openxmlformats.org/spreadsheetml/2006/main" count="1860" uniqueCount="509">
  <si>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</si>
  <si>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</si>
  <si>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</si>
  <si>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</si>
  <si>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</si>
  <si>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</si>
  <si>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</si>
  <si>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</si>
  <si>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</si>
  <si>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</si>
  <si>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</si>
  <si>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</si>
  <si>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>Ventas</t>
  </si>
  <si>
    <t/>
  </si>
  <si>
    <t>baño blanco</t>
  </si>
  <si>
    <t>saldo Elkin gonzalez</t>
  </si>
  <si>
    <t>MOD</t>
  </si>
  <si>
    <t>(Victor) préstamo</t>
  </si>
  <si>
    <t>abono claudia</t>
  </si>
  <si>
    <t xml:space="preserve">devolucion abono edison </t>
  </si>
  <si>
    <t>lavamanos y accesorios</t>
  </si>
  <si>
    <t>yency</t>
  </si>
  <si>
    <t>marcador</t>
  </si>
  <si>
    <t>tableritos</t>
  </si>
  <si>
    <t>tablero</t>
  </si>
  <si>
    <t>saldo ivan castillo</t>
  </si>
  <si>
    <t>recibo de agua y almuerzos casa</t>
  </si>
  <si>
    <t>saldo german alvarado</t>
  </si>
  <si>
    <t>almuerzo chepe y yency</t>
  </si>
  <si>
    <t xml:space="preserve">jabòn </t>
  </si>
  <si>
    <t>10 manija v</t>
  </si>
  <si>
    <t>saldo ventanas javier gonzalez</t>
  </si>
  <si>
    <t>saldo fidel perez</t>
  </si>
  <si>
    <t>abono David malaguera</t>
  </si>
  <si>
    <t>compra baño</t>
  </si>
  <si>
    <t>pintura</t>
  </si>
  <si>
    <t>abono fidel</t>
  </si>
  <si>
    <t>(Yency)</t>
  </si>
  <si>
    <t>(Chepe) casa</t>
  </si>
  <si>
    <t>Bancos</t>
  </si>
  <si>
    <t>Gastos Personal</t>
  </si>
  <si>
    <t>(Yency) tinto</t>
  </si>
  <si>
    <t>tanque solo botòn</t>
  </si>
  <si>
    <t>saldo ana rubi</t>
  </si>
  <si>
    <t>portachapas y chapas</t>
  </si>
  <si>
    <t>(Yency) medias</t>
  </si>
  <si>
    <t>puerta de baño cte</t>
  </si>
  <si>
    <t>papelera</t>
  </si>
  <si>
    <t>Compras</t>
  </si>
  <si>
    <t>cesar discol</t>
  </si>
  <si>
    <t>(Chepe) almuerzo</t>
  </si>
  <si>
    <t>(Yency) almuerzo</t>
  </si>
  <si>
    <t>lavamanos</t>
  </si>
  <si>
    <t>saldo Rosina Aguilar</t>
  </si>
  <si>
    <t>(Chepe) cerveza</t>
  </si>
  <si>
    <t>(Yency) Maria edith</t>
  </si>
  <si>
    <t>(Jose) Maria edith</t>
  </si>
  <si>
    <t>abono super láminas</t>
  </si>
  <si>
    <t>abono jhon lopez</t>
  </si>
  <si>
    <t>pedazo de ángulo</t>
  </si>
  <si>
    <t>saldo daniel tellez</t>
  </si>
  <si>
    <t>2 plateros</t>
  </si>
  <si>
    <t xml:space="preserve">abono manuel baños </t>
  </si>
  <si>
    <t>(Yency) taxi</t>
  </si>
  <si>
    <t xml:space="preserve">donación </t>
  </si>
  <si>
    <t>Gastos Administrativos</t>
  </si>
  <si>
    <t>(Bilardo) préstamo</t>
  </si>
  <si>
    <t>(Yeiner) pèstamo</t>
  </si>
  <si>
    <t>(Yency) pèstamo</t>
  </si>
  <si>
    <t xml:space="preserve">fondo negro </t>
  </si>
  <si>
    <t xml:space="preserve">Señora del pasamanos </t>
  </si>
  <si>
    <t>saldo Alzate</t>
  </si>
  <si>
    <t>(Robinson) Sueldo</t>
  </si>
  <si>
    <t>(Yency) tintos y onces</t>
  </si>
  <si>
    <t>(Chepe) préstamo novaventa</t>
  </si>
  <si>
    <t>(Yency) préstamo</t>
  </si>
  <si>
    <t>Dobladora</t>
  </si>
  <si>
    <t>Material AHJ</t>
  </si>
  <si>
    <t>(Jose) tintos</t>
  </si>
  <si>
    <t>Bocallaves Cesar discol</t>
  </si>
  <si>
    <t>Pintura</t>
  </si>
  <si>
    <t>Puerta en minipeinzo anolok</t>
  </si>
  <si>
    <t>Otros Ingresos</t>
  </si>
  <si>
    <t>lavamanos pequeño cuadrado verde</t>
  </si>
  <si>
    <t>recarga de extintores</t>
  </si>
  <si>
    <t>(Bilardo) Prestamo</t>
  </si>
  <si>
    <t>(Victor) Sueldo</t>
  </si>
  <si>
    <t>(Jhon) Sueldo</t>
  </si>
  <si>
    <t>(Chepe) Tintos</t>
  </si>
  <si>
    <t>Papel higenico</t>
  </si>
  <si>
    <t>Puerta Jhon bernal</t>
  </si>
  <si>
    <t>(Jose) Sueldo</t>
  </si>
  <si>
    <t>Puerta segunda</t>
  </si>
  <si>
    <t>(Yeiner) Sueldo</t>
  </si>
  <si>
    <t>Saldo Carvajal</t>
  </si>
  <si>
    <t>(Bilardo) Sueldo</t>
  </si>
  <si>
    <t>(Jaime) Sueldo</t>
  </si>
  <si>
    <t>(Chepe) Almuerzos casa</t>
  </si>
  <si>
    <t>Otros Egresos</t>
  </si>
  <si>
    <t>Baño</t>
  </si>
  <si>
    <t>Material Jose Jaimes</t>
  </si>
  <si>
    <t>Ventana heriberto avila</t>
  </si>
  <si>
    <t>Baño blanco</t>
  </si>
  <si>
    <t>Baño y lavamanos blanco</t>
  </si>
  <si>
    <t>Universidad Jose</t>
  </si>
  <si>
    <t>Rodachinas</t>
  </si>
  <si>
    <t>(Yency) taxi y llaves</t>
  </si>
  <si>
    <t xml:space="preserve">(Jose) taxi </t>
  </si>
  <si>
    <t>saldo Randi</t>
  </si>
  <si>
    <t xml:space="preserve">seguro jaime </t>
  </si>
  <si>
    <t>(Yency) cadena y pacifik</t>
  </si>
  <si>
    <t>thiner</t>
  </si>
  <si>
    <t>esfero y ganchos</t>
  </si>
  <si>
    <t>pedazo de lámina</t>
  </si>
  <si>
    <t>rejita papá</t>
  </si>
  <si>
    <t>abono puerta luis Moreno</t>
  </si>
  <si>
    <t>saldo bandejas</t>
  </si>
  <si>
    <t>Abono Ventana Fabio</t>
  </si>
  <si>
    <t>tanque de botón</t>
  </si>
  <si>
    <t>saldo reja papà</t>
  </si>
  <si>
    <t>(Leidy) buses</t>
  </si>
  <si>
    <t>lavaplatos acero</t>
  </si>
  <si>
    <t>griferìa</t>
  </si>
  <si>
    <t>internet</t>
  </si>
  <si>
    <t>ajh</t>
  </si>
  <si>
    <t>saldo yolanda</t>
  </si>
  <si>
    <t>abono yolanda</t>
  </si>
  <si>
    <t>tablero rg</t>
  </si>
  <si>
    <t>abono ventana josé patiño</t>
  </si>
  <si>
    <t>comida molly</t>
  </si>
  <si>
    <t>accesorios baño (6)</t>
  </si>
  <si>
    <t>(Yency) vidrio</t>
  </si>
  <si>
    <t>saldo puerta claudia</t>
  </si>
  <si>
    <t>abono Wilson Calderón</t>
  </si>
  <si>
    <t xml:space="preserve">1 platina 1 </t>
  </si>
  <si>
    <t>ventanita peque</t>
  </si>
  <si>
    <t>saldo Luis Moreno</t>
  </si>
  <si>
    <t>AHJ</t>
  </si>
  <si>
    <t>doblez de platina</t>
  </si>
  <si>
    <t>1tornillo cisterna</t>
  </si>
  <si>
    <t>arriendo</t>
  </si>
  <si>
    <t>Luis Mongui</t>
  </si>
  <si>
    <t>abono casa en àngulo</t>
  </si>
  <si>
    <t>ventana peque</t>
  </si>
  <si>
    <t>lamina</t>
  </si>
  <si>
    <t>ahj</t>
  </si>
  <si>
    <t>puerta baño</t>
  </si>
  <si>
    <t>(Leidy) tintos</t>
  </si>
  <si>
    <t>javimezclas</t>
  </si>
  <si>
    <t>taco</t>
  </si>
  <si>
    <t>arreglo</t>
  </si>
  <si>
    <t>(Robinson) arreglo</t>
  </si>
  <si>
    <t>inafer sencilla</t>
  </si>
  <si>
    <t>manija media luna</t>
  </si>
  <si>
    <t>(Yency) tintos</t>
  </si>
  <si>
    <t>(Chepe) tintos</t>
  </si>
  <si>
    <t>abono david malaguera</t>
  </si>
  <si>
    <t>abono diomedez</t>
  </si>
  <si>
    <t>(Robinson) préstamo</t>
  </si>
  <si>
    <t>(Jhon) metro</t>
  </si>
  <si>
    <t>tinta del sello</t>
  </si>
  <si>
    <t>lámina don nestor</t>
  </si>
  <si>
    <t>baño</t>
  </si>
  <si>
    <t>saldo luis mongui</t>
  </si>
  <si>
    <t>puerta segunda 76 *227 blanca moderna</t>
  </si>
  <si>
    <t>tableros ahj</t>
  </si>
  <si>
    <t>(Bilardo) PRÉSTAMO</t>
  </si>
  <si>
    <t>saldo diego ramirez casita</t>
  </si>
  <si>
    <t>saldo ventana josé gonzalez</t>
  </si>
  <si>
    <t>Famivivienda</t>
  </si>
  <si>
    <t>Abono Angel</t>
  </si>
  <si>
    <t>par bisagra</t>
  </si>
  <si>
    <t>sifçon lavaplatos</t>
  </si>
  <si>
    <t>Abono Saul</t>
  </si>
  <si>
    <t>(Jose) Utiles inutiles</t>
  </si>
  <si>
    <t>Saldo Ventana</t>
  </si>
  <si>
    <t>Saldo jose bernal</t>
  </si>
  <si>
    <t>puerta segunda</t>
  </si>
  <si>
    <t>Saldo luis mongui</t>
  </si>
  <si>
    <t>Abono puertas hernando</t>
  </si>
  <si>
    <t>Saldo Victor</t>
  </si>
  <si>
    <t>Tubos torneados AHJ</t>
  </si>
  <si>
    <t>Tableros fidel</t>
  </si>
  <si>
    <t>Abono Jorge</t>
  </si>
  <si>
    <t>Abono soporte canal</t>
  </si>
  <si>
    <t>Arreglo puerta</t>
  </si>
  <si>
    <t>saldo Wilson</t>
  </si>
  <si>
    <t>(Otro) Sueldo Pablo</t>
  </si>
  <si>
    <t>Saldo y bisagras manuel</t>
  </si>
  <si>
    <t>Manijas famivivienda</t>
  </si>
  <si>
    <t>(Yency) Sueldo</t>
  </si>
  <si>
    <t>(Yency) Almuerzo</t>
  </si>
  <si>
    <t>(Jose) Almuerzo</t>
  </si>
  <si>
    <t>saldo oscar murillo reja</t>
  </si>
  <si>
    <t>saldo jorge pineda</t>
  </si>
  <si>
    <t xml:space="preserve">puerta dilder </t>
  </si>
  <si>
    <t>abono David Malaguera</t>
  </si>
  <si>
    <t>(Jhon) salario</t>
  </si>
  <si>
    <t>(Yeiner) salario</t>
  </si>
  <si>
    <t>(Victor) salario</t>
  </si>
  <si>
    <t>(Bilardo) salario</t>
  </si>
  <si>
    <t>(Jaime) salario</t>
  </si>
  <si>
    <t>jose jaimes</t>
  </si>
  <si>
    <t>láminas</t>
  </si>
  <si>
    <t>Otros Gastos</t>
  </si>
  <si>
    <t>taxi robinson</t>
  </si>
  <si>
    <t>abono carlos</t>
  </si>
  <si>
    <t>factureros</t>
  </si>
  <si>
    <t>(Chepe) préstamo</t>
  </si>
  <si>
    <t xml:space="preserve">                             </t>
  </si>
  <si>
    <t xml:space="preserve">ventanas ta tupidas </t>
  </si>
  <si>
    <t>abono 4 tableros jose jaimes</t>
  </si>
  <si>
    <t xml:space="preserve">ventanas segunda 1*1 </t>
  </si>
  <si>
    <t xml:space="preserve">3 bis 5/8 </t>
  </si>
  <si>
    <t xml:space="preserve">20 manijas venana </t>
  </si>
  <si>
    <t>(Jose) semana</t>
  </si>
  <si>
    <t>(Leidy) semana</t>
  </si>
  <si>
    <t>Gastos Operacionales</t>
  </si>
  <si>
    <t>riesgos jhon y victor</t>
  </si>
  <si>
    <t>(Yency) cadena y salario</t>
  </si>
  <si>
    <t>(Chepe) cerv, tinto, casa</t>
  </si>
  <si>
    <t>saldo fabio</t>
  </si>
  <si>
    <t>Puerta corriente</t>
  </si>
  <si>
    <t>medio kilo soltrode</t>
  </si>
  <si>
    <t>Pedestal negro corona</t>
  </si>
  <si>
    <t>Saldo hernando</t>
  </si>
  <si>
    <t>Marcos AHJ</t>
  </si>
  <si>
    <t>corte tronzadora</t>
  </si>
  <si>
    <t>Saldo Heliberto</t>
  </si>
  <si>
    <t>Abono Manuel Rico</t>
  </si>
  <si>
    <t>Abono puerta maria</t>
  </si>
  <si>
    <t>Portachapa</t>
  </si>
  <si>
    <t>12 bisagra plana</t>
  </si>
  <si>
    <t>Papel</t>
  </si>
  <si>
    <t>10 MTVA AHJ</t>
  </si>
  <si>
    <t>Puerta troquelada verde</t>
  </si>
  <si>
    <t>(Jose) almuerzo</t>
  </si>
  <si>
    <t>fidel</t>
  </si>
  <si>
    <t>gallo</t>
  </si>
  <si>
    <t xml:space="preserve">puerta cte 80 </t>
  </si>
  <si>
    <t xml:space="preserve">ventana sencilla con vidrio 150*1 y rejita </t>
  </si>
  <si>
    <t>saldo Diomedez</t>
  </si>
  <si>
    <t>(Jhon) préstamo</t>
  </si>
  <si>
    <t>tableros Rg</t>
  </si>
  <si>
    <t>2 ventanas jean piere</t>
  </si>
  <si>
    <t>reja y baño de segunda</t>
  </si>
  <si>
    <t>seguro de bilardo</t>
  </si>
  <si>
    <t>2 tee hierro</t>
  </si>
  <si>
    <t>tubos torneados</t>
  </si>
  <si>
    <t>(Chepe) Recibos casa</t>
  </si>
  <si>
    <t>(Chepe) almuerzos mamá y leidy</t>
  </si>
  <si>
    <t>(Chepe) diario</t>
  </si>
  <si>
    <t>ventana pequeña</t>
  </si>
  <si>
    <t>1 platina 1</t>
  </si>
  <si>
    <t>abono ventanas cecilia</t>
  </si>
  <si>
    <t>abono puerta alfonso</t>
  </si>
  <si>
    <t>lavaplatos</t>
  </si>
  <si>
    <t>(Chepe) diario pancha y préstamo</t>
  </si>
  <si>
    <t xml:space="preserve">abono puerta orlando </t>
  </si>
  <si>
    <t>saldo puerta maría</t>
  </si>
  <si>
    <t xml:space="preserve">abono puerta pequeña hernando </t>
  </si>
  <si>
    <t>1 l soltrode 1/8</t>
  </si>
  <si>
    <t>dobleces de lámina</t>
  </si>
  <si>
    <t>2 tubos torneados</t>
  </si>
  <si>
    <t>hoja de segunda</t>
  </si>
  <si>
    <t>estructura para aviso ivan</t>
  </si>
  <si>
    <t>abono ivan alzate</t>
  </si>
  <si>
    <t>abono puerta carmenza</t>
  </si>
  <si>
    <t>Roma</t>
  </si>
  <si>
    <t>lámina</t>
  </si>
  <si>
    <t>ahj tableros</t>
  </si>
  <si>
    <t>tapa tanque blanca</t>
  </si>
  <si>
    <t>abono Jaramillo</t>
  </si>
  <si>
    <t>abono donaldo giraldo</t>
  </si>
  <si>
    <t>3 dibujos 1 chapa 1 bocallave</t>
  </si>
  <si>
    <t>saldo tableros José Jaimes</t>
  </si>
  <si>
    <t>abono césar discol</t>
  </si>
  <si>
    <t>(Leidy) maria edith</t>
  </si>
  <si>
    <t>(Chepe) maria edith</t>
  </si>
  <si>
    <t>(Yency) maria edith</t>
  </si>
  <si>
    <t>famvivienda</t>
  </si>
  <si>
    <t>abono puerta ventana carlos</t>
  </si>
  <si>
    <t>arreglo de chapas</t>
  </si>
  <si>
    <t>(Yeiner) préstamo</t>
  </si>
  <si>
    <t xml:space="preserve">Ahj tubos </t>
  </si>
  <si>
    <t>puertas de segunda</t>
  </si>
  <si>
    <t xml:space="preserve">(Yency) maria </t>
  </si>
  <si>
    <t xml:space="preserve">(Chepe) maria </t>
  </si>
  <si>
    <t>Accesorio baño</t>
  </si>
  <si>
    <t>javi mezclas</t>
  </si>
  <si>
    <t>Bisagra y disco flap</t>
  </si>
  <si>
    <t>(Victor) Prestamo</t>
  </si>
  <si>
    <t>compra de orinal grande</t>
  </si>
  <si>
    <t>Tablero y varilla</t>
  </si>
  <si>
    <t>(Chepe) Para llevar a Neiva</t>
  </si>
  <si>
    <t>Ventana tupida 100*100</t>
  </si>
  <si>
    <t>Abono tableros</t>
  </si>
  <si>
    <t>Saldo Manuel Rico</t>
  </si>
  <si>
    <t>Abono Cristian</t>
  </si>
  <si>
    <t>Saldo de tablero y dos bocallaves</t>
  </si>
  <si>
    <t>(Yency) Tintos</t>
  </si>
  <si>
    <t>(Jose) Tintos</t>
  </si>
  <si>
    <t xml:space="preserve">abono fidel </t>
  </si>
  <si>
    <t>Puerta de baño</t>
  </si>
  <si>
    <t>Ventana segunda pequeña</t>
  </si>
  <si>
    <t>Abono Amparo</t>
  </si>
  <si>
    <t>(Jaime) Prestamo</t>
  </si>
  <si>
    <t>(Chepe) fds</t>
  </si>
  <si>
    <t>(Jose) fds</t>
  </si>
  <si>
    <t>(Leidy) fds</t>
  </si>
  <si>
    <t>(Yency) fds</t>
  </si>
  <si>
    <t>(Chepe) almuerzo chinos</t>
  </si>
  <si>
    <t>abono puerta segunda arreglada</t>
  </si>
  <si>
    <t xml:space="preserve">2 tapas </t>
  </si>
  <si>
    <t>saldo carlos</t>
  </si>
  <si>
    <t>bisagra y dibujo</t>
  </si>
  <si>
    <t>Henry  (Pendiente)</t>
  </si>
  <si>
    <t>bizcocho</t>
  </si>
  <si>
    <t>Edison Gualteros (Pendiente)</t>
  </si>
  <si>
    <t>Hilberto pinzon (Pendiente)</t>
  </si>
  <si>
    <t>arreglo 2 chapas de segunda</t>
  </si>
  <si>
    <t>saldo Hernando</t>
  </si>
  <si>
    <t>(Yency) cadena</t>
  </si>
  <si>
    <t>Robinson dedo</t>
  </si>
  <si>
    <t>cliente vitrina (Pendiente)</t>
  </si>
  <si>
    <t>saldo fredy ortiz</t>
  </si>
  <si>
    <t>abono Angélica Mora</t>
  </si>
  <si>
    <t xml:space="preserve">taza + lavamanos de segunda </t>
  </si>
  <si>
    <t>un flanche</t>
  </si>
  <si>
    <t>baño de segunda</t>
  </si>
  <si>
    <t>hoja y puerta de segunda</t>
  </si>
  <si>
    <t>(Yency) ropa interior</t>
  </si>
  <si>
    <t>abono Arely tovar</t>
  </si>
  <si>
    <t>lápiz papel</t>
  </si>
  <si>
    <t>(Yency) pasta, chicle toallas, fondo</t>
  </si>
  <si>
    <t>saldo hilberto</t>
  </si>
  <si>
    <t>saldo jean piere</t>
  </si>
  <si>
    <t xml:space="preserve">orinal </t>
  </si>
  <si>
    <t xml:space="preserve">lavamanos azul grande </t>
  </si>
  <si>
    <t>(Jose) maria edith</t>
  </si>
  <si>
    <t>gaseosa ayudantes</t>
  </si>
  <si>
    <t xml:space="preserve">saldo Donaldo </t>
  </si>
  <si>
    <t xml:space="preserve">(Bilardo) salario </t>
  </si>
  <si>
    <t>dobleces</t>
  </si>
  <si>
    <t>(Yency) onces</t>
  </si>
  <si>
    <t>ventas</t>
  </si>
  <si>
    <t xml:space="preserve">saldo Fidel </t>
  </si>
  <si>
    <t>saldo henry chacón</t>
  </si>
  <si>
    <t>saldo puerta alfonso</t>
  </si>
  <si>
    <t>balastro</t>
  </si>
  <si>
    <t>chapa y pintura</t>
  </si>
  <si>
    <t>jose Moreno (Pendiente)</t>
  </si>
  <si>
    <t>recibo de la luz</t>
  </si>
  <si>
    <t>abono metal center</t>
  </si>
  <si>
    <t xml:space="preserve">curvas grades </t>
  </si>
  <si>
    <t>2 platinas 1/2 * 3/16</t>
  </si>
  <si>
    <t>saldo carmenza</t>
  </si>
  <si>
    <t>llaves chapa segunda</t>
  </si>
  <si>
    <t>(Yency) comida mol</t>
  </si>
  <si>
    <t>Saldo puerta Elson Walteros</t>
  </si>
  <si>
    <t>Esferos</t>
  </si>
  <si>
    <t>(Yency) Pastas dolor cabeza</t>
  </si>
  <si>
    <t>Leonor Vargas (Pendiente)</t>
  </si>
  <si>
    <t>Lavamanos segunda</t>
  </si>
  <si>
    <t>Saldo Yolanda Cabra</t>
  </si>
  <si>
    <t>Saldo José Moreno</t>
  </si>
  <si>
    <t>Abono Dary Vasquez</t>
  </si>
  <si>
    <t>(Chepe) Almuerzo</t>
  </si>
  <si>
    <t>Saldo Orlando algo</t>
  </si>
  <si>
    <t>Abono Insoluz Pablo</t>
  </si>
  <si>
    <t>Tablero Oscar</t>
  </si>
  <si>
    <t>Arreglo Chapa segunda</t>
  </si>
  <si>
    <t>German (Pendiente)</t>
  </si>
  <si>
    <t>Saldo Iván Alzate</t>
  </si>
  <si>
    <t>(Robinson) prestamo</t>
  </si>
  <si>
    <t>(Chepe) Recarga mama</t>
  </si>
  <si>
    <t>Abono fidel</t>
  </si>
  <si>
    <t>peinazo cte</t>
  </si>
  <si>
    <t>Abono José Jaimes</t>
  </si>
  <si>
    <t>Tablero</t>
  </si>
  <si>
    <t>6 Bisagra alas</t>
  </si>
  <si>
    <t>Saldo cristian mendivelso</t>
  </si>
  <si>
    <t>Saldo Angelica Mora</t>
  </si>
  <si>
    <t>Abono 3 ventanas</t>
  </si>
  <si>
    <t>Saldo Fidel</t>
  </si>
  <si>
    <t>Puerta segunda en ángulo</t>
  </si>
  <si>
    <t>Pago aflore</t>
  </si>
  <si>
    <t>(Chepe) Sueldo</t>
  </si>
  <si>
    <t>Palidor aponte (Pendiente)</t>
  </si>
  <si>
    <t>abono saúl tableros</t>
  </si>
  <si>
    <t>arreglo puerta corredera</t>
  </si>
  <si>
    <t>pedestal</t>
  </si>
  <si>
    <t xml:space="preserve">rodachina p8 14 y riel </t>
  </si>
  <si>
    <t>4.,</t>
  </si>
  <si>
    <t xml:space="preserve"> </t>
  </si>
  <si>
    <t>abono ever Loaiza</t>
  </si>
  <si>
    <t>abono tablero josé jaimes</t>
  </si>
  <si>
    <t>bisagras y chapa</t>
  </si>
  <si>
    <t>abono tablero jose jaimes</t>
  </si>
  <si>
    <t>reja banco segunda</t>
  </si>
  <si>
    <t>blanca perez</t>
  </si>
  <si>
    <t>tableros RG</t>
  </si>
  <si>
    <t>abono nora</t>
  </si>
  <si>
    <t>saldo jaramillo</t>
  </si>
  <si>
    <t>saldo arely tovar</t>
  </si>
  <si>
    <t>(Chepe) cadena pancha</t>
  </si>
  <si>
    <t>chapa oscar</t>
  </si>
  <si>
    <t>tableros orlando</t>
  </si>
  <si>
    <t>1 peinazo ta</t>
  </si>
  <si>
    <t>(Chepe) comida</t>
  </si>
  <si>
    <t>tablero jose jaimes</t>
  </si>
  <si>
    <t>2 angulos 1</t>
  </si>
  <si>
    <t>bolsa de basura</t>
  </si>
  <si>
    <t>láminas cencosud</t>
  </si>
  <si>
    <t xml:space="preserve">disco de tronzadora </t>
  </si>
  <si>
    <t>(Yency) ALMUERZO</t>
  </si>
  <si>
    <t>(Chepe) almuerzo recibo del gas</t>
  </si>
  <si>
    <t>gas del camión</t>
  </si>
  <si>
    <t>2 puertas de segunda Juan Beltran</t>
  </si>
  <si>
    <t>1 bocallave bonita</t>
  </si>
  <si>
    <t>Dary Vasquez  (Pendiente)</t>
  </si>
  <si>
    <t>saldo ventana dary Vasquez</t>
  </si>
  <si>
    <t>Ana Virginia (Pendiente)</t>
  </si>
  <si>
    <t>tubo chatarrerìa para muñecas</t>
  </si>
  <si>
    <t>Hernan Ortiz (Pendiente)</t>
  </si>
  <si>
    <t>puerta de segunda guacharaca blanca troq</t>
  </si>
  <si>
    <t>disco tronzadora</t>
  </si>
  <si>
    <t>1 lb soltrode 1/8</t>
  </si>
  <si>
    <t xml:space="preserve">1 asiento sanitario </t>
  </si>
  <si>
    <t>saldo metal center</t>
  </si>
  <si>
    <t>alvaro pulido</t>
  </si>
  <si>
    <t>bocallave</t>
  </si>
  <si>
    <t>flor buitrago (Pendiente)</t>
  </si>
  <si>
    <t xml:space="preserve"> (Pendiente Entregar)</t>
  </si>
  <si>
    <t xml:space="preserve"> (Pendiente)</t>
  </si>
  <si>
    <t>saldo leonor vargas</t>
  </si>
  <si>
    <t>saldo palidor aponte</t>
  </si>
  <si>
    <t>abono a súper láminas</t>
  </si>
  <si>
    <t>1 ventana y 1 platero</t>
  </si>
  <si>
    <t>abono estela cortina</t>
  </si>
  <si>
    <t>Nelson Jimenez (Pendiente)</t>
  </si>
  <si>
    <t xml:space="preserve">2 baños segunda, 2 lavamanos, 1 orinal </t>
  </si>
  <si>
    <t>(Chepe) tintos maria</t>
  </si>
  <si>
    <t>(Yency) tintos maria</t>
  </si>
  <si>
    <t xml:space="preserve">lavamanos blanco </t>
  </si>
  <si>
    <t>(Yency) paquetes ramo</t>
  </si>
  <si>
    <t>saldo ventana en persiana</t>
  </si>
  <si>
    <t xml:space="preserve">abono esperanza Moreno </t>
  </si>
  <si>
    <t>(Victor) préstamo ayer</t>
  </si>
  <si>
    <t>(Yeiner) préstamo ayer</t>
  </si>
  <si>
    <t>manijas de ventana</t>
  </si>
  <si>
    <t xml:space="preserve">bizcocho </t>
  </si>
  <si>
    <t>lb soltrode 1/8</t>
  </si>
  <si>
    <t xml:space="preserve">soportes </t>
  </si>
  <si>
    <t>(Jose) gym</t>
  </si>
  <si>
    <t>1 tubo an</t>
  </si>
  <si>
    <t xml:space="preserve">saldo Amparo </t>
  </si>
  <si>
    <t>baranda de segunda</t>
  </si>
  <si>
    <t>2 puertas de segunda y 1 ventana</t>
  </si>
  <si>
    <t xml:space="preserve">puerta y dos ventanas de segunda </t>
  </si>
  <si>
    <t>arreglo cortina estela</t>
  </si>
  <si>
    <t>(Chepe) préstamo por cortina estela</t>
  </si>
  <si>
    <t>abono a puertas de segunda</t>
  </si>
  <si>
    <t>discos de tronzadora</t>
  </si>
  <si>
    <t>(Yency) fondo lara</t>
  </si>
  <si>
    <t>corte de tubos</t>
  </si>
  <si>
    <t>(Chepe) préstamo corte tubo</t>
  </si>
  <si>
    <t>cortes</t>
  </si>
  <si>
    <t>Saldo José Jaimes</t>
  </si>
  <si>
    <t>Marcos</t>
  </si>
  <si>
    <t>Platinas y bisagras</t>
  </si>
  <si>
    <t>Arreglo chapa</t>
  </si>
  <si>
    <t>30 kls de material imperfecto</t>
  </si>
  <si>
    <t>Lavamanos</t>
  </si>
  <si>
    <t>(Robinson) Prestamo</t>
  </si>
  <si>
    <t>(Chepe) Movistar</t>
  </si>
  <si>
    <t>Internet de aca</t>
  </si>
  <si>
    <t>Hojas retorcidas</t>
  </si>
  <si>
    <t>Saldo Flor Buitrago</t>
  </si>
  <si>
    <t>Jaime Ramirez (Pendiente)</t>
  </si>
  <si>
    <t>Cliente papá (Pendiente)</t>
  </si>
  <si>
    <t>Papel higénico</t>
  </si>
  <si>
    <t>Saldo marcos</t>
  </si>
  <si>
    <t>Rieles</t>
  </si>
  <si>
    <t>Rejas</t>
  </si>
  <si>
    <t>Guantes Jhon</t>
  </si>
  <si>
    <t xml:space="preserve">Rieles </t>
  </si>
  <si>
    <t>Flor Buitrago (Pendiente)</t>
  </si>
  <si>
    <t>JAVI MEZCLAS</t>
  </si>
  <si>
    <t>10 par manijas</t>
  </si>
  <si>
    <t>MPTA</t>
  </si>
  <si>
    <t>Saldo portón</t>
  </si>
  <si>
    <t>Portón café</t>
  </si>
  <si>
    <t>Saldo Jaime Ramirez</t>
  </si>
  <si>
    <t>pedazo de pasamanos</t>
  </si>
  <si>
    <t>Kit accesorios baño</t>
  </si>
  <si>
    <t>Abono Jaime ramirez</t>
  </si>
  <si>
    <t>2 angulos 3/4</t>
  </si>
  <si>
    <t>Abono james grancolombiano</t>
  </si>
  <si>
    <t>Abono pastor y us</t>
  </si>
  <si>
    <t>3 Disco dw 4"</t>
  </si>
  <si>
    <t>(Jose) Karaoke</t>
  </si>
  <si>
    <t>(Chepe) para mama y leidy</t>
  </si>
  <si>
    <t>(Robinson) salario</t>
  </si>
  <si>
    <t>saldo eduaedo</t>
  </si>
  <si>
    <t xml:space="preserve"> (Cancelado)</t>
  </si>
  <si>
    <t>abono puerta sapi</t>
  </si>
  <si>
    <t>chapa y portachapa</t>
  </si>
  <si>
    <t>soldadura papá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</si>
</sst>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applyFill="1"/>
    <xf numFmtId="0" fontId="0" fillId="2" borderId="0" xfId="0" applyFill="1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6273-BBA1-4039-B398-E59B5D1CCBCD}">
  <sheetPr codeName="Hoja26"/>
  <dimension ref="A1:L27"/>
  <sheetViews>
    <sheetView tabSelected="1" workbookViewId="0">
      <selection activeCell="M33" sqref="M33"/>
    </sheetView>
  </sheetViews>
  <sheetFormatPr baseColWidth="10" defaultRowHeight="15" x14ac:dyDescent="0.25"/>
  <cols>
    <col min="5" max="5" width="27.710937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43708</v>
      </c>
      <c r="B2" s="2">
        <v>0.38376157407407407</v>
      </c>
      <c r="C2" t="s">
        <v>10</v>
      </c>
      <c r="E2" t="s">
        <v>11</v>
      </c>
      <c r="F2">
        <v>288750</v>
      </c>
      <c r="I2">
        <f>SUM(F2:F27)</f>
        <v>1711750</v>
      </c>
      <c r="J2">
        <f>SUM(G2:G27)</f>
        <v>1712000</v>
      </c>
      <c r="K2">
        <f>+I2-J2</f>
        <v>-250</v>
      </c>
    </row>
    <row r="3" spans="1:11" x14ac:dyDescent="0.25">
      <c r="A3" s="1">
        <v>43708</v>
      </c>
      <c r="B3" s="2">
        <v>0.38376157407407407</v>
      </c>
      <c r="C3" t="s">
        <v>12</v>
      </c>
      <c r="D3" t="s">
        <v>13</v>
      </c>
      <c r="E3" t="s">
        <v>489</v>
      </c>
      <c r="F3">
        <v>16000</v>
      </c>
    </row>
    <row r="4" spans="1:11" x14ac:dyDescent="0.25">
      <c r="A4" s="1">
        <v>43708</v>
      </c>
      <c r="B4" s="2">
        <v>0.38408564814814811</v>
      </c>
      <c r="C4" t="s">
        <v>12</v>
      </c>
      <c r="D4" t="s">
        <v>13</v>
      </c>
      <c r="E4" t="s">
        <v>490</v>
      </c>
      <c r="F4">
        <v>22500</v>
      </c>
    </row>
    <row r="5" spans="1:11" x14ac:dyDescent="0.25">
      <c r="A5" s="1">
        <v>43708</v>
      </c>
      <c r="B5" s="2">
        <v>0.3845486111111111</v>
      </c>
      <c r="C5" t="s">
        <v>12</v>
      </c>
      <c r="D5" t="s">
        <v>13</v>
      </c>
      <c r="E5" t="s">
        <v>491</v>
      </c>
      <c r="F5">
        <v>550000</v>
      </c>
    </row>
    <row r="6" spans="1:11" x14ac:dyDescent="0.25">
      <c r="A6" s="1">
        <v>43708</v>
      </c>
      <c r="B6" s="2">
        <v>0.3847800925925926</v>
      </c>
      <c r="C6" t="s">
        <v>98</v>
      </c>
      <c r="D6" t="s">
        <v>13</v>
      </c>
      <c r="E6" t="s">
        <v>492</v>
      </c>
      <c r="G6">
        <v>150000</v>
      </c>
    </row>
    <row r="7" spans="1:11" x14ac:dyDescent="0.25">
      <c r="A7" s="1">
        <v>43708</v>
      </c>
      <c r="B7" s="2">
        <v>0.40023148148148152</v>
      </c>
      <c r="C7" t="s">
        <v>12</v>
      </c>
      <c r="D7" t="s">
        <v>13</v>
      </c>
      <c r="E7" t="s">
        <v>493</v>
      </c>
      <c r="F7">
        <v>50000</v>
      </c>
    </row>
    <row r="8" spans="1:11" x14ac:dyDescent="0.25">
      <c r="A8" s="1">
        <v>43708</v>
      </c>
      <c r="B8" s="2">
        <v>0.41746527777777781</v>
      </c>
      <c r="C8" t="s">
        <v>12</v>
      </c>
      <c r="D8" t="s">
        <v>13</v>
      </c>
      <c r="E8" t="s">
        <v>494</v>
      </c>
      <c r="F8">
        <v>11000</v>
      </c>
      <c r="I8" t="s">
        <v>39</v>
      </c>
      <c r="K8">
        <v>0</v>
      </c>
    </row>
    <row r="9" spans="1:11" x14ac:dyDescent="0.25">
      <c r="A9" s="1">
        <v>43708</v>
      </c>
      <c r="B9" s="2">
        <v>0.44820601851851855</v>
      </c>
      <c r="C9" t="s">
        <v>12</v>
      </c>
      <c r="D9" t="s">
        <v>13</v>
      </c>
      <c r="E9" t="s">
        <v>495</v>
      </c>
      <c r="F9">
        <v>28000</v>
      </c>
      <c r="I9" s="6">
        <v>50000</v>
      </c>
      <c r="K9" s="6">
        <f>I9*J9</f>
        <v>0</v>
      </c>
    </row>
    <row r="10" spans="1:11" x14ac:dyDescent="0.25">
      <c r="A10" s="1">
        <v>43708</v>
      </c>
      <c r="B10" s="2">
        <v>0.44840277777777776</v>
      </c>
      <c r="C10" t="s">
        <v>12</v>
      </c>
      <c r="D10" t="s">
        <v>13</v>
      </c>
      <c r="E10" t="s">
        <v>496</v>
      </c>
      <c r="F10">
        <v>150000</v>
      </c>
      <c r="I10" s="6">
        <v>20000</v>
      </c>
      <c r="K10" s="6">
        <f t="shared" ref="K10:K18" si="0">I10*J10</f>
        <v>0</v>
      </c>
    </row>
    <row r="11" spans="1:11" x14ac:dyDescent="0.25">
      <c r="A11" s="1">
        <v>43708</v>
      </c>
      <c r="B11" s="2">
        <v>0.44885416666666672</v>
      </c>
      <c r="C11" t="s">
        <v>12</v>
      </c>
      <c r="D11" t="s">
        <v>13</v>
      </c>
      <c r="E11" t="s">
        <v>497</v>
      </c>
      <c r="F11">
        <v>28000</v>
      </c>
      <c r="I11" s="6">
        <v>10000</v>
      </c>
      <c r="K11" s="6">
        <f t="shared" si="0"/>
        <v>0</v>
      </c>
    </row>
    <row r="12" spans="1:11" x14ac:dyDescent="0.25">
      <c r="A12" s="1">
        <v>43708</v>
      </c>
      <c r="B12" s="2">
        <v>0.46016203703703701</v>
      </c>
      <c r="C12" t="s">
        <v>12</v>
      </c>
      <c r="D12" t="s">
        <v>13</v>
      </c>
      <c r="E12" t="s">
        <v>498</v>
      </c>
      <c r="F12">
        <v>80000</v>
      </c>
      <c r="I12" s="6">
        <v>5000</v>
      </c>
      <c r="K12" s="6">
        <f t="shared" si="0"/>
        <v>0</v>
      </c>
    </row>
    <row r="13" spans="1:11" x14ac:dyDescent="0.25">
      <c r="A13" s="1">
        <v>43708</v>
      </c>
      <c r="B13" s="2">
        <v>0.49526620370370367</v>
      </c>
      <c r="C13" t="s">
        <v>12</v>
      </c>
      <c r="D13" t="s">
        <v>13</v>
      </c>
      <c r="E13" t="s">
        <v>499</v>
      </c>
      <c r="F13">
        <v>62000</v>
      </c>
      <c r="I13" s="6">
        <v>2000</v>
      </c>
      <c r="K13" s="6">
        <f t="shared" si="0"/>
        <v>0</v>
      </c>
    </row>
    <row r="14" spans="1:11" x14ac:dyDescent="0.25">
      <c r="A14" s="1">
        <v>43708</v>
      </c>
      <c r="B14" s="2">
        <v>0.49577546296296293</v>
      </c>
      <c r="C14" t="s">
        <v>40</v>
      </c>
      <c r="E14" t="s">
        <v>301</v>
      </c>
      <c r="G14">
        <v>1000</v>
      </c>
      <c r="I14" s="6">
        <v>1000</v>
      </c>
      <c r="J14">
        <v>5</v>
      </c>
      <c r="K14" s="6">
        <f t="shared" si="0"/>
        <v>5000</v>
      </c>
    </row>
    <row r="15" spans="1:11" x14ac:dyDescent="0.25">
      <c r="A15" s="1">
        <v>43708</v>
      </c>
      <c r="B15" s="2">
        <v>0.52694444444444444</v>
      </c>
      <c r="C15" t="s">
        <v>12</v>
      </c>
      <c r="D15" t="s">
        <v>13</v>
      </c>
      <c r="E15" t="s">
        <v>500</v>
      </c>
      <c r="F15">
        <v>13500</v>
      </c>
      <c r="I15" s="6">
        <v>500</v>
      </c>
      <c r="J15">
        <v>49</v>
      </c>
      <c r="K15" s="6">
        <f t="shared" si="0"/>
        <v>24500</v>
      </c>
    </row>
    <row r="16" spans="1:11" x14ac:dyDescent="0.25">
      <c r="A16" s="1">
        <v>43708</v>
      </c>
      <c r="B16" s="2">
        <v>0.53692129629629626</v>
      </c>
      <c r="C16" t="s">
        <v>40</v>
      </c>
      <c r="E16" t="s">
        <v>501</v>
      </c>
      <c r="G16">
        <v>20000</v>
      </c>
      <c r="I16" s="6">
        <v>200</v>
      </c>
      <c r="J16">
        <v>121</v>
      </c>
      <c r="K16" s="6">
        <f t="shared" si="0"/>
        <v>24200</v>
      </c>
    </row>
    <row r="17" spans="1:12" x14ac:dyDescent="0.25">
      <c r="A17" s="1">
        <v>43708</v>
      </c>
      <c r="B17" s="2">
        <v>0.53712962962962962</v>
      </c>
      <c r="C17" t="s">
        <v>40</v>
      </c>
      <c r="E17" t="s">
        <v>502</v>
      </c>
      <c r="G17">
        <v>20000</v>
      </c>
      <c r="I17" s="6">
        <v>100</v>
      </c>
      <c r="J17">
        <v>53</v>
      </c>
      <c r="K17" s="6">
        <f t="shared" si="0"/>
        <v>5300</v>
      </c>
      <c r="L17" s="7"/>
    </row>
    <row r="18" spans="1:12" x14ac:dyDescent="0.25">
      <c r="A18" s="1">
        <v>43708</v>
      </c>
      <c r="B18" s="2">
        <v>0.51129629629629625</v>
      </c>
      <c r="C18" t="s">
        <v>16</v>
      </c>
      <c r="E18" t="s">
        <v>199</v>
      </c>
      <c r="G18">
        <v>205000</v>
      </c>
      <c r="I18" s="7">
        <v>50</v>
      </c>
      <c r="J18">
        <v>15</v>
      </c>
      <c r="K18" s="6">
        <f t="shared" si="0"/>
        <v>750</v>
      </c>
    </row>
    <row r="19" spans="1:12" x14ac:dyDescent="0.25">
      <c r="A19" s="1">
        <v>43708</v>
      </c>
      <c r="B19" s="2">
        <v>0.5117708333333334</v>
      </c>
      <c r="C19" t="s">
        <v>16</v>
      </c>
      <c r="E19" t="s">
        <v>197</v>
      </c>
      <c r="G19">
        <v>255000</v>
      </c>
      <c r="K19" s="6">
        <f>SUM(K9:K18)</f>
        <v>59750</v>
      </c>
    </row>
    <row r="20" spans="1:12" x14ac:dyDescent="0.25">
      <c r="A20" s="1">
        <v>43708</v>
      </c>
      <c r="B20" s="2">
        <v>0.51208333333333333</v>
      </c>
      <c r="C20" t="s">
        <v>16</v>
      </c>
      <c r="E20" t="s">
        <v>503</v>
      </c>
      <c r="G20">
        <v>326000</v>
      </c>
      <c r="K20" s="7">
        <f>+K2-K19</f>
        <v>-60000</v>
      </c>
    </row>
    <row r="21" spans="1:12" x14ac:dyDescent="0.25">
      <c r="A21" s="1">
        <v>43708</v>
      </c>
      <c r="B21" s="2">
        <v>0.51238425925925923</v>
      </c>
      <c r="C21" t="s">
        <v>16</v>
      </c>
      <c r="E21" t="s">
        <v>201</v>
      </c>
      <c r="G21">
        <v>253000</v>
      </c>
    </row>
    <row r="22" spans="1:12" x14ac:dyDescent="0.25">
      <c r="A22" s="1">
        <v>43708</v>
      </c>
      <c r="B22" s="2">
        <v>0.51268518518518513</v>
      </c>
      <c r="C22" t="s">
        <v>16</v>
      </c>
      <c r="E22" t="s">
        <v>200</v>
      </c>
      <c r="G22">
        <v>482000</v>
      </c>
    </row>
    <row r="23" spans="1:12" x14ac:dyDescent="0.25">
      <c r="A23" s="1">
        <v>43708</v>
      </c>
      <c r="B23" s="2">
        <v>0.52694444444444444</v>
      </c>
      <c r="C23" t="s">
        <v>12</v>
      </c>
      <c r="D23" t="s">
        <v>13</v>
      </c>
      <c r="E23" t="s">
        <v>504</v>
      </c>
      <c r="F23">
        <v>55000</v>
      </c>
    </row>
    <row r="24" spans="1:12" x14ac:dyDescent="0.25">
      <c r="A24" s="1">
        <v>43708</v>
      </c>
      <c r="B24" s="2">
        <v>0.47461805555555553</v>
      </c>
      <c r="C24" t="s">
        <v>12</v>
      </c>
      <c r="D24">
        <v>1054</v>
      </c>
      <c r="E24" t="s">
        <v>505</v>
      </c>
      <c r="F24">
        <v>170000</v>
      </c>
    </row>
    <row r="25" spans="1:12" x14ac:dyDescent="0.25">
      <c r="A25" s="1">
        <v>43708</v>
      </c>
      <c r="B25" s="2">
        <v>0.47461805555555553</v>
      </c>
      <c r="C25" t="s">
        <v>12</v>
      </c>
      <c r="E25" t="s">
        <v>506</v>
      </c>
      <c r="F25">
        <v>150000</v>
      </c>
    </row>
    <row r="26" spans="1:12" x14ac:dyDescent="0.25">
      <c r="A26" s="1">
        <v>43708</v>
      </c>
      <c r="B26" s="2">
        <v>0.47461805555555553</v>
      </c>
      <c r="C26" t="s">
        <v>12</v>
      </c>
      <c r="E26" t="s">
        <v>507</v>
      </c>
      <c r="F26">
        <v>32000</v>
      </c>
    </row>
    <row r="27" spans="1:12" x14ac:dyDescent="0.25">
      <c r="A27" s="1">
        <v>43708</v>
      </c>
      <c r="B27" s="2">
        <v>0.47461805555555553</v>
      </c>
      <c r="C27" t="s">
        <v>12</v>
      </c>
      <c r="E27" t="s">
        <v>508</v>
      </c>
      <c r="F27">
        <v>5000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74D4-B76E-407B-8C52-921C62C24625}">
  <sheetPr codeName="Hoja15"/>
  <dimension ref="A1:K28"/>
  <sheetViews>
    <sheetView workbookViewId="0">
      <selection activeCell="E28" sqref="E28"/>
    </sheetView>
  </sheetViews>
  <sheetFormatPr baseColWidth="10" defaultRowHeight="15" x14ac:dyDescent="0.25"/>
  <cols>
    <col min="3" max="3" width="15" bestFit="1" customWidth="1"/>
    <col min="4" max="4" width="8.140625" customWidth="1"/>
    <col min="5" max="5" width="2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43698</v>
      </c>
      <c r="B2" s="2">
        <v>0.39471064814814816</v>
      </c>
      <c r="C2" t="s">
        <v>10</v>
      </c>
      <c r="E2" t="s">
        <v>11</v>
      </c>
      <c r="F2">
        <v>1421550</v>
      </c>
      <c r="I2">
        <v>2270550</v>
      </c>
      <c r="J2">
        <v>614200</v>
      </c>
      <c r="K2">
        <v>1656350</v>
      </c>
    </row>
    <row r="3" spans="1:11" x14ac:dyDescent="0.25">
      <c r="A3" s="1">
        <v>43698</v>
      </c>
      <c r="B3" s="2">
        <v>0.39471064814814816</v>
      </c>
      <c r="C3" t="s">
        <v>12</v>
      </c>
      <c r="D3" t="s">
        <v>13</v>
      </c>
      <c r="E3" t="s">
        <v>325</v>
      </c>
      <c r="F3">
        <v>50000</v>
      </c>
    </row>
    <row r="4" spans="1:11" x14ac:dyDescent="0.25">
      <c r="A4" s="1">
        <v>43698</v>
      </c>
      <c r="B4" s="2">
        <v>0.4765625</v>
      </c>
      <c r="C4" t="s">
        <v>12</v>
      </c>
      <c r="D4" t="s">
        <v>13</v>
      </c>
      <c r="E4" t="s">
        <v>326</v>
      </c>
      <c r="F4">
        <v>300000</v>
      </c>
    </row>
    <row r="5" spans="1:11" x14ac:dyDescent="0.25">
      <c r="A5" s="1">
        <v>43698</v>
      </c>
      <c r="B5" s="2">
        <v>0.47781249999999997</v>
      </c>
      <c r="C5" t="s">
        <v>48</v>
      </c>
      <c r="D5" t="s">
        <v>13</v>
      </c>
      <c r="E5" t="s">
        <v>145</v>
      </c>
      <c r="G5">
        <v>113500</v>
      </c>
    </row>
    <row r="6" spans="1:11" x14ac:dyDescent="0.25">
      <c r="A6" s="1">
        <v>43698</v>
      </c>
      <c r="B6" s="2">
        <v>0.48708333333333331</v>
      </c>
      <c r="C6" t="s">
        <v>40</v>
      </c>
      <c r="E6" t="s">
        <v>41</v>
      </c>
      <c r="G6">
        <v>600</v>
      </c>
    </row>
    <row r="7" spans="1:11" x14ac:dyDescent="0.25">
      <c r="A7" s="1">
        <v>43698</v>
      </c>
      <c r="B7" s="2">
        <v>0.49458333333333332</v>
      </c>
      <c r="C7" t="s">
        <v>48</v>
      </c>
      <c r="D7" t="s">
        <v>13</v>
      </c>
      <c r="E7" t="s">
        <v>327</v>
      </c>
      <c r="G7">
        <v>20000</v>
      </c>
    </row>
    <row r="8" spans="1:11" x14ac:dyDescent="0.25">
      <c r="A8" s="1">
        <v>43698</v>
      </c>
      <c r="B8" s="2">
        <v>0.49512731481481481</v>
      </c>
      <c r="C8" t="s">
        <v>12</v>
      </c>
      <c r="D8" t="s">
        <v>13</v>
      </c>
      <c r="E8" t="s">
        <v>328</v>
      </c>
      <c r="F8">
        <v>2000</v>
      </c>
    </row>
    <row r="9" spans="1:11" x14ac:dyDescent="0.25">
      <c r="A9" s="1">
        <v>43698</v>
      </c>
      <c r="B9" s="2">
        <v>0.51974537037037039</v>
      </c>
      <c r="C9" t="s">
        <v>12</v>
      </c>
      <c r="D9" t="s">
        <v>13</v>
      </c>
      <c r="E9" t="s">
        <v>252</v>
      </c>
      <c r="F9">
        <v>35000</v>
      </c>
      <c r="I9" t="s">
        <v>39</v>
      </c>
      <c r="K9">
        <v>0</v>
      </c>
    </row>
    <row r="10" spans="1:11" x14ac:dyDescent="0.25">
      <c r="A10" s="1">
        <v>43698</v>
      </c>
      <c r="B10" s="2">
        <v>0.57439814814814816</v>
      </c>
      <c r="C10" t="s">
        <v>40</v>
      </c>
      <c r="E10" t="s">
        <v>50</v>
      </c>
      <c r="G10">
        <v>7000</v>
      </c>
      <c r="I10">
        <v>50000</v>
      </c>
      <c r="J10">
        <v>30</v>
      </c>
      <c r="K10">
        <f>I10*J10</f>
        <v>1500000</v>
      </c>
    </row>
    <row r="11" spans="1:11" x14ac:dyDescent="0.25">
      <c r="A11" s="1">
        <v>43698</v>
      </c>
      <c r="B11" s="2">
        <v>0.57445601851851846</v>
      </c>
      <c r="C11" t="s">
        <v>40</v>
      </c>
      <c r="E11" t="s">
        <v>51</v>
      </c>
      <c r="G11">
        <v>7000</v>
      </c>
      <c r="I11">
        <v>20000</v>
      </c>
      <c r="J11">
        <v>1</v>
      </c>
      <c r="K11">
        <f t="shared" ref="K11:K19" si="0">I11*J11</f>
        <v>20000</v>
      </c>
    </row>
    <row r="12" spans="1:11" x14ac:dyDescent="0.25">
      <c r="A12" s="1">
        <v>43698</v>
      </c>
      <c r="B12" s="2">
        <v>0.57484953703703701</v>
      </c>
      <c r="C12" t="s">
        <v>48</v>
      </c>
      <c r="D12" t="s">
        <v>13</v>
      </c>
      <c r="E12" t="s">
        <v>329</v>
      </c>
      <c r="G12">
        <v>20000</v>
      </c>
      <c r="I12">
        <v>10000</v>
      </c>
      <c r="J12">
        <v>0</v>
      </c>
      <c r="K12">
        <f t="shared" si="0"/>
        <v>0</v>
      </c>
    </row>
    <row r="13" spans="1:11" x14ac:dyDescent="0.25">
      <c r="A13" s="1">
        <v>43698</v>
      </c>
      <c r="B13" s="2">
        <v>0.57504629629629633</v>
      </c>
      <c r="C13" t="s">
        <v>48</v>
      </c>
      <c r="D13" t="s">
        <v>13</v>
      </c>
      <c r="E13" t="s">
        <v>330</v>
      </c>
      <c r="G13">
        <v>70000</v>
      </c>
      <c r="I13">
        <v>5000</v>
      </c>
      <c r="J13">
        <v>1</v>
      </c>
      <c r="K13">
        <f t="shared" si="0"/>
        <v>5000</v>
      </c>
    </row>
    <row r="14" spans="1:11" x14ac:dyDescent="0.25">
      <c r="A14" s="1">
        <v>43698</v>
      </c>
      <c r="B14" s="2">
        <v>0.58621527777777771</v>
      </c>
      <c r="C14" t="s">
        <v>40</v>
      </c>
      <c r="E14" t="s">
        <v>331</v>
      </c>
      <c r="G14">
        <v>35000</v>
      </c>
      <c r="I14">
        <v>2000</v>
      </c>
      <c r="J14">
        <v>32</v>
      </c>
      <c r="K14">
        <f t="shared" si="0"/>
        <v>64000</v>
      </c>
    </row>
    <row r="15" spans="1:11" x14ac:dyDescent="0.25">
      <c r="A15" s="1">
        <v>43698</v>
      </c>
      <c r="B15" s="2">
        <v>0.65666666666666662</v>
      </c>
      <c r="C15" t="s">
        <v>12</v>
      </c>
      <c r="D15" t="s">
        <v>13</v>
      </c>
      <c r="E15" t="s">
        <v>332</v>
      </c>
      <c r="F15">
        <v>100000</v>
      </c>
      <c r="I15">
        <v>1000</v>
      </c>
      <c r="J15">
        <v>8</v>
      </c>
      <c r="K15">
        <f t="shared" si="0"/>
        <v>8000</v>
      </c>
    </row>
    <row r="16" spans="1:11" x14ac:dyDescent="0.25">
      <c r="A16" s="1">
        <v>43698</v>
      </c>
      <c r="B16" s="2">
        <v>0.65875000000000006</v>
      </c>
      <c r="C16" t="s">
        <v>65</v>
      </c>
      <c r="D16" t="s">
        <v>13</v>
      </c>
      <c r="E16" t="s">
        <v>333</v>
      </c>
      <c r="G16">
        <v>2800</v>
      </c>
      <c r="I16">
        <v>500</v>
      </c>
      <c r="J16">
        <v>52</v>
      </c>
      <c r="K16">
        <f t="shared" si="0"/>
        <v>26000</v>
      </c>
    </row>
    <row r="17" spans="1:11" x14ac:dyDescent="0.25">
      <c r="A17" s="1">
        <v>43698</v>
      </c>
      <c r="B17" s="2">
        <v>0.65943287037037035</v>
      </c>
      <c r="C17" t="s">
        <v>40</v>
      </c>
      <c r="E17" t="s">
        <v>334</v>
      </c>
      <c r="G17">
        <v>16300</v>
      </c>
      <c r="I17">
        <v>200</v>
      </c>
      <c r="J17">
        <v>136</v>
      </c>
      <c r="K17">
        <f t="shared" si="0"/>
        <v>27200</v>
      </c>
    </row>
    <row r="18" spans="1:11" x14ac:dyDescent="0.25">
      <c r="A18" s="1">
        <v>43698</v>
      </c>
      <c r="B18" s="2">
        <v>0.65971064814814817</v>
      </c>
      <c r="C18" t="s">
        <v>12</v>
      </c>
      <c r="D18" t="s">
        <v>13</v>
      </c>
      <c r="E18" t="s">
        <v>335</v>
      </c>
      <c r="F18">
        <v>75000</v>
      </c>
      <c r="I18">
        <v>100</v>
      </c>
      <c r="J18">
        <v>54</v>
      </c>
      <c r="K18">
        <f t="shared" si="0"/>
        <v>5400</v>
      </c>
    </row>
    <row r="19" spans="1:11" x14ac:dyDescent="0.25">
      <c r="A19" s="1">
        <v>43698</v>
      </c>
      <c r="B19" s="2">
        <v>0.66222222222222216</v>
      </c>
      <c r="C19" t="s">
        <v>12</v>
      </c>
      <c r="D19" t="s">
        <v>13</v>
      </c>
      <c r="E19" t="s">
        <v>336</v>
      </c>
      <c r="F19">
        <v>35000</v>
      </c>
      <c r="I19">
        <v>50</v>
      </c>
      <c r="J19">
        <v>15</v>
      </c>
      <c r="K19">
        <f t="shared" si="0"/>
        <v>750</v>
      </c>
    </row>
    <row r="20" spans="1:11" x14ac:dyDescent="0.25">
      <c r="A20" s="1">
        <v>43698</v>
      </c>
      <c r="B20" s="2">
        <v>0.6693634259259259</v>
      </c>
      <c r="C20" t="s">
        <v>82</v>
      </c>
      <c r="D20" t="s">
        <v>13</v>
      </c>
      <c r="E20" t="s">
        <v>337</v>
      </c>
      <c r="F20">
        <v>40000</v>
      </c>
      <c r="K20">
        <f>SUM(K10:K19)</f>
        <v>1656350</v>
      </c>
    </row>
    <row r="21" spans="1:11" x14ac:dyDescent="0.25">
      <c r="A21" s="1">
        <v>43698</v>
      </c>
      <c r="B21" s="2">
        <v>0.69618055555555547</v>
      </c>
      <c r="C21" t="s">
        <v>82</v>
      </c>
      <c r="D21" t="s">
        <v>13</v>
      </c>
      <c r="E21" t="s">
        <v>338</v>
      </c>
      <c r="F21">
        <v>12000</v>
      </c>
      <c r="K21">
        <f>K2-K20</f>
        <v>0</v>
      </c>
    </row>
    <row r="22" spans="1:11" x14ac:dyDescent="0.25">
      <c r="A22" s="1">
        <v>43698</v>
      </c>
      <c r="B22" s="2">
        <v>0.71982638888888895</v>
      </c>
      <c r="C22" t="s">
        <v>40</v>
      </c>
      <c r="E22" t="s">
        <v>278</v>
      </c>
      <c r="G22">
        <v>2400</v>
      </c>
    </row>
    <row r="23" spans="1:11" x14ac:dyDescent="0.25">
      <c r="A23" s="1">
        <v>43698</v>
      </c>
      <c r="B23" s="2">
        <v>0.71993055555555552</v>
      </c>
      <c r="C23" t="s">
        <v>40</v>
      </c>
      <c r="E23" t="s">
        <v>279</v>
      </c>
      <c r="G23">
        <v>9400</v>
      </c>
    </row>
    <row r="24" spans="1:11" x14ac:dyDescent="0.25">
      <c r="A24" s="1">
        <v>43698</v>
      </c>
      <c r="B24" s="2">
        <v>0.72004629629629635</v>
      </c>
      <c r="C24" t="s">
        <v>40</v>
      </c>
      <c r="E24" t="s">
        <v>339</v>
      </c>
      <c r="G24">
        <v>2500</v>
      </c>
    </row>
    <row r="25" spans="1:11" x14ac:dyDescent="0.25">
      <c r="A25" s="1">
        <v>43698</v>
      </c>
      <c r="B25" s="2">
        <v>0.72040509259259267</v>
      </c>
      <c r="C25" t="s">
        <v>65</v>
      </c>
      <c r="D25" t="s">
        <v>13</v>
      </c>
      <c r="E25" t="s">
        <v>340</v>
      </c>
      <c r="G25">
        <v>8700</v>
      </c>
    </row>
    <row r="26" spans="1:11" x14ac:dyDescent="0.25">
      <c r="A26" s="1">
        <v>43698</v>
      </c>
      <c r="B26" s="2">
        <v>0.72577546296296302</v>
      </c>
      <c r="C26" t="s">
        <v>16</v>
      </c>
      <c r="E26" t="s">
        <v>158</v>
      </c>
      <c r="G26">
        <v>30000</v>
      </c>
    </row>
    <row r="27" spans="1:11" x14ac:dyDescent="0.25">
      <c r="A27" s="1">
        <v>43698</v>
      </c>
      <c r="B27" s="2">
        <v>0.73319444444444448</v>
      </c>
      <c r="C27" t="s">
        <v>12</v>
      </c>
      <c r="D27" t="s">
        <v>13</v>
      </c>
      <c r="E27" t="s">
        <v>341</v>
      </c>
      <c r="F27">
        <v>200000</v>
      </c>
    </row>
    <row r="28" spans="1:11" x14ac:dyDescent="0.25">
      <c r="A28" s="1">
        <v>43698</v>
      </c>
      <c r="B28" s="2">
        <v>0.74949074074074085</v>
      </c>
      <c r="C28" t="s">
        <v>16</v>
      </c>
      <c r="E28" t="s">
        <v>342</v>
      </c>
      <c r="G28">
        <v>269000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4233-6145-4E27-941F-0C93F2C5B7F9}">
  <sheetPr codeName="Hoja16"/>
  <dimension ref="A1:K22"/>
  <sheetViews>
    <sheetView workbookViewId="0">
      <selection activeCell="E17" sqref="E17"/>
    </sheetView>
  </sheetViews>
  <sheetFormatPr baseColWidth="10" defaultRowHeight="15" x14ac:dyDescent="0.25"/>
  <cols>
    <col min="4" max="4" width="6.42578125" customWidth="1"/>
    <col min="5" max="5" width="2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43697</v>
      </c>
      <c r="B2" s="2">
        <v>0.39201388888888888</v>
      </c>
      <c r="C2" t="s">
        <v>10</v>
      </c>
      <c r="E2" t="s">
        <v>11</v>
      </c>
      <c r="F2">
        <v>525550</v>
      </c>
      <c r="I2">
        <f>SUM(F2:F22)</f>
        <v>1796250</v>
      </c>
      <c r="J2">
        <f>SUM(G2:G22)</f>
        <v>373900</v>
      </c>
      <c r="K2">
        <f>+I2-J2</f>
        <v>1422350</v>
      </c>
    </row>
    <row r="3" spans="1:11" x14ac:dyDescent="0.25">
      <c r="A3" s="1">
        <v>43697</v>
      </c>
      <c r="B3" s="2">
        <v>0.39269675925925923</v>
      </c>
      <c r="C3" t="s">
        <v>40</v>
      </c>
      <c r="E3" t="s">
        <v>311</v>
      </c>
      <c r="G3">
        <v>20000</v>
      </c>
    </row>
    <row r="4" spans="1:11" x14ac:dyDescent="0.25">
      <c r="A4" s="1">
        <v>43697</v>
      </c>
      <c r="B4" s="2">
        <v>0.40607638888888892</v>
      </c>
      <c r="C4" t="s">
        <v>48</v>
      </c>
      <c r="D4" t="s">
        <v>13</v>
      </c>
      <c r="E4" t="s">
        <v>111</v>
      </c>
      <c r="G4">
        <v>130000</v>
      </c>
    </row>
    <row r="5" spans="1:11" x14ac:dyDescent="0.25">
      <c r="A5" s="1">
        <v>43697</v>
      </c>
      <c r="B5" s="2">
        <v>0.42124999999999996</v>
      </c>
      <c r="C5" t="s">
        <v>12</v>
      </c>
      <c r="D5" t="s">
        <v>13</v>
      </c>
      <c r="E5" t="s">
        <v>312</v>
      </c>
      <c r="F5">
        <v>140000</v>
      </c>
    </row>
    <row r="6" spans="1:11" x14ac:dyDescent="0.25">
      <c r="A6" s="1">
        <v>43697</v>
      </c>
      <c r="B6" s="2">
        <v>0.4214236111111111</v>
      </c>
      <c r="C6" t="s">
        <v>48</v>
      </c>
      <c r="D6" t="s">
        <v>13</v>
      </c>
      <c r="E6" t="s">
        <v>313</v>
      </c>
      <c r="G6">
        <v>14000</v>
      </c>
    </row>
    <row r="7" spans="1:11" x14ac:dyDescent="0.25">
      <c r="A7" s="1">
        <v>43697</v>
      </c>
      <c r="B7" s="2">
        <v>0.46865740740740741</v>
      </c>
      <c r="C7" t="s">
        <v>12</v>
      </c>
      <c r="D7" t="s">
        <v>13</v>
      </c>
      <c r="E7" t="s">
        <v>314</v>
      </c>
      <c r="F7">
        <v>200000</v>
      </c>
    </row>
    <row r="8" spans="1:11" x14ac:dyDescent="0.25">
      <c r="A8" s="1">
        <v>43697</v>
      </c>
      <c r="B8" s="2">
        <v>0.46931712962962963</v>
      </c>
      <c r="C8" t="s">
        <v>40</v>
      </c>
      <c r="E8" t="s">
        <v>154</v>
      </c>
      <c r="G8">
        <v>1000</v>
      </c>
    </row>
    <row r="9" spans="1:11" x14ac:dyDescent="0.25">
      <c r="A9" s="1">
        <v>43697</v>
      </c>
      <c r="B9" s="2">
        <v>0.46943287037037035</v>
      </c>
      <c r="C9" t="s">
        <v>40</v>
      </c>
      <c r="E9" t="s">
        <v>155</v>
      </c>
      <c r="G9">
        <v>900</v>
      </c>
      <c r="I9" t="s">
        <v>39</v>
      </c>
      <c r="K9">
        <v>0</v>
      </c>
    </row>
    <row r="10" spans="1:11" x14ac:dyDescent="0.25">
      <c r="A10" s="1">
        <v>43697</v>
      </c>
      <c r="B10" s="2">
        <v>0.57644675925925926</v>
      </c>
      <c r="C10" t="s">
        <v>12</v>
      </c>
      <c r="D10" t="s">
        <v>13</v>
      </c>
      <c r="E10" t="s">
        <v>315</v>
      </c>
      <c r="F10">
        <v>16700</v>
      </c>
      <c r="I10">
        <v>50000</v>
      </c>
      <c r="J10">
        <v>22</v>
      </c>
      <c r="K10">
        <f>I10*J10</f>
        <v>1100000</v>
      </c>
    </row>
    <row r="11" spans="1:11" x14ac:dyDescent="0.25">
      <c r="A11" s="1">
        <v>43697</v>
      </c>
      <c r="B11" s="2">
        <v>0.58204861111111106</v>
      </c>
      <c r="C11" t="s">
        <v>12</v>
      </c>
      <c r="D11" t="s">
        <v>13</v>
      </c>
      <c r="E11" t="s">
        <v>266</v>
      </c>
      <c r="F11">
        <v>400000</v>
      </c>
      <c r="I11">
        <v>20000</v>
      </c>
      <c r="J11">
        <v>8</v>
      </c>
      <c r="K11">
        <f t="shared" ref="K11:K19" si="0">I11*J11</f>
        <v>160000</v>
      </c>
    </row>
    <row r="12" spans="1:11" x14ac:dyDescent="0.25">
      <c r="A12" s="1">
        <v>43697</v>
      </c>
      <c r="B12" s="2">
        <v>0.59925925925925927</v>
      </c>
      <c r="C12" t="s">
        <v>12</v>
      </c>
      <c r="D12">
        <v>1032</v>
      </c>
      <c r="E12" t="s">
        <v>316</v>
      </c>
      <c r="F12">
        <v>70000</v>
      </c>
      <c r="I12">
        <v>10000</v>
      </c>
      <c r="J12">
        <v>1</v>
      </c>
      <c r="K12">
        <f t="shared" si="0"/>
        <v>10000</v>
      </c>
    </row>
    <row r="13" spans="1:11" x14ac:dyDescent="0.25">
      <c r="A13" s="1">
        <v>43697</v>
      </c>
      <c r="B13" s="2">
        <v>0.61216435185185192</v>
      </c>
      <c r="C13" t="s">
        <v>12</v>
      </c>
      <c r="D13" t="s">
        <v>13</v>
      </c>
      <c r="E13" t="s">
        <v>317</v>
      </c>
      <c r="F13">
        <v>18000</v>
      </c>
      <c r="I13">
        <v>5000</v>
      </c>
      <c r="J13">
        <v>2</v>
      </c>
      <c r="K13">
        <f t="shared" si="0"/>
        <v>10000</v>
      </c>
    </row>
    <row r="14" spans="1:11" x14ac:dyDescent="0.25">
      <c r="A14" s="1">
        <v>43697</v>
      </c>
      <c r="B14" s="2">
        <v>0.6482754629629629</v>
      </c>
      <c r="C14" t="s">
        <v>12</v>
      </c>
      <c r="D14">
        <v>1033</v>
      </c>
      <c r="E14" t="s">
        <v>318</v>
      </c>
      <c r="F14">
        <v>150000</v>
      </c>
      <c r="I14">
        <v>2000</v>
      </c>
      <c r="J14">
        <v>38</v>
      </c>
      <c r="K14">
        <f t="shared" si="0"/>
        <v>76000</v>
      </c>
    </row>
    <row r="15" spans="1:11" x14ac:dyDescent="0.25">
      <c r="A15" s="1">
        <v>43697</v>
      </c>
      <c r="B15" s="2">
        <v>0.67730324074074078</v>
      </c>
      <c r="C15" t="s">
        <v>12</v>
      </c>
      <c r="D15">
        <v>1034</v>
      </c>
      <c r="E15" t="s">
        <v>319</v>
      </c>
      <c r="F15">
        <v>60000</v>
      </c>
      <c r="I15">
        <v>1000</v>
      </c>
      <c r="J15">
        <v>9</v>
      </c>
      <c r="K15">
        <f t="shared" si="0"/>
        <v>9000</v>
      </c>
    </row>
    <row r="16" spans="1:11" x14ac:dyDescent="0.25">
      <c r="A16" s="1">
        <v>43697</v>
      </c>
      <c r="B16" s="2">
        <v>0.67812499999999998</v>
      </c>
      <c r="C16" t="s">
        <v>48</v>
      </c>
      <c r="D16" t="s">
        <v>13</v>
      </c>
      <c r="E16" t="s">
        <v>320</v>
      </c>
      <c r="G16">
        <v>18000</v>
      </c>
      <c r="I16">
        <v>500</v>
      </c>
      <c r="J16">
        <v>48</v>
      </c>
      <c r="K16">
        <f t="shared" si="0"/>
        <v>24000</v>
      </c>
    </row>
    <row r="17" spans="1:11" x14ac:dyDescent="0.25">
      <c r="A17" s="1">
        <v>43697</v>
      </c>
      <c r="B17" s="2">
        <v>0.67876157407407411</v>
      </c>
      <c r="C17" t="s">
        <v>12</v>
      </c>
      <c r="D17" t="s">
        <v>13</v>
      </c>
      <c r="E17" t="s">
        <v>321</v>
      </c>
      <c r="F17">
        <v>30000</v>
      </c>
      <c r="I17">
        <v>200</v>
      </c>
      <c r="J17">
        <v>133</v>
      </c>
      <c r="K17">
        <f t="shared" si="0"/>
        <v>26600</v>
      </c>
    </row>
    <row r="18" spans="1:11" x14ac:dyDescent="0.25">
      <c r="A18" s="1">
        <v>43697</v>
      </c>
      <c r="B18" s="2">
        <v>0.68034722222222221</v>
      </c>
      <c r="C18" t="s">
        <v>40</v>
      </c>
      <c r="E18" t="s">
        <v>322</v>
      </c>
      <c r="G18">
        <v>50000</v>
      </c>
      <c r="I18">
        <v>100</v>
      </c>
      <c r="J18">
        <v>52</v>
      </c>
      <c r="K18">
        <f t="shared" si="0"/>
        <v>5200</v>
      </c>
    </row>
    <row r="19" spans="1:11" x14ac:dyDescent="0.25">
      <c r="A19" s="1">
        <v>43697</v>
      </c>
      <c r="B19" s="2">
        <v>0.70219907407407411</v>
      </c>
      <c r="C19" t="s">
        <v>65</v>
      </c>
      <c r="D19" t="s">
        <v>13</v>
      </c>
      <c r="E19" t="s">
        <v>323</v>
      </c>
      <c r="G19">
        <v>100000</v>
      </c>
      <c r="I19">
        <v>50</v>
      </c>
      <c r="J19">
        <v>15</v>
      </c>
      <c r="K19">
        <f t="shared" si="0"/>
        <v>750</v>
      </c>
    </row>
    <row r="20" spans="1:11" x14ac:dyDescent="0.25">
      <c r="A20" s="1">
        <v>43697</v>
      </c>
      <c r="B20" s="2">
        <v>0.72744212962962962</v>
      </c>
      <c r="C20" t="s">
        <v>12</v>
      </c>
      <c r="D20">
        <v>1035</v>
      </c>
      <c r="E20" t="s">
        <v>324</v>
      </c>
      <c r="F20">
        <v>140000</v>
      </c>
      <c r="K20">
        <f>SUM(K10:K19)</f>
        <v>1421550</v>
      </c>
    </row>
    <row r="21" spans="1:11" x14ac:dyDescent="0.25">
      <c r="A21" s="1">
        <v>43697</v>
      </c>
      <c r="B21" s="2">
        <v>0.75594907407407408</v>
      </c>
      <c r="C21" t="s">
        <v>40</v>
      </c>
      <c r="E21" t="s">
        <v>251</v>
      </c>
      <c r="G21">
        <v>40000</v>
      </c>
      <c r="K21">
        <f>K2-K20</f>
        <v>800</v>
      </c>
    </row>
    <row r="22" spans="1:11" x14ac:dyDescent="0.25">
      <c r="A22" s="1">
        <v>43697</v>
      </c>
      <c r="B22" s="2">
        <v>0.75594907407407408</v>
      </c>
      <c r="C22" t="s">
        <v>345</v>
      </c>
      <c r="E22" t="s">
        <v>346</v>
      </c>
      <c r="F22">
        <v>46000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986A-0097-4644-9546-8AC3AAC1E985}">
  <sheetPr codeName="Hoja17"/>
  <dimension ref="A1:K6"/>
  <sheetViews>
    <sheetView workbookViewId="0">
      <selection activeCell="K2" sqref="K2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43696</v>
      </c>
      <c r="B2" s="2">
        <v>0.72122685185185187</v>
      </c>
      <c r="C2" t="s">
        <v>10</v>
      </c>
      <c r="E2" t="s">
        <v>11</v>
      </c>
      <c r="F2">
        <v>953450</v>
      </c>
      <c r="I2">
        <f>SUM(F2:F6)</f>
        <v>953450</v>
      </c>
      <c r="J2">
        <f>SUM(G2:G6)</f>
        <v>427900</v>
      </c>
      <c r="K2">
        <f>+I2-J2</f>
        <v>525550</v>
      </c>
    </row>
    <row r="3" spans="1:11" x14ac:dyDescent="0.25">
      <c r="A3" s="1">
        <v>43696</v>
      </c>
      <c r="B3" s="2">
        <v>0.72211805555555564</v>
      </c>
      <c r="C3" t="s">
        <v>40</v>
      </c>
      <c r="E3" t="s">
        <v>307</v>
      </c>
      <c r="G3">
        <v>152400</v>
      </c>
    </row>
    <row r="4" spans="1:11" x14ac:dyDescent="0.25">
      <c r="A4" s="1">
        <v>43696</v>
      </c>
      <c r="B4" s="2">
        <v>0.72226851851851848</v>
      </c>
      <c r="C4" t="s">
        <v>40</v>
      </c>
      <c r="E4" t="s">
        <v>308</v>
      </c>
      <c r="G4">
        <v>122500</v>
      </c>
    </row>
    <row r="5" spans="1:11" x14ac:dyDescent="0.25">
      <c r="A5" s="1">
        <v>43696</v>
      </c>
      <c r="B5" s="2">
        <v>0.72271990740740744</v>
      </c>
      <c r="C5" t="s">
        <v>40</v>
      </c>
      <c r="E5" t="s">
        <v>309</v>
      </c>
      <c r="G5">
        <v>70000</v>
      </c>
    </row>
    <row r="6" spans="1:11" x14ac:dyDescent="0.25">
      <c r="A6" s="1">
        <v>43696</v>
      </c>
      <c r="B6" s="2">
        <v>0.72289351851851846</v>
      </c>
      <c r="C6" t="s">
        <v>40</v>
      </c>
      <c r="E6" t="s">
        <v>310</v>
      </c>
      <c r="G6">
        <v>83000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A38F-4C6D-4B10-A78B-2D09A734B14D}">
  <sheetPr codeName="Hoja14"/>
  <dimension ref="A1:K20"/>
  <sheetViews>
    <sheetView workbookViewId="0">
      <selection activeCell="K2" sqref="K2"/>
    </sheetView>
  </sheetViews>
  <sheetFormatPr baseColWidth="10" defaultRowHeight="15" x14ac:dyDescent="0.25"/>
  <cols>
    <col min="5" max="5" width="3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43694</v>
      </c>
      <c r="B2" s="2">
        <v>0.37818287037037041</v>
      </c>
      <c r="C2" t="s">
        <v>10</v>
      </c>
      <c r="E2" t="s">
        <v>11</v>
      </c>
      <c r="F2">
        <v>1265050</v>
      </c>
      <c r="I2">
        <v>2160450</v>
      </c>
      <c r="J2">
        <v>1207000</v>
      </c>
      <c r="K2">
        <v>953450</v>
      </c>
    </row>
    <row r="3" spans="1:11" x14ac:dyDescent="0.25">
      <c r="A3" s="1">
        <v>43694</v>
      </c>
      <c r="B3" s="2">
        <v>0.37818287037037041</v>
      </c>
      <c r="C3" t="s">
        <v>12</v>
      </c>
      <c r="D3" t="s">
        <v>13</v>
      </c>
      <c r="E3" t="s">
        <v>293</v>
      </c>
      <c r="F3">
        <v>31000</v>
      </c>
    </row>
    <row r="4" spans="1:11" x14ac:dyDescent="0.25">
      <c r="A4" s="1">
        <v>43694</v>
      </c>
      <c r="B4" s="2">
        <v>0.37952546296296297</v>
      </c>
      <c r="C4" t="s">
        <v>40</v>
      </c>
      <c r="E4" t="s">
        <v>294</v>
      </c>
      <c r="G4">
        <v>300000</v>
      </c>
    </row>
    <row r="5" spans="1:11" x14ac:dyDescent="0.25">
      <c r="A5" s="1">
        <v>43694</v>
      </c>
      <c r="B5" s="2">
        <v>0.38681712962962966</v>
      </c>
      <c r="C5" t="s">
        <v>12</v>
      </c>
      <c r="D5" t="s">
        <v>13</v>
      </c>
      <c r="E5" t="s">
        <v>295</v>
      </c>
      <c r="F5">
        <v>85000</v>
      </c>
    </row>
    <row r="6" spans="1:11" x14ac:dyDescent="0.25">
      <c r="A6" s="1">
        <v>43694</v>
      </c>
      <c r="B6" s="2">
        <v>0.40616898148148151</v>
      </c>
      <c r="C6" t="s">
        <v>12</v>
      </c>
      <c r="D6" t="s">
        <v>13</v>
      </c>
      <c r="E6" t="s">
        <v>296</v>
      </c>
      <c r="F6">
        <v>20000</v>
      </c>
    </row>
    <row r="7" spans="1:11" x14ac:dyDescent="0.25">
      <c r="A7" s="1">
        <v>43694</v>
      </c>
      <c r="B7" s="2">
        <v>0.43932870370370369</v>
      </c>
      <c r="C7" t="s">
        <v>12</v>
      </c>
      <c r="D7" t="s">
        <v>13</v>
      </c>
      <c r="E7" t="s">
        <v>297</v>
      </c>
      <c r="F7">
        <v>400000</v>
      </c>
    </row>
    <row r="8" spans="1:11" x14ac:dyDescent="0.25">
      <c r="A8" s="1">
        <v>43694</v>
      </c>
      <c r="B8" s="2">
        <v>0.43957175925925923</v>
      </c>
      <c r="C8" t="s">
        <v>12</v>
      </c>
      <c r="D8" t="s">
        <v>13</v>
      </c>
      <c r="E8" t="s">
        <v>298</v>
      </c>
      <c r="F8">
        <v>50000</v>
      </c>
      <c r="I8" t="s">
        <v>39</v>
      </c>
      <c r="K8">
        <v>0</v>
      </c>
    </row>
    <row r="9" spans="1:11" x14ac:dyDescent="0.25">
      <c r="A9" s="1">
        <v>43694</v>
      </c>
      <c r="B9" s="2">
        <v>0.47160879629629626</v>
      </c>
      <c r="C9" t="s">
        <v>12</v>
      </c>
      <c r="D9" t="s">
        <v>13</v>
      </c>
      <c r="E9" t="s">
        <v>299</v>
      </c>
      <c r="F9">
        <v>24400</v>
      </c>
      <c r="I9">
        <v>50000</v>
      </c>
      <c r="J9">
        <v>14</v>
      </c>
      <c r="K9">
        <f>I9*J9</f>
        <v>700000</v>
      </c>
    </row>
    <row r="10" spans="1:11" x14ac:dyDescent="0.25">
      <c r="A10" s="1">
        <v>43694</v>
      </c>
      <c r="B10" s="2">
        <v>0.47177083333333331</v>
      </c>
      <c r="C10" t="s">
        <v>40</v>
      </c>
      <c r="E10" t="s">
        <v>300</v>
      </c>
      <c r="G10">
        <v>1000</v>
      </c>
      <c r="I10">
        <v>20000</v>
      </c>
      <c r="J10">
        <v>7</v>
      </c>
      <c r="K10">
        <f t="shared" ref="K10:K18" si="0">I10*J10</f>
        <v>140000</v>
      </c>
    </row>
    <row r="11" spans="1:11" x14ac:dyDescent="0.25">
      <c r="A11" s="1">
        <v>43694</v>
      </c>
      <c r="B11" s="2">
        <v>0.4718518518518518</v>
      </c>
      <c r="C11" t="s">
        <v>40</v>
      </c>
      <c r="E11" t="s">
        <v>301</v>
      </c>
      <c r="G11">
        <v>1000</v>
      </c>
      <c r="I11">
        <v>10000</v>
      </c>
      <c r="J11">
        <v>1</v>
      </c>
      <c r="K11">
        <f t="shared" si="0"/>
        <v>10000</v>
      </c>
    </row>
    <row r="12" spans="1:11" x14ac:dyDescent="0.25">
      <c r="A12" s="1">
        <v>43694</v>
      </c>
      <c r="B12" s="2">
        <v>0.50460648148148146</v>
      </c>
      <c r="C12" t="s">
        <v>12</v>
      </c>
      <c r="D12" t="s">
        <v>13</v>
      </c>
      <c r="E12" t="s">
        <v>113</v>
      </c>
      <c r="F12">
        <v>20000</v>
      </c>
      <c r="I12">
        <v>5000</v>
      </c>
      <c r="J12">
        <v>1</v>
      </c>
      <c r="K12">
        <f t="shared" si="0"/>
        <v>5000</v>
      </c>
    </row>
    <row r="13" spans="1:11" x14ac:dyDescent="0.25">
      <c r="A13" s="1">
        <v>43694</v>
      </c>
      <c r="B13" s="2">
        <v>0.50472222222222218</v>
      </c>
      <c r="C13" t="s">
        <v>12</v>
      </c>
      <c r="D13" t="s">
        <v>13</v>
      </c>
      <c r="E13" t="s">
        <v>302</v>
      </c>
      <c r="F13">
        <v>20000</v>
      </c>
      <c r="I13">
        <v>2000</v>
      </c>
      <c r="J13">
        <v>16</v>
      </c>
      <c r="K13">
        <f t="shared" si="0"/>
        <v>32000</v>
      </c>
    </row>
    <row r="14" spans="1:11" x14ac:dyDescent="0.25">
      <c r="A14" s="1">
        <v>43694</v>
      </c>
      <c r="B14" s="2">
        <v>0.50877314814814811</v>
      </c>
      <c r="C14" t="s">
        <v>12</v>
      </c>
      <c r="D14" t="s">
        <v>13</v>
      </c>
      <c r="E14" t="s">
        <v>303</v>
      </c>
      <c r="F14">
        <v>110000</v>
      </c>
      <c r="I14">
        <v>1000</v>
      </c>
      <c r="J14">
        <v>7</v>
      </c>
      <c r="K14">
        <f t="shared" si="0"/>
        <v>7000</v>
      </c>
    </row>
    <row r="15" spans="1:11" x14ac:dyDescent="0.25">
      <c r="A15" s="1">
        <v>43694</v>
      </c>
      <c r="B15" s="2">
        <v>0.50914351851851858</v>
      </c>
      <c r="C15" t="s">
        <v>82</v>
      </c>
      <c r="D15" t="s">
        <v>13</v>
      </c>
      <c r="E15" t="s">
        <v>304</v>
      </c>
      <c r="F15">
        <v>35000</v>
      </c>
      <c r="I15">
        <v>500</v>
      </c>
      <c r="J15">
        <v>48</v>
      </c>
      <c r="K15">
        <f t="shared" si="0"/>
        <v>24000</v>
      </c>
    </row>
    <row r="16" spans="1:11" x14ac:dyDescent="0.25">
      <c r="A16" s="1">
        <v>43694</v>
      </c>
      <c r="B16" s="2">
        <v>0.55473379629629627</v>
      </c>
      <c r="C16" t="s">
        <v>12</v>
      </c>
      <c r="D16" t="s">
        <v>13</v>
      </c>
      <c r="E16" t="s">
        <v>305</v>
      </c>
      <c r="F16">
        <v>100000</v>
      </c>
      <c r="I16">
        <v>200</v>
      </c>
      <c r="J16">
        <v>132</v>
      </c>
      <c r="K16">
        <f t="shared" si="0"/>
        <v>26400</v>
      </c>
    </row>
    <row r="17" spans="1:11" x14ac:dyDescent="0.25">
      <c r="A17" s="1">
        <v>43694</v>
      </c>
      <c r="B17" s="2">
        <v>0.58898148148148144</v>
      </c>
      <c r="C17" t="s">
        <v>16</v>
      </c>
      <c r="E17" t="s">
        <v>86</v>
      </c>
      <c r="G17">
        <v>155000</v>
      </c>
      <c r="I17">
        <v>100</v>
      </c>
      <c r="J17">
        <v>53</v>
      </c>
      <c r="K17">
        <f t="shared" si="0"/>
        <v>5300</v>
      </c>
    </row>
    <row r="18" spans="1:11" x14ac:dyDescent="0.25">
      <c r="A18" s="1">
        <v>43694</v>
      </c>
      <c r="B18" s="2">
        <v>0.5904166666666667</v>
      </c>
      <c r="C18" t="s">
        <v>16</v>
      </c>
      <c r="E18" t="s">
        <v>306</v>
      </c>
      <c r="G18">
        <v>150000</v>
      </c>
      <c r="I18">
        <v>50</v>
      </c>
      <c r="J18">
        <v>15</v>
      </c>
      <c r="K18">
        <f t="shared" si="0"/>
        <v>750</v>
      </c>
    </row>
    <row r="19" spans="1:11" x14ac:dyDescent="0.25">
      <c r="A19" s="1">
        <v>43694</v>
      </c>
      <c r="B19" s="2">
        <v>0.59575231481481483</v>
      </c>
      <c r="C19" t="s">
        <v>16</v>
      </c>
      <c r="E19" t="s">
        <v>87</v>
      </c>
      <c r="G19">
        <v>250000</v>
      </c>
      <c r="K19">
        <f>SUM(K9:K18)</f>
        <v>950450</v>
      </c>
    </row>
    <row r="20" spans="1:11" x14ac:dyDescent="0.25">
      <c r="A20" s="1">
        <v>43694</v>
      </c>
      <c r="B20" s="2">
        <v>0.60215277777777776</v>
      </c>
      <c r="C20" t="s">
        <v>16</v>
      </c>
      <c r="E20" t="s">
        <v>95</v>
      </c>
      <c r="G20">
        <v>350000</v>
      </c>
      <c r="K20">
        <f>K2-K19</f>
        <v>3000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3972-031A-4D7B-8345-5BF747EB093B}">
  <sheetPr codeName="Hoja13"/>
  <dimension ref="A1:K20"/>
  <sheetViews>
    <sheetView workbookViewId="0">
      <selection activeCell="G11" sqref="G11"/>
    </sheetView>
  </sheetViews>
  <sheetFormatPr baseColWidth="10" defaultRowHeight="15" x14ac:dyDescent="0.25"/>
  <cols>
    <col min="3" max="3" width="15" bestFit="1" customWidth="1"/>
    <col min="4" max="4" width="7.140625" customWidth="1"/>
    <col min="5" max="5" width="2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43693</v>
      </c>
      <c r="B2" s="2">
        <v>0.42509259259259258</v>
      </c>
      <c r="C2" t="s">
        <v>10</v>
      </c>
      <c r="E2" t="s">
        <v>11</v>
      </c>
      <c r="F2">
        <v>1606250</v>
      </c>
      <c r="I2">
        <v>1668150</v>
      </c>
      <c r="J2">
        <v>403100</v>
      </c>
      <c r="K2">
        <v>1265050</v>
      </c>
    </row>
    <row r="3" spans="1:11" x14ac:dyDescent="0.25">
      <c r="A3" s="1">
        <v>43693</v>
      </c>
      <c r="B3" s="2">
        <v>0.42509259259259258</v>
      </c>
      <c r="C3" t="s">
        <v>98</v>
      </c>
      <c r="D3" t="s">
        <v>13</v>
      </c>
      <c r="E3" t="s">
        <v>288</v>
      </c>
      <c r="G3">
        <v>1000</v>
      </c>
    </row>
    <row r="4" spans="1:11" x14ac:dyDescent="0.25">
      <c r="A4" s="1">
        <v>43693</v>
      </c>
      <c r="B4" s="2">
        <v>0.45396990740740745</v>
      </c>
      <c r="C4" t="s">
        <v>40</v>
      </c>
      <c r="E4" t="s">
        <v>155</v>
      </c>
      <c r="G4">
        <v>3100</v>
      </c>
    </row>
    <row r="5" spans="1:11" x14ac:dyDescent="0.25">
      <c r="A5" s="1">
        <v>43693</v>
      </c>
      <c r="B5" s="2">
        <v>0.58944444444444444</v>
      </c>
      <c r="C5" t="s">
        <v>48</v>
      </c>
      <c r="D5" t="s">
        <v>13</v>
      </c>
      <c r="E5" t="s">
        <v>289</v>
      </c>
      <c r="G5">
        <v>169000</v>
      </c>
    </row>
    <row r="6" spans="1:11" x14ac:dyDescent="0.25">
      <c r="A6" s="1">
        <v>43693</v>
      </c>
      <c r="B6" s="2">
        <v>0.60819444444444437</v>
      </c>
      <c r="C6" t="s">
        <v>12</v>
      </c>
      <c r="D6" t="s">
        <v>13</v>
      </c>
      <c r="E6" t="s">
        <v>169</v>
      </c>
      <c r="F6">
        <v>53800</v>
      </c>
    </row>
    <row r="7" spans="1:11" x14ac:dyDescent="0.25">
      <c r="A7" s="1">
        <v>43693</v>
      </c>
      <c r="B7" s="2">
        <v>0.60887731481481489</v>
      </c>
      <c r="C7" t="s">
        <v>12</v>
      </c>
      <c r="D7" t="s">
        <v>13</v>
      </c>
      <c r="E7" t="s">
        <v>290</v>
      </c>
      <c r="F7">
        <v>8100</v>
      </c>
    </row>
    <row r="8" spans="1:11" x14ac:dyDescent="0.25">
      <c r="A8" s="1">
        <v>43693</v>
      </c>
      <c r="B8" s="2">
        <v>0.61136574074074079</v>
      </c>
      <c r="C8" t="s">
        <v>16</v>
      </c>
      <c r="E8" t="s">
        <v>291</v>
      </c>
      <c r="G8">
        <v>10000</v>
      </c>
      <c r="I8" t="s">
        <v>39</v>
      </c>
      <c r="K8">
        <v>0</v>
      </c>
    </row>
    <row r="9" spans="1:11" x14ac:dyDescent="0.25">
      <c r="A9" s="1">
        <v>43693</v>
      </c>
      <c r="B9" s="2">
        <v>0.72504629629629624</v>
      </c>
      <c r="C9" t="s">
        <v>98</v>
      </c>
      <c r="D9" t="s">
        <v>13</v>
      </c>
      <c r="E9" t="s">
        <v>292</v>
      </c>
      <c r="G9">
        <v>20000</v>
      </c>
      <c r="I9">
        <v>50000</v>
      </c>
      <c r="J9">
        <v>20</v>
      </c>
      <c r="K9">
        <f>I9*J9</f>
        <v>1000000</v>
      </c>
    </row>
    <row r="10" spans="1:11" x14ac:dyDescent="0.25">
      <c r="A10" s="1">
        <v>43693</v>
      </c>
      <c r="B10" s="2">
        <v>0.74040509259259257</v>
      </c>
      <c r="C10" t="s">
        <v>16</v>
      </c>
      <c r="E10" t="s">
        <v>198</v>
      </c>
      <c r="G10">
        <v>150000</v>
      </c>
      <c r="I10">
        <v>20000</v>
      </c>
      <c r="J10">
        <v>7</v>
      </c>
      <c r="K10">
        <f t="shared" ref="K10:K18" si="0">I10*J10</f>
        <v>140000</v>
      </c>
    </row>
    <row r="11" spans="1:11" x14ac:dyDescent="0.25">
      <c r="A11" s="1">
        <v>43693</v>
      </c>
      <c r="B11" s="2">
        <v>0.74619212962962955</v>
      </c>
      <c r="C11" t="s">
        <v>16</v>
      </c>
      <c r="E11" t="s">
        <v>66</v>
      </c>
      <c r="G11">
        <v>50000</v>
      </c>
      <c r="I11">
        <v>10000</v>
      </c>
      <c r="J11">
        <v>1</v>
      </c>
      <c r="K11">
        <f t="shared" si="0"/>
        <v>10000</v>
      </c>
    </row>
    <row r="12" spans="1:11" x14ac:dyDescent="0.25">
      <c r="I12">
        <v>5000</v>
      </c>
      <c r="J12">
        <v>2</v>
      </c>
      <c r="K12">
        <f t="shared" si="0"/>
        <v>10000</v>
      </c>
    </row>
    <row r="13" spans="1:11" x14ac:dyDescent="0.25">
      <c r="I13">
        <v>2000</v>
      </c>
      <c r="J13">
        <v>18</v>
      </c>
      <c r="K13">
        <f t="shared" si="0"/>
        <v>36000</v>
      </c>
    </row>
    <row r="14" spans="1:11" x14ac:dyDescent="0.25">
      <c r="I14">
        <v>1000</v>
      </c>
      <c r="J14">
        <v>7</v>
      </c>
      <c r="K14">
        <f t="shared" si="0"/>
        <v>7000</v>
      </c>
    </row>
    <row r="15" spans="1:11" x14ac:dyDescent="0.25">
      <c r="I15">
        <v>500</v>
      </c>
      <c r="J15">
        <v>54</v>
      </c>
      <c r="K15">
        <f t="shared" si="0"/>
        <v>27000</v>
      </c>
    </row>
    <row r="16" spans="1:11" x14ac:dyDescent="0.25">
      <c r="I16">
        <v>200</v>
      </c>
      <c r="J16">
        <v>145</v>
      </c>
      <c r="K16">
        <f t="shared" si="0"/>
        <v>29000</v>
      </c>
    </row>
    <row r="17" spans="9:11" x14ac:dyDescent="0.25">
      <c r="I17">
        <v>100</v>
      </c>
      <c r="J17">
        <v>53</v>
      </c>
      <c r="K17">
        <f t="shared" si="0"/>
        <v>5300</v>
      </c>
    </row>
    <row r="18" spans="9:11" x14ac:dyDescent="0.25">
      <c r="I18">
        <v>50</v>
      </c>
      <c r="J18">
        <v>15</v>
      </c>
      <c r="K18">
        <f t="shared" si="0"/>
        <v>750</v>
      </c>
    </row>
    <row r="19" spans="9:11" x14ac:dyDescent="0.25">
      <c r="K19">
        <f>SUM(K9:K18)</f>
        <v>1265050</v>
      </c>
    </row>
    <row r="20" spans="9:11" x14ac:dyDescent="0.25">
      <c r="K20">
        <f>K19-K2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1981-B783-48A8-949F-CC9E714EE744}">
  <sheetPr codeName="Hoja11"/>
  <dimension ref="A1:K23"/>
  <sheetViews>
    <sheetView workbookViewId="0">
      <selection activeCell="E36" sqref="E36"/>
    </sheetView>
  </sheetViews>
  <sheetFormatPr baseColWidth="10" defaultRowHeight="15" x14ac:dyDescent="0.25"/>
  <cols>
    <col min="5" max="5" width="2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43692</v>
      </c>
      <c r="B2" s="2">
        <v>0.39956018518518516</v>
      </c>
      <c r="C2" t="s">
        <v>10</v>
      </c>
      <c r="E2" t="s">
        <v>11</v>
      </c>
      <c r="F2">
        <v>2607850</v>
      </c>
      <c r="I2">
        <v>3505350</v>
      </c>
      <c r="J2">
        <v>1897500</v>
      </c>
      <c r="K2">
        <v>1607850</v>
      </c>
    </row>
    <row r="3" spans="1:11" x14ac:dyDescent="0.25">
      <c r="A3" s="1">
        <v>43692</v>
      </c>
      <c r="B3" s="2">
        <v>0.39956018518518516</v>
      </c>
      <c r="C3" t="s">
        <v>12</v>
      </c>
      <c r="D3" t="s">
        <v>13</v>
      </c>
      <c r="E3" t="s">
        <v>269</v>
      </c>
      <c r="F3">
        <v>4000</v>
      </c>
    </row>
    <row r="4" spans="1:11" x14ac:dyDescent="0.25">
      <c r="A4" s="1">
        <v>43692</v>
      </c>
      <c r="B4" s="2">
        <v>0.48708333333333331</v>
      </c>
      <c r="C4" t="s">
        <v>48</v>
      </c>
      <c r="D4" t="s">
        <v>13</v>
      </c>
      <c r="E4" t="s">
        <v>270</v>
      </c>
      <c r="G4">
        <v>126000</v>
      </c>
    </row>
    <row r="5" spans="1:11" x14ac:dyDescent="0.25">
      <c r="A5" s="1">
        <v>43692</v>
      </c>
      <c r="B5" s="2">
        <v>0.48724537037037036</v>
      </c>
      <c r="C5" t="s">
        <v>48</v>
      </c>
      <c r="D5" t="s">
        <v>13</v>
      </c>
      <c r="E5" t="s">
        <v>271</v>
      </c>
      <c r="G5">
        <v>5000</v>
      </c>
    </row>
    <row r="6" spans="1:11" x14ac:dyDescent="0.25">
      <c r="A6" s="1">
        <v>43692</v>
      </c>
      <c r="B6" s="2">
        <v>0.5652314814814815</v>
      </c>
      <c r="C6" t="s">
        <v>12</v>
      </c>
      <c r="D6" t="s">
        <v>13</v>
      </c>
      <c r="E6" t="s">
        <v>272</v>
      </c>
      <c r="F6">
        <v>200000</v>
      </c>
    </row>
    <row r="7" spans="1:11" x14ac:dyDescent="0.25">
      <c r="A7" s="1">
        <v>43692</v>
      </c>
      <c r="B7" s="2">
        <v>0.56539351851851849</v>
      </c>
      <c r="C7" t="s">
        <v>12</v>
      </c>
      <c r="D7" t="s">
        <v>13</v>
      </c>
      <c r="E7" t="s">
        <v>273</v>
      </c>
      <c r="F7">
        <v>200000</v>
      </c>
    </row>
    <row r="8" spans="1:11" x14ac:dyDescent="0.25">
      <c r="A8" s="1">
        <v>43692</v>
      </c>
      <c r="B8" s="2">
        <v>0.5659953703703704</v>
      </c>
      <c r="C8" t="s">
        <v>12</v>
      </c>
      <c r="D8" t="s">
        <v>13</v>
      </c>
      <c r="E8" t="s">
        <v>274</v>
      </c>
      <c r="F8">
        <v>71500</v>
      </c>
    </row>
    <row r="9" spans="1:11" x14ac:dyDescent="0.25">
      <c r="A9" s="1">
        <v>43692</v>
      </c>
      <c r="B9" s="2">
        <v>0.56631944444444449</v>
      </c>
      <c r="C9" t="s">
        <v>40</v>
      </c>
      <c r="E9" t="s">
        <v>50</v>
      </c>
      <c r="G9">
        <v>7000</v>
      </c>
      <c r="I9" t="s">
        <v>39</v>
      </c>
      <c r="K9">
        <v>0</v>
      </c>
    </row>
    <row r="10" spans="1:11" x14ac:dyDescent="0.25">
      <c r="A10" s="1">
        <v>43692</v>
      </c>
      <c r="B10" s="2">
        <v>0.56638888888888894</v>
      </c>
      <c r="C10" t="s">
        <v>40</v>
      </c>
      <c r="E10" t="s">
        <v>51</v>
      </c>
      <c r="G10">
        <v>7000</v>
      </c>
      <c r="I10">
        <v>50000</v>
      </c>
      <c r="J10">
        <v>26</v>
      </c>
      <c r="K10">
        <f>I10*J10</f>
        <v>1300000</v>
      </c>
    </row>
    <row r="11" spans="1:11" x14ac:dyDescent="0.25">
      <c r="A11" s="1">
        <v>43692</v>
      </c>
      <c r="B11" s="2">
        <v>0.61751157407407409</v>
      </c>
      <c r="C11" t="s">
        <v>12</v>
      </c>
      <c r="D11" t="s">
        <v>13</v>
      </c>
      <c r="E11" t="s">
        <v>275</v>
      </c>
      <c r="F11">
        <v>118000</v>
      </c>
      <c r="I11">
        <v>20000</v>
      </c>
      <c r="J11">
        <v>8</v>
      </c>
      <c r="K11">
        <f t="shared" ref="K11:K19" si="0">I11*J11</f>
        <v>160000</v>
      </c>
    </row>
    <row r="12" spans="1:11" x14ac:dyDescent="0.25">
      <c r="A12" s="1">
        <v>43692</v>
      </c>
      <c r="B12" s="2">
        <v>0.63214120370370364</v>
      </c>
      <c r="C12" t="s">
        <v>48</v>
      </c>
      <c r="D12" t="s">
        <v>13</v>
      </c>
      <c r="E12" t="s">
        <v>276</v>
      </c>
      <c r="G12">
        <v>1000000</v>
      </c>
      <c r="I12">
        <v>10000</v>
      </c>
      <c r="J12">
        <v>2</v>
      </c>
      <c r="K12">
        <f t="shared" si="0"/>
        <v>20000</v>
      </c>
    </row>
    <row r="13" spans="1:11" x14ac:dyDescent="0.25">
      <c r="A13" s="1">
        <v>43692</v>
      </c>
      <c r="B13" s="2">
        <v>0.66127314814814808</v>
      </c>
      <c r="C13" t="s">
        <v>40</v>
      </c>
      <c r="E13" t="s">
        <v>277</v>
      </c>
      <c r="G13">
        <v>1700</v>
      </c>
      <c r="I13">
        <v>5000</v>
      </c>
      <c r="J13">
        <v>1</v>
      </c>
      <c r="K13">
        <f t="shared" si="0"/>
        <v>5000</v>
      </c>
    </row>
    <row r="14" spans="1:11" x14ac:dyDescent="0.25">
      <c r="A14" s="1">
        <v>43692</v>
      </c>
      <c r="B14" s="2">
        <v>0.66177083333333331</v>
      </c>
      <c r="C14" t="s">
        <v>40</v>
      </c>
      <c r="E14" t="s">
        <v>278</v>
      </c>
      <c r="G14">
        <v>2900</v>
      </c>
      <c r="I14">
        <v>2000</v>
      </c>
      <c r="J14">
        <v>24</v>
      </c>
      <c r="K14">
        <f t="shared" si="0"/>
        <v>48000</v>
      </c>
    </row>
    <row r="15" spans="1:11" x14ac:dyDescent="0.25">
      <c r="A15" s="1">
        <v>43692</v>
      </c>
      <c r="B15" s="2">
        <v>0.66196759259259264</v>
      </c>
      <c r="C15" t="s">
        <v>40</v>
      </c>
      <c r="E15" t="s">
        <v>279</v>
      </c>
      <c r="G15">
        <v>8000</v>
      </c>
      <c r="I15">
        <v>1000</v>
      </c>
      <c r="J15">
        <v>7</v>
      </c>
      <c r="K15">
        <f t="shared" si="0"/>
        <v>7000</v>
      </c>
    </row>
    <row r="16" spans="1:11" x14ac:dyDescent="0.25">
      <c r="A16" s="1">
        <v>43692</v>
      </c>
      <c r="B16" s="2">
        <v>0.66270833333333334</v>
      </c>
      <c r="C16" t="s">
        <v>12</v>
      </c>
      <c r="D16" t="s">
        <v>13</v>
      </c>
      <c r="E16" t="s">
        <v>280</v>
      </c>
      <c r="F16">
        <v>54000</v>
      </c>
      <c r="I16">
        <v>500</v>
      </c>
      <c r="J16">
        <v>56</v>
      </c>
      <c r="K16">
        <f t="shared" si="0"/>
        <v>28000</v>
      </c>
    </row>
    <row r="17" spans="1:11" x14ac:dyDescent="0.25">
      <c r="A17" s="1">
        <v>43692</v>
      </c>
      <c r="B17" s="2">
        <v>0.70687500000000003</v>
      </c>
      <c r="C17" t="s">
        <v>12</v>
      </c>
      <c r="D17" t="s">
        <v>13</v>
      </c>
      <c r="E17" t="s">
        <v>281</v>
      </c>
      <c r="F17">
        <v>250000</v>
      </c>
      <c r="I17">
        <v>200</v>
      </c>
      <c r="J17">
        <v>160</v>
      </c>
      <c r="K17">
        <f t="shared" si="0"/>
        <v>32000</v>
      </c>
    </row>
    <row r="18" spans="1:11" x14ac:dyDescent="0.25">
      <c r="A18" s="1">
        <v>43692</v>
      </c>
      <c r="B18" s="2">
        <v>0.71442129629629625</v>
      </c>
      <c r="C18" t="s">
        <v>48</v>
      </c>
      <c r="D18" t="s">
        <v>13</v>
      </c>
      <c r="E18" t="s">
        <v>282</v>
      </c>
      <c r="G18">
        <v>18000</v>
      </c>
      <c r="I18">
        <v>100</v>
      </c>
      <c r="J18">
        <v>55</v>
      </c>
      <c r="K18">
        <f t="shared" si="0"/>
        <v>5500</v>
      </c>
    </row>
    <row r="19" spans="1:11" x14ac:dyDescent="0.25">
      <c r="A19" s="1">
        <v>43692</v>
      </c>
      <c r="B19" s="2">
        <v>0.72396990740740741</v>
      </c>
      <c r="C19" t="s">
        <v>16</v>
      </c>
      <c r="E19" t="s">
        <v>283</v>
      </c>
      <c r="G19">
        <v>50000</v>
      </c>
      <c r="I19">
        <v>50</v>
      </c>
      <c r="J19">
        <v>15</v>
      </c>
      <c r="K19">
        <f t="shared" si="0"/>
        <v>750</v>
      </c>
    </row>
    <row r="20" spans="1:11" x14ac:dyDescent="0.25">
      <c r="A20" s="1">
        <v>43692</v>
      </c>
      <c r="B20" s="2">
        <v>0.75285879629629626</v>
      </c>
      <c r="C20" t="s">
        <v>48</v>
      </c>
      <c r="D20" t="s">
        <v>13</v>
      </c>
      <c r="E20" t="s">
        <v>284</v>
      </c>
      <c r="G20">
        <v>490000</v>
      </c>
      <c r="K20">
        <f>SUM(K10:K19)</f>
        <v>1606250</v>
      </c>
    </row>
    <row r="21" spans="1:11" x14ac:dyDescent="0.25">
      <c r="A21" s="1">
        <v>43692</v>
      </c>
      <c r="B21" s="2">
        <v>0.75408564814814805</v>
      </c>
      <c r="C21" t="s">
        <v>48</v>
      </c>
      <c r="D21" t="s">
        <v>13</v>
      </c>
      <c r="E21" t="s">
        <v>285</v>
      </c>
      <c r="G21">
        <v>180000</v>
      </c>
      <c r="K21">
        <f>K20-K2</f>
        <v>-1600</v>
      </c>
    </row>
    <row r="22" spans="1:11" x14ac:dyDescent="0.25">
      <c r="A22" s="1">
        <v>43692</v>
      </c>
      <c r="B22" s="2">
        <v>0.75524305555555549</v>
      </c>
      <c r="C22" t="s">
        <v>40</v>
      </c>
      <c r="E22" t="s">
        <v>286</v>
      </c>
      <c r="G22">
        <v>800</v>
      </c>
    </row>
    <row r="23" spans="1:11" x14ac:dyDescent="0.25">
      <c r="A23" s="1">
        <v>43692</v>
      </c>
      <c r="B23" s="2">
        <v>0.7554050925925927</v>
      </c>
      <c r="C23" t="s">
        <v>40</v>
      </c>
      <c r="E23" t="s">
        <v>287</v>
      </c>
      <c r="G23">
        <v>1100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0D2C-7241-472D-9E90-6893B1EF9F6D}">
  <sheetPr codeName="Hoja12"/>
  <dimension ref="A1:K28"/>
  <sheetViews>
    <sheetView workbookViewId="0">
      <selection activeCell="E19" sqref="E19"/>
    </sheetView>
  </sheetViews>
  <sheetFormatPr baseColWidth="10" defaultRowHeight="15" x14ac:dyDescent="0.25"/>
  <cols>
    <col min="4" max="4" width="6.85546875" customWidth="1"/>
    <col min="5" max="5" width="3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43691</v>
      </c>
      <c r="B2" s="2">
        <v>0.3929050925925926</v>
      </c>
      <c r="C2" t="s">
        <v>10</v>
      </c>
      <c r="E2" t="s">
        <v>11</v>
      </c>
      <c r="F2">
        <v>3250150</v>
      </c>
      <c r="I2">
        <v>6596750</v>
      </c>
      <c r="J2">
        <v>3939900</v>
      </c>
      <c r="K2">
        <v>2656850</v>
      </c>
    </row>
    <row r="3" spans="1:11" x14ac:dyDescent="0.25">
      <c r="A3" s="1">
        <v>43691</v>
      </c>
      <c r="B3" s="2">
        <v>0.3929050925925926</v>
      </c>
      <c r="C3" t="s">
        <v>48</v>
      </c>
      <c r="D3" t="s">
        <v>13</v>
      </c>
      <c r="E3" t="s">
        <v>243</v>
      </c>
      <c r="G3">
        <v>186000</v>
      </c>
    </row>
    <row r="4" spans="1:11" x14ac:dyDescent="0.25">
      <c r="A4" s="1">
        <v>43691</v>
      </c>
      <c r="B4" s="2">
        <v>0.39429398148148148</v>
      </c>
      <c r="C4" t="s">
        <v>12</v>
      </c>
      <c r="D4" t="s">
        <v>13</v>
      </c>
      <c r="E4" t="s">
        <v>244</v>
      </c>
      <c r="F4">
        <v>25000</v>
      </c>
    </row>
    <row r="5" spans="1:11" x14ac:dyDescent="0.25">
      <c r="A5" s="1">
        <v>43691</v>
      </c>
      <c r="B5" s="2">
        <v>0.44275462962962964</v>
      </c>
      <c r="C5" t="s">
        <v>48</v>
      </c>
      <c r="D5" t="s">
        <v>13</v>
      </c>
      <c r="E5" t="s">
        <v>245</v>
      </c>
      <c r="G5">
        <v>40000</v>
      </c>
    </row>
    <row r="6" spans="1:11" x14ac:dyDescent="0.25">
      <c r="A6" s="1">
        <v>43691</v>
      </c>
      <c r="B6" s="2">
        <v>0.44513888888888892</v>
      </c>
      <c r="C6" t="s">
        <v>40</v>
      </c>
      <c r="D6" t="s">
        <v>13</v>
      </c>
      <c r="E6" t="s">
        <v>246</v>
      </c>
      <c r="G6">
        <v>30000</v>
      </c>
    </row>
    <row r="7" spans="1:11" x14ac:dyDescent="0.25">
      <c r="A7" s="1">
        <v>43691</v>
      </c>
      <c r="B7" s="2">
        <v>0.4493287037037037</v>
      </c>
      <c r="C7" t="s">
        <v>12</v>
      </c>
      <c r="D7" t="s">
        <v>13</v>
      </c>
      <c r="E7" t="s">
        <v>247</v>
      </c>
      <c r="F7">
        <v>57000</v>
      </c>
    </row>
    <row r="8" spans="1:11" x14ac:dyDescent="0.25">
      <c r="A8" s="1">
        <v>43691</v>
      </c>
      <c r="B8" s="2">
        <v>0.4529050925925926</v>
      </c>
      <c r="C8" t="s">
        <v>48</v>
      </c>
      <c r="D8" t="s">
        <v>13</v>
      </c>
      <c r="E8" t="s">
        <v>248</v>
      </c>
      <c r="G8">
        <v>55500</v>
      </c>
    </row>
    <row r="9" spans="1:11" x14ac:dyDescent="0.25">
      <c r="A9" s="1">
        <v>43691</v>
      </c>
      <c r="B9" s="2">
        <v>0.47965277777777776</v>
      </c>
      <c r="C9" t="s">
        <v>40</v>
      </c>
      <c r="E9" t="s">
        <v>251</v>
      </c>
      <c r="G9">
        <v>50000</v>
      </c>
      <c r="I9" t="s">
        <v>39</v>
      </c>
      <c r="K9">
        <v>0</v>
      </c>
    </row>
    <row r="10" spans="1:11" x14ac:dyDescent="0.25">
      <c r="A10" s="1">
        <v>43691</v>
      </c>
      <c r="B10" s="2">
        <v>0.48041666666666666</v>
      </c>
      <c r="C10" t="s">
        <v>12</v>
      </c>
      <c r="D10" t="s">
        <v>13</v>
      </c>
      <c r="E10" t="s">
        <v>252</v>
      </c>
      <c r="F10">
        <v>30000</v>
      </c>
      <c r="I10">
        <v>50000</v>
      </c>
      <c r="J10">
        <v>46</v>
      </c>
      <c r="K10">
        <f>I10*J10</f>
        <v>2300000</v>
      </c>
    </row>
    <row r="11" spans="1:11" x14ac:dyDescent="0.25">
      <c r="A11" s="1">
        <v>43691</v>
      </c>
      <c r="B11" s="2">
        <v>0.49790509259259258</v>
      </c>
      <c r="C11" t="s">
        <v>12</v>
      </c>
      <c r="D11" t="s">
        <v>13</v>
      </c>
      <c r="E11" t="s">
        <v>253</v>
      </c>
      <c r="F11">
        <v>12800</v>
      </c>
      <c r="I11">
        <v>20000</v>
      </c>
      <c r="J11">
        <v>8</v>
      </c>
      <c r="K11">
        <f t="shared" ref="K11:K19" si="0">I11*J11</f>
        <v>160000</v>
      </c>
    </row>
    <row r="12" spans="1:11" x14ac:dyDescent="0.25">
      <c r="A12" s="1">
        <v>43691</v>
      </c>
      <c r="B12" s="2">
        <v>0.58152777777777775</v>
      </c>
      <c r="C12" t="s">
        <v>12</v>
      </c>
      <c r="D12" t="s">
        <v>13</v>
      </c>
      <c r="E12" t="s">
        <v>254</v>
      </c>
      <c r="F12">
        <v>2000000</v>
      </c>
      <c r="I12">
        <v>10000</v>
      </c>
      <c r="J12">
        <v>0</v>
      </c>
      <c r="K12">
        <f t="shared" si="0"/>
        <v>0</v>
      </c>
    </row>
    <row r="13" spans="1:11" x14ac:dyDescent="0.25">
      <c r="A13" s="1">
        <v>43691</v>
      </c>
      <c r="B13" s="2">
        <v>0.58174768518518516</v>
      </c>
      <c r="C13" t="s">
        <v>12</v>
      </c>
      <c r="D13" t="s">
        <v>13</v>
      </c>
      <c r="E13" t="s">
        <v>255</v>
      </c>
      <c r="F13">
        <v>200000</v>
      </c>
      <c r="I13">
        <v>5000</v>
      </c>
      <c r="J13">
        <v>2</v>
      </c>
      <c r="K13">
        <f t="shared" si="0"/>
        <v>10000</v>
      </c>
    </row>
    <row r="14" spans="1:11" x14ac:dyDescent="0.25">
      <c r="A14" s="1">
        <v>43691</v>
      </c>
      <c r="B14" s="2">
        <v>0.58298611111111109</v>
      </c>
      <c r="C14" t="s">
        <v>12</v>
      </c>
      <c r="D14" t="s">
        <v>13</v>
      </c>
      <c r="E14" t="s">
        <v>256</v>
      </c>
      <c r="F14">
        <v>20000</v>
      </c>
      <c r="I14">
        <v>2000</v>
      </c>
      <c r="J14">
        <v>31</v>
      </c>
      <c r="K14">
        <f t="shared" si="0"/>
        <v>62000</v>
      </c>
    </row>
    <row r="15" spans="1:11" x14ac:dyDescent="0.25">
      <c r="A15" s="1">
        <v>43691</v>
      </c>
      <c r="B15" s="2">
        <v>0.58402777777777781</v>
      </c>
      <c r="C15" t="s">
        <v>40</v>
      </c>
      <c r="E15" t="s">
        <v>257</v>
      </c>
      <c r="G15">
        <v>70000</v>
      </c>
      <c r="I15">
        <v>1000</v>
      </c>
      <c r="J15">
        <v>7</v>
      </c>
      <c r="K15">
        <f t="shared" si="0"/>
        <v>7000</v>
      </c>
    </row>
    <row r="16" spans="1:11" x14ac:dyDescent="0.25">
      <c r="A16" s="1">
        <v>43691</v>
      </c>
      <c r="B16" s="2">
        <v>0.5852546296296296</v>
      </c>
      <c r="C16" t="s">
        <v>40</v>
      </c>
      <c r="E16" t="s">
        <v>75</v>
      </c>
      <c r="G16">
        <v>50000</v>
      </c>
      <c r="I16">
        <v>500</v>
      </c>
      <c r="J16">
        <v>51</v>
      </c>
      <c r="K16">
        <f t="shared" si="0"/>
        <v>25500</v>
      </c>
    </row>
    <row r="17" spans="1:11" x14ac:dyDescent="0.25">
      <c r="A17" s="1">
        <v>43691</v>
      </c>
      <c r="B17" s="2">
        <v>0.60425925925925927</v>
      </c>
      <c r="C17" t="s">
        <v>12</v>
      </c>
      <c r="D17" t="s">
        <v>13</v>
      </c>
      <c r="E17" t="s">
        <v>258</v>
      </c>
      <c r="F17">
        <v>300000</v>
      </c>
      <c r="I17">
        <v>200</v>
      </c>
      <c r="J17">
        <v>187</v>
      </c>
      <c r="K17">
        <f t="shared" si="0"/>
        <v>37400</v>
      </c>
    </row>
    <row r="18" spans="1:11" x14ac:dyDescent="0.25">
      <c r="A18" s="1">
        <v>43691</v>
      </c>
      <c r="B18" s="2">
        <v>0.62307870370370366</v>
      </c>
      <c r="C18" t="s">
        <v>12</v>
      </c>
      <c r="D18" t="s">
        <v>13</v>
      </c>
      <c r="E18" t="s">
        <v>259</v>
      </c>
      <c r="F18">
        <v>50000</v>
      </c>
      <c r="I18">
        <v>100</v>
      </c>
      <c r="J18">
        <v>52</v>
      </c>
      <c r="K18">
        <f t="shared" si="0"/>
        <v>5200</v>
      </c>
    </row>
    <row r="19" spans="1:11" x14ac:dyDescent="0.25">
      <c r="A19" s="1">
        <v>43691</v>
      </c>
      <c r="B19" s="2">
        <v>0.62324074074074076</v>
      </c>
      <c r="C19" t="s">
        <v>12</v>
      </c>
      <c r="D19" t="s">
        <v>13</v>
      </c>
      <c r="E19" t="s">
        <v>260</v>
      </c>
      <c r="F19">
        <v>30000</v>
      </c>
      <c r="I19">
        <v>50</v>
      </c>
      <c r="J19">
        <v>15</v>
      </c>
      <c r="K19">
        <f t="shared" si="0"/>
        <v>750</v>
      </c>
    </row>
    <row r="20" spans="1:11" x14ac:dyDescent="0.25">
      <c r="A20" s="1">
        <v>43691</v>
      </c>
      <c r="B20" s="2">
        <v>0.62587962962962962</v>
      </c>
      <c r="C20" t="s">
        <v>12</v>
      </c>
      <c r="D20" t="s">
        <v>13</v>
      </c>
      <c r="E20" t="s">
        <v>261</v>
      </c>
      <c r="F20">
        <v>3800</v>
      </c>
      <c r="K20">
        <f>SUM(K10:K19)</f>
        <v>2607850</v>
      </c>
    </row>
    <row r="21" spans="1:11" x14ac:dyDescent="0.25">
      <c r="A21" s="1">
        <v>43691</v>
      </c>
      <c r="B21" s="2">
        <v>0.63449074074074074</v>
      </c>
      <c r="C21" t="s">
        <v>12</v>
      </c>
      <c r="D21" t="s">
        <v>13</v>
      </c>
      <c r="E21" t="s">
        <v>262</v>
      </c>
      <c r="F21">
        <v>8000</v>
      </c>
      <c r="K21">
        <f>K20-K2</f>
        <v>-49000</v>
      </c>
    </row>
    <row r="22" spans="1:11" x14ac:dyDescent="0.25">
      <c r="A22" s="1">
        <v>43691</v>
      </c>
      <c r="B22" s="2">
        <v>0.63489583333333333</v>
      </c>
      <c r="C22" t="s">
        <v>48</v>
      </c>
      <c r="D22" t="s">
        <v>13</v>
      </c>
      <c r="E22" t="s">
        <v>263</v>
      </c>
      <c r="G22">
        <v>37000</v>
      </c>
    </row>
    <row r="23" spans="1:11" x14ac:dyDescent="0.25">
      <c r="A23" s="1">
        <v>43691</v>
      </c>
      <c r="B23" s="2">
        <v>0.66421296296296295</v>
      </c>
      <c r="C23" t="s">
        <v>48</v>
      </c>
      <c r="D23" t="s">
        <v>13</v>
      </c>
      <c r="E23" t="s">
        <v>264</v>
      </c>
      <c r="G23">
        <v>40000</v>
      </c>
    </row>
    <row r="24" spans="1:11" x14ac:dyDescent="0.25">
      <c r="A24" s="1">
        <v>43691</v>
      </c>
      <c r="B24" s="2">
        <v>0.66461805555555553</v>
      </c>
      <c r="C24" t="s">
        <v>48</v>
      </c>
      <c r="D24" t="s">
        <v>13</v>
      </c>
      <c r="E24" t="s">
        <v>57</v>
      </c>
      <c r="G24">
        <v>1000000</v>
      </c>
    </row>
    <row r="25" spans="1:11" x14ac:dyDescent="0.25">
      <c r="A25" s="1">
        <v>43691</v>
      </c>
      <c r="B25" s="2">
        <v>0.69168981481481484</v>
      </c>
      <c r="C25" t="s">
        <v>12</v>
      </c>
      <c r="D25" t="s">
        <v>13</v>
      </c>
      <c r="E25" t="s">
        <v>265</v>
      </c>
      <c r="F25">
        <v>160000</v>
      </c>
    </row>
    <row r="26" spans="1:11" x14ac:dyDescent="0.25">
      <c r="A26" s="1">
        <v>43691</v>
      </c>
      <c r="B26" s="2">
        <v>0.69184027777777779</v>
      </c>
      <c r="C26" t="s">
        <v>12</v>
      </c>
      <c r="D26" t="s">
        <v>13</v>
      </c>
      <c r="E26" t="s">
        <v>266</v>
      </c>
      <c r="F26">
        <v>300000</v>
      </c>
    </row>
    <row r="27" spans="1:11" x14ac:dyDescent="0.25">
      <c r="A27" s="1">
        <v>43691</v>
      </c>
      <c r="B27" s="2">
        <v>0.70723379629629635</v>
      </c>
      <c r="C27" t="s">
        <v>12</v>
      </c>
      <c r="D27" t="s">
        <v>13</v>
      </c>
      <c r="E27" t="s">
        <v>267</v>
      </c>
      <c r="F27">
        <v>150000</v>
      </c>
    </row>
    <row r="28" spans="1:11" x14ac:dyDescent="0.25">
      <c r="A28" s="1">
        <v>43691</v>
      </c>
      <c r="B28" s="2">
        <v>0.93986111111111104</v>
      </c>
      <c r="C28" t="s">
        <v>48</v>
      </c>
      <c r="D28" t="s">
        <v>13</v>
      </c>
      <c r="E28" t="s">
        <v>268</v>
      </c>
      <c r="G28">
        <v>2381400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9AAD-77D8-4C62-BBB9-D29E79614939}">
  <sheetPr codeName="Hoja9"/>
  <dimension ref="A1:K27"/>
  <sheetViews>
    <sheetView workbookViewId="0">
      <selection activeCell="E6" sqref="E6"/>
    </sheetView>
  </sheetViews>
  <sheetFormatPr baseColWidth="10" defaultRowHeight="15" x14ac:dyDescent="0.25"/>
  <cols>
    <col min="4" max="4" width="8.42578125" customWidth="1"/>
    <col min="5" max="5" width="3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43690</v>
      </c>
      <c r="B2" s="2">
        <v>0.36223379629629626</v>
      </c>
      <c r="C2" t="s">
        <v>10</v>
      </c>
      <c r="E2" t="s">
        <v>11</v>
      </c>
      <c r="F2">
        <v>1497750</v>
      </c>
      <c r="I2">
        <v>3812250</v>
      </c>
      <c r="J2">
        <v>562100</v>
      </c>
      <c r="K2">
        <v>3250150</v>
      </c>
    </row>
    <row r="3" spans="1:11" x14ac:dyDescent="0.25">
      <c r="A3" s="1">
        <v>43690</v>
      </c>
      <c r="B3" s="2">
        <v>0.37807870370370367</v>
      </c>
      <c r="C3" t="s">
        <v>12</v>
      </c>
      <c r="D3" t="s">
        <v>13</v>
      </c>
      <c r="E3" t="s">
        <v>222</v>
      </c>
      <c r="F3">
        <v>150000</v>
      </c>
    </row>
    <row r="4" spans="1:11" x14ac:dyDescent="0.25">
      <c r="A4" s="1">
        <v>43690</v>
      </c>
      <c r="B4" s="2">
        <v>0.38730324074074068</v>
      </c>
      <c r="C4" t="s">
        <v>12</v>
      </c>
      <c r="D4" t="s">
        <v>13</v>
      </c>
      <c r="E4" t="s">
        <v>223</v>
      </c>
      <c r="F4">
        <v>3700</v>
      </c>
    </row>
    <row r="5" spans="1:11" x14ac:dyDescent="0.25">
      <c r="A5" s="1">
        <v>43690</v>
      </c>
      <c r="B5" s="2">
        <v>0.38775462962962964</v>
      </c>
      <c r="C5" t="s">
        <v>98</v>
      </c>
      <c r="D5" t="s">
        <v>13</v>
      </c>
      <c r="E5" t="s">
        <v>224</v>
      </c>
      <c r="G5">
        <v>8000</v>
      </c>
    </row>
    <row r="6" spans="1:11" x14ac:dyDescent="0.25">
      <c r="A6" s="1">
        <v>43690</v>
      </c>
      <c r="B6" s="2">
        <v>0.41060185185185188</v>
      </c>
      <c r="C6" t="s">
        <v>12</v>
      </c>
      <c r="D6" t="s">
        <v>13</v>
      </c>
      <c r="E6" t="s">
        <v>225</v>
      </c>
      <c r="F6">
        <v>150000</v>
      </c>
    </row>
    <row r="7" spans="1:11" x14ac:dyDescent="0.25">
      <c r="A7" s="1">
        <v>43690</v>
      </c>
      <c r="B7" s="2">
        <v>0.43417824074074068</v>
      </c>
      <c r="C7" t="s">
        <v>48</v>
      </c>
      <c r="D7" t="s">
        <v>13</v>
      </c>
      <c r="E7" t="s">
        <v>226</v>
      </c>
      <c r="G7">
        <v>118400</v>
      </c>
    </row>
    <row r="8" spans="1:11" x14ac:dyDescent="0.25">
      <c r="A8" s="1">
        <v>43690</v>
      </c>
      <c r="B8" s="2">
        <v>0.44901620370370371</v>
      </c>
      <c r="C8" t="s">
        <v>82</v>
      </c>
      <c r="D8" t="s">
        <v>13</v>
      </c>
      <c r="E8" t="s">
        <v>227</v>
      </c>
      <c r="F8">
        <v>1000</v>
      </c>
      <c r="I8" t="s">
        <v>39</v>
      </c>
      <c r="K8">
        <v>0</v>
      </c>
    </row>
    <row r="9" spans="1:11" x14ac:dyDescent="0.25">
      <c r="A9" s="1">
        <v>43690</v>
      </c>
      <c r="B9" s="2">
        <v>0.44945601851851852</v>
      </c>
      <c r="C9" t="s">
        <v>40</v>
      </c>
      <c r="E9" t="s">
        <v>78</v>
      </c>
      <c r="G9">
        <v>700</v>
      </c>
      <c r="I9">
        <v>50000</v>
      </c>
      <c r="J9">
        <v>59</v>
      </c>
      <c r="K9">
        <f>I9*J9</f>
        <v>2950000</v>
      </c>
    </row>
    <row r="10" spans="1:11" x14ac:dyDescent="0.25">
      <c r="A10" s="1">
        <v>43690</v>
      </c>
      <c r="B10" s="2">
        <v>0.45921296296296293</v>
      </c>
      <c r="C10" t="s">
        <v>12</v>
      </c>
      <c r="D10" t="s">
        <v>13</v>
      </c>
      <c r="E10" t="s">
        <v>228</v>
      </c>
      <c r="F10">
        <v>50000</v>
      </c>
      <c r="I10">
        <v>20000</v>
      </c>
      <c r="J10">
        <v>8</v>
      </c>
      <c r="K10">
        <f t="shared" ref="K10:K18" si="0">I10*J10</f>
        <v>160000</v>
      </c>
    </row>
    <row r="11" spans="1:11" x14ac:dyDescent="0.25">
      <c r="A11" s="1">
        <v>43690</v>
      </c>
      <c r="B11" s="2">
        <v>0.47622685185185182</v>
      </c>
      <c r="C11" t="s">
        <v>12</v>
      </c>
      <c r="D11" t="s">
        <v>13</v>
      </c>
      <c r="E11" t="s">
        <v>229</v>
      </c>
      <c r="F11">
        <v>500000</v>
      </c>
      <c r="I11">
        <v>10000</v>
      </c>
      <c r="J11">
        <v>3</v>
      </c>
      <c r="K11">
        <f t="shared" si="0"/>
        <v>30000</v>
      </c>
    </row>
    <row r="12" spans="1:11" x14ac:dyDescent="0.25">
      <c r="A12" s="1">
        <v>43690</v>
      </c>
      <c r="B12" s="2">
        <v>0.49054398148148143</v>
      </c>
      <c r="C12" t="s">
        <v>12</v>
      </c>
      <c r="D12" t="s">
        <v>13</v>
      </c>
      <c r="E12" t="s">
        <v>230</v>
      </c>
      <c r="F12">
        <v>90000</v>
      </c>
      <c r="I12">
        <v>5000</v>
      </c>
      <c r="J12">
        <v>2</v>
      </c>
      <c r="K12">
        <f t="shared" si="0"/>
        <v>10000</v>
      </c>
    </row>
    <row r="13" spans="1:11" x14ac:dyDescent="0.25">
      <c r="A13" s="1">
        <v>43690</v>
      </c>
      <c r="B13" s="2">
        <v>0.50965277777777784</v>
      </c>
      <c r="C13" t="s">
        <v>12</v>
      </c>
      <c r="D13" t="s">
        <v>13</v>
      </c>
      <c r="E13" t="s">
        <v>231</v>
      </c>
      <c r="F13">
        <v>7500</v>
      </c>
      <c r="I13">
        <v>2000</v>
      </c>
      <c r="J13">
        <v>9</v>
      </c>
      <c r="K13">
        <f t="shared" si="0"/>
        <v>18000</v>
      </c>
    </row>
    <row r="14" spans="1:11" x14ac:dyDescent="0.25">
      <c r="A14" s="1">
        <v>43690</v>
      </c>
      <c r="B14" s="2">
        <v>0.52915509259259264</v>
      </c>
      <c r="C14" t="s">
        <v>12</v>
      </c>
      <c r="D14" t="s">
        <v>13</v>
      </c>
      <c r="E14" t="s">
        <v>232</v>
      </c>
      <c r="F14">
        <v>12000</v>
      </c>
      <c r="I14">
        <v>1000</v>
      </c>
      <c r="J14">
        <v>5</v>
      </c>
      <c r="K14">
        <f t="shared" si="0"/>
        <v>5000</v>
      </c>
    </row>
    <row r="15" spans="1:11" x14ac:dyDescent="0.25">
      <c r="A15" s="1">
        <v>43690</v>
      </c>
      <c r="B15" s="2">
        <v>0.53050925925925929</v>
      </c>
      <c r="C15" t="s">
        <v>65</v>
      </c>
      <c r="D15" t="s">
        <v>13</v>
      </c>
      <c r="E15" t="s">
        <v>233</v>
      </c>
      <c r="G15">
        <v>2000</v>
      </c>
      <c r="I15">
        <v>500</v>
      </c>
      <c r="J15">
        <v>45</v>
      </c>
      <c r="K15">
        <f t="shared" si="0"/>
        <v>22500</v>
      </c>
    </row>
    <row r="16" spans="1:11" x14ac:dyDescent="0.25">
      <c r="A16" s="1">
        <v>43690</v>
      </c>
      <c r="B16" s="2">
        <v>0.5323148148148148</v>
      </c>
      <c r="C16" t="s">
        <v>48</v>
      </c>
      <c r="D16" t="s">
        <v>13</v>
      </c>
      <c r="E16" t="s">
        <v>234</v>
      </c>
      <c r="G16">
        <v>185000</v>
      </c>
      <c r="I16">
        <v>200</v>
      </c>
      <c r="J16">
        <v>243</v>
      </c>
      <c r="K16">
        <f t="shared" si="0"/>
        <v>48600</v>
      </c>
    </row>
    <row r="17" spans="1:11" x14ac:dyDescent="0.25">
      <c r="A17" s="1">
        <v>43690</v>
      </c>
      <c r="B17" s="2">
        <v>0.58527777777777779</v>
      </c>
      <c r="C17" t="s">
        <v>12</v>
      </c>
      <c r="D17" t="s">
        <v>13</v>
      </c>
      <c r="E17" t="s">
        <v>235</v>
      </c>
      <c r="F17">
        <v>170000</v>
      </c>
      <c r="I17">
        <v>100</v>
      </c>
      <c r="J17">
        <v>53</v>
      </c>
      <c r="K17">
        <f t="shared" si="0"/>
        <v>5300</v>
      </c>
    </row>
    <row r="18" spans="1:11" x14ac:dyDescent="0.25">
      <c r="A18" s="1">
        <v>43690</v>
      </c>
      <c r="B18" s="2">
        <v>0.58581018518518524</v>
      </c>
      <c r="C18" t="s">
        <v>40</v>
      </c>
      <c r="E18" t="s">
        <v>249</v>
      </c>
      <c r="G18">
        <v>150000</v>
      </c>
      <c r="I18">
        <v>50</v>
      </c>
      <c r="J18">
        <v>15</v>
      </c>
      <c r="K18">
        <f t="shared" si="0"/>
        <v>750</v>
      </c>
    </row>
    <row r="19" spans="1:11" x14ac:dyDescent="0.25">
      <c r="A19" s="1">
        <v>43690</v>
      </c>
      <c r="B19" s="2">
        <v>0.58613425925925922</v>
      </c>
      <c r="C19" t="s">
        <v>40</v>
      </c>
      <c r="E19" t="s">
        <v>250</v>
      </c>
      <c r="G19">
        <v>14000</v>
      </c>
      <c r="K19">
        <f>SUM(K9:K18)</f>
        <v>3250150</v>
      </c>
    </row>
    <row r="20" spans="1:11" x14ac:dyDescent="0.25">
      <c r="A20" s="1">
        <v>43690</v>
      </c>
      <c r="B20" s="2">
        <v>0.58628472222222217</v>
      </c>
      <c r="C20" t="s">
        <v>40</v>
      </c>
      <c r="E20" t="s">
        <v>51</v>
      </c>
      <c r="G20">
        <v>7000</v>
      </c>
      <c r="K20">
        <f>K19-K2</f>
        <v>0</v>
      </c>
    </row>
    <row r="21" spans="1:11" x14ac:dyDescent="0.25">
      <c r="A21" s="1">
        <v>43690</v>
      </c>
      <c r="B21" s="2">
        <v>0.58634259259259258</v>
      </c>
      <c r="C21" t="s">
        <v>40</v>
      </c>
      <c r="E21" t="s">
        <v>236</v>
      </c>
      <c r="G21">
        <v>7000</v>
      </c>
    </row>
    <row r="22" spans="1:11" x14ac:dyDescent="0.25">
      <c r="A22" s="1">
        <v>43690</v>
      </c>
      <c r="B22" s="2">
        <v>0.5932291666666667</v>
      </c>
      <c r="C22" t="s">
        <v>12</v>
      </c>
      <c r="D22" t="s">
        <v>13</v>
      </c>
      <c r="E22" t="s">
        <v>237</v>
      </c>
      <c r="F22">
        <v>38300</v>
      </c>
    </row>
    <row r="23" spans="1:11" x14ac:dyDescent="0.25">
      <c r="A23" s="1">
        <v>43690</v>
      </c>
      <c r="B23" s="2">
        <v>0.65859953703703711</v>
      </c>
      <c r="C23" t="s">
        <v>12</v>
      </c>
      <c r="D23" t="s">
        <v>13</v>
      </c>
      <c r="E23" t="s">
        <v>238</v>
      </c>
      <c r="F23">
        <v>2000</v>
      </c>
    </row>
    <row r="24" spans="1:11" x14ac:dyDescent="0.25">
      <c r="A24" s="1">
        <v>43690</v>
      </c>
      <c r="B24" s="2">
        <v>0.69313657407407403</v>
      </c>
      <c r="C24" t="s">
        <v>12</v>
      </c>
      <c r="D24" t="s">
        <v>13</v>
      </c>
      <c r="E24" t="s">
        <v>239</v>
      </c>
      <c r="F24">
        <v>140000</v>
      </c>
    </row>
    <row r="25" spans="1:11" x14ac:dyDescent="0.25">
      <c r="A25" s="1">
        <v>43690</v>
      </c>
      <c r="B25" s="2">
        <v>0.69388888888888889</v>
      </c>
      <c r="C25" t="s">
        <v>48</v>
      </c>
      <c r="D25" t="s">
        <v>13</v>
      </c>
      <c r="E25" t="s">
        <v>240</v>
      </c>
      <c r="G25">
        <v>20000</v>
      </c>
    </row>
    <row r="26" spans="1:11" x14ac:dyDescent="0.25">
      <c r="A26" s="1">
        <v>43690</v>
      </c>
      <c r="B26" s="2">
        <v>0.7109375</v>
      </c>
      <c r="C26" t="s">
        <v>12</v>
      </c>
      <c r="D26" t="s">
        <v>13</v>
      </c>
      <c r="E26" t="s">
        <v>241</v>
      </c>
      <c r="F26">
        <v>1000000</v>
      </c>
    </row>
    <row r="27" spans="1:11" x14ac:dyDescent="0.25">
      <c r="A27" s="1">
        <v>43690</v>
      </c>
      <c r="B27" s="2">
        <v>0.74243055555555559</v>
      </c>
      <c r="C27" t="s">
        <v>16</v>
      </c>
      <c r="E27" t="s">
        <v>242</v>
      </c>
      <c r="G27">
        <v>50000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C8C1-54C3-4382-AFF7-1CEF77AF32F7}">
  <sheetPr codeName="Hoja10"/>
  <dimension ref="A1:N24"/>
  <sheetViews>
    <sheetView workbookViewId="0">
      <selection activeCell="C16" sqref="C16"/>
    </sheetView>
  </sheetViews>
  <sheetFormatPr baseColWidth="10" defaultRowHeight="15" x14ac:dyDescent="0.25"/>
  <cols>
    <col min="5" max="5" width="2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43689</v>
      </c>
      <c r="B2" s="2">
        <v>0.38515046296296296</v>
      </c>
      <c r="C2" t="s">
        <v>10</v>
      </c>
      <c r="E2" t="s">
        <v>11</v>
      </c>
      <c r="F2">
        <v>948100</v>
      </c>
      <c r="I2">
        <f>SUM(F2:F24)</f>
        <v>2241350</v>
      </c>
      <c r="J2">
        <f>SUM(G2:G24)</f>
        <v>751800</v>
      </c>
      <c r="K2">
        <f>+I2-J2</f>
        <v>1489550</v>
      </c>
    </row>
    <row r="3" spans="1:11" x14ac:dyDescent="0.25">
      <c r="A3" s="1">
        <v>43689</v>
      </c>
      <c r="B3" s="2">
        <v>0.43695601851851856</v>
      </c>
      <c r="C3" t="s">
        <v>12</v>
      </c>
      <c r="D3" t="s">
        <v>13</v>
      </c>
      <c r="E3" t="s">
        <v>47</v>
      </c>
      <c r="F3">
        <v>3000</v>
      </c>
    </row>
    <row r="4" spans="1:11" x14ac:dyDescent="0.25">
      <c r="A4" s="1">
        <v>43689</v>
      </c>
      <c r="B4" s="2">
        <v>0.49855324074074076</v>
      </c>
      <c r="C4" t="s">
        <v>12</v>
      </c>
      <c r="D4" t="s">
        <v>13</v>
      </c>
      <c r="E4" t="s">
        <v>202</v>
      </c>
      <c r="F4">
        <v>65700</v>
      </c>
    </row>
    <row r="5" spans="1:11" x14ac:dyDescent="0.25">
      <c r="A5" s="1">
        <v>43689</v>
      </c>
      <c r="B5" s="2">
        <v>0.4987037037037037</v>
      </c>
      <c r="C5" t="s">
        <v>12</v>
      </c>
      <c r="D5" t="s">
        <v>13</v>
      </c>
      <c r="E5" t="s">
        <v>203</v>
      </c>
      <c r="F5">
        <v>40000</v>
      </c>
    </row>
    <row r="6" spans="1:11" x14ac:dyDescent="0.25">
      <c r="A6" s="1">
        <v>43689</v>
      </c>
      <c r="B6" s="2">
        <v>0.49914351851851851</v>
      </c>
      <c r="C6" t="s">
        <v>16</v>
      </c>
      <c r="E6" t="s">
        <v>158</v>
      </c>
      <c r="G6">
        <v>40000</v>
      </c>
    </row>
    <row r="7" spans="1:11" x14ac:dyDescent="0.25">
      <c r="A7" s="1">
        <v>43689</v>
      </c>
      <c r="B7" s="2">
        <v>0.49949074074074074</v>
      </c>
      <c r="C7" t="s">
        <v>204</v>
      </c>
      <c r="D7" t="s">
        <v>13</v>
      </c>
      <c r="E7" t="s">
        <v>205</v>
      </c>
      <c r="G7">
        <v>10000</v>
      </c>
      <c r="I7" t="s">
        <v>39</v>
      </c>
      <c r="K7">
        <v>0</v>
      </c>
    </row>
    <row r="8" spans="1:11" x14ac:dyDescent="0.25">
      <c r="A8" s="1">
        <v>43689</v>
      </c>
      <c r="B8" s="2">
        <v>0.50498842592592597</v>
      </c>
      <c r="C8" t="s">
        <v>12</v>
      </c>
      <c r="D8" t="s">
        <v>13</v>
      </c>
      <c r="E8" t="s">
        <v>206</v>
      </c>
      <c r="F8">
        <v>100000</v>
      </c>
      <c r="I8">
        <v>50000</v>
      </c>
      <c r="J8">
        <v>28</v>
      </c>
      <c r="K8">
        <f>I8*J8</f>
        <v>1400000</v>
      </c>
    </row>
    <row r="9" spans="1:11" x14ac:dyDescent="0.25">
      <c r="A9" s="1">
        <v>43689</v>
      </c>
      <c r="B9" s="2">
        <v>0.51508101851851851</v>
      </c>
      <c r="C9" t="s">
        <v>65</v>
      </c>
      <c r="D9" t="s">
        <v>13</v>
      </c>
      <c r="E9" t="s">
        <v>207</v>
      </c>
      <c r="G9">
        <v>10000</v>
      </c>
      <c r="I9">
        <v>20000</v>
      </c>
      <c r="J9">
        <v>2</v>
      </c>
      <c r="K9">
        <f t="shared" ref="K9:K17" si="0">I9*J9</f>
        <v>40000</v>
      </c>
    </row>
    <row r="10" spans="1:11" x14ac:dyDescent="0.25">
      <c r="A10" s="1">
        <v>43689</v>
      </c>
      <c r="B10" s="2">
        <v>0.51851851851851849</v>
      </c>
      <c r="C10" t="s">
        <v>12</v>
      </c>
      <c r="D10" t="s">
        <v>13</v>
      </c>
      <c r="E10" t="s">
        <v>52</v>
      </c>
      <c r="F10">
        <v>20000</v>
      </c>
      <c r="I10">
        <v>10000</v>
      </c>
      <c r="J10">
        <v>0</v>
      </c>
      <c r="K10">
        <f t="shared" si="0"/>
        <v>0</v>
      </c>
    </row>
    <row r="11" spans="1:11" x14ac:dyDescent="0.25">
      <c r="A11" s="1">
        <v>43689</v>
      </c>
      <c r="B11" s="2">
        <v>0.53188657407407403</v>
      </c>
      <c r="C11" t="s">
        <v>48</v>
      </c>
      <c r="D11" t="s">
        <v>13</v>
      </c>
      <c r="E11" t="s">
        <v>148</v>
      </c>
      <c r="G11">
        <v>140000</v>
      </c>
      <c r="I11">
        <v>5000</v>
      </c>
      <c r="J11">
        <v>0</v>
      </c>
      <c r="K11">
        <f t="shared" si="0"/>
        <v>0</v>
      </c>
    </row>
    <row r="12" spans="1:11" x14ac:dyDescent="0.25">
      <c r="A12" s="1">
        <v>43689</v>
      </c>
      <c r="B12" s="2">
        <v>0.63762731481481483</v>
      </c>
      <c r="C12" t="s">
        <v>12</v>
      </c>
      <c r="D12" t="s">
        <v>13</v>
      </c>
      <c r="E12" t="s">
        <v>210</v>
      </c>
      <c r="F12">
        <v>430000</v>
      </c>
      <c r="I12">
        <v>2000</v>
      </c>
      <c r="J12">
        <v>17</v>
      </c>
      <c r="K12">
        <f t="shared" si="0"/>
        <v>34000</v>
      </c>
    </row>
    <row r="13" spans="1:11" x14ac:dyDescent="0.25">
      <c r="A13" s="1">
        <v>43689</v>
      </c>
      <c r="B13" s="2">
        <v>0.63778935185185182</v>
      </c>
      <c r="C13" t="s">
        <v>12</v>
      </c>
      <c r="D13" t="s">
        <v>13</v>
      </c>
      <c r="E13" t="s">
        <v>211</v>
      </c>
      <c r="F13">
        <v>100000</v>
      </c>
      <c r="I13">
        <v>1000</v>
      </c>
      <c r="J13">
        <v>5</v>
      </c>
      <c r="K13">
        <f t="shared" si="0"/>
        <v>5000</v>
      </c>
    </row>
    <row r="14" spans="1:11" x14ac:dyDescent="0.25">
      <c r="A14" s="1">
        <v>43689</v>
      </c>
      <c r="B14" s="2">
        <v>0.67104166666666665</v>
      </c>
      <c r="C14" t="s">
        <v>48</v>
      </c>
      <c r="D14" t="s">
        <v>13</v>
      </c>
      <c r="E14" t="s">
        <v>212</v>
      </c>
      <c r="G14">
        <v>60000</v>
      </c>
      <c r="I14">
        <v>500</v>
      </c>
      <c r="J14">
        <v>13</v>
      </c>
      <c r="K14">
        <f t="shared" si="0"/>
        <v>6500</v>
      </c>
    </row>
    <row r="15" spans="1:11" x14ac:dyDescent="0.25">
      <c r="A15" s="1">
        <v>43689</v>
      </c>
      <c r="B15" s="2">
        <v>0.67129629629629628</v>
      </c>
      <c r="C15" t="s">
        <v>12</v>
      </c>
      <c r="D15" t="s">
        <v>13</v>
      </c>
      <c r="E15" t="s">
        <v>213</v>
      </c>
      <c r="F15">
        <v>2550</v>
      </c>
      <c r="I15">
        <v>200</v>
      </c>
      <c r="J15">
        <v>30</v>
      </c>
      <c r="K15">
        <f t="shared" si="0"/>
        <v>6000</v>
      </c>
    </row>
    <row r="16" spans="1:11" x14ac:dyDescent="0.25">
      <c r="A16" s="1">
        <v>43689</v>
      </c>
      <c r="B16" s="2">
        <v>0.67155092592592591</v>
      </c>
      <c r="C16" t="s">
        <v>12</v>
      </c>
      <c r="D16" t="s">
        <v>13</v>
      </c>
      <c r="E16" t="s">
        <v>214</v>
      </c>
      <c r="F16">
        <v>32000</v>
      </c>
      <c r="I16">
        <v>100</v>
      </c>
      <c r="J16">
        <v>55</v>
      </c>
      <c r="K16">
        <f t="shared" si="0"/>
        <v>5500</v>
      </c>
    </row>
    <row r="17" spans="1:14" x14ac:dyDescent="0.25">
      <c r="A17" s="1">
        <v>43689</v>
      </c>
      <c r="B17" s="2">
        <v>0.69451388888888888</v>
      </c>
      <c r="C17" t="s">
        <v>12</v>
      </c>
      <c r="D17" t="s">
        <v>13</v>
      </c>
      <c r="E17" t="s">
        <v>221</v>
      </c>
      <c r="F17">
        <v>500000</v>
      </c>
      <c r="I17">
        <v>50</v>
      </c>
      <c r="J17">
        <v>15</v>
      </c>
      <c r="K17">
        <f t="shared" si="0"/>
        <v>750</v>
      </c>
    </row>
    <row r="18" spans="1:14" x14ac:dyDescent="0.25">
      <c r="A18" s="1">
        <v>43689</v>
      </c>
      <c r="B18" s="2">
        <v>0.73329861111111105</v>
      </c>
      <c r="C18" t="s">
        <v>40</v>
      </c>
      <c r="E18" t="s">
        <v>215</v>
      </c>
      <c r="G18">
        <v>50000</v>
      </c>
      <c r="K18">
        <f>SUM(K8:K17)</f>
        <v>1497750</v>
      </c>
      <c r="N18" t="s">
        <v>209</v>
      </c>
    </row>
    <row r="19" spans="1:14" x14ac:dyDescent="0.25">
      <c r="A19" s="1">
        <v>43689</v>
      </c>
      <c r="B19" s="2">
        <v>0.73334490740740732</v>
      </c>
      <c r="C19" t="s">
        <v>40</v>
      </c>
      <c r="E19" t="s">
        <v>216</v>
      </c>
      <c r="G19">
        <v>50000</v>
      </c>
      <c r="K19">
        <f>K18-K2</f>
        <v>8200</v>
      </c>
    </row>
    <row r="20" spans="1:14" x14ac:dyDescent="0.25">
      <c r="A20" s="1">
        <v>43689</v>
      </c>
      <c r="B20" s="2">
        <v>0.73755787037037035</v>
      </c>
      <c r="C20" t="s">
        <v>217</v>
      </c>
      <c r="D20" t="s">
        <v>13</v>
      </c>
      <c r="E20" t="s">
        <v>218</v>
      </c>
      <c r="G20">
        <v>214000</v>
      </c>
    </row>
    <row r="21" spans="1:14" x14ac:dyDescent="0.25">
      <c r="A21" s="1">
        <v>43689</v>
      </c>
      <c r="B21" s="2">
        <v>0.7383912037037037</v>
      </c>
      <c r="C21" t="s">
        <v>40</v>
      </c>
      <c r="E21" t="s">
        <v>219</v>
      </c>
      <c r="G21">
        <v>106000</v>
      </c>
    </row>
    <row r="22" spans="1:14" x14ac:dyDescent="0.25">
      <c r="A22" s="1">
        <v>43689</v>
      </c>
      <c r="B22" s="2">
        <v>0.74376157407407406</v>
      </c>
      <c r="C22" t="s">
        <v>40</v>
      </c>
      <c r="E22" t="s">
        <v>78</v>
      </c>
      <c r="G22">
        <v>1200</v>
      </c>
    </row>
    <row r="23" spans="1:14" x14ac:dyDescent="0.25">
      <c r="A23" s="1">
        <v>43689</v>
      </c>
      <c r="B23" s="2">
        <v>0.74403935185185188</v>
      </c>
      <c r="C23" t="s">
        <v>40</v>
      </c>
      <c r="E23" t="s">
        <v>154</v>
      </c>
      <c r="G23">
        <v>3800</v>
      </c>
    </row>
    <row r="24" spans="1:14" x14ac:dyDescent="0.25">
      <c r="A24" s="1">
        <v>43689</v>
      </c>
      <c r="B24" s="2">
        <v>0.74554398148148149</v>
      </c>
      <c r="C24" t="s">
        <v>40</v>
      </c>
      <c r="E24" t="s">
        <v>220</v>
      </c>
      <c r="G24">
        <v>66800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C49A-02D8-41B1-8540-D27A7307D352}">
  <sheetPr codeName="Hoja5"/>
  <dimension ref="A1:K21"/>
  <sheetViews>
    <sheetView workbookViewId="0">
      <selection activeCell="J23" sqref="J23"/>
    </sheetView>
  </sheetViews>
  <sheetFormatPr baseColWidth="10" defaultRowHeight="15" x14ac:dyDescent="0.25"/>
  <cols>
    <col min="4" max="4" width="8.85546875" customWidth="1"/>
    <col min="5" max="5" width="2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43687</v>
      </c>
      <c r="B2" s="2">
        <v>0.36568287037037034</v>
      </c>
      <c r="C2" t="s">
        <v>10</v>
      </c>
      <c r="E2" t="s">
        <v>11</v>
      </c>
      <c r="F2">
        <v>1883000</v>
      </c>
      <c r="I2">
        <f>SUM(F2:F21)</f>
        <v>3270000</v>
      </c>
      <c r="J2">
        <f>SUM(G2:G21)</f>
        <v>2321900</v>
      </c>
      <c r="K2">
        <f>+I2-J2</f>
        <v>948100</v>
      </c>
    </row>
    <row r="3" spans="1:11" x14ac:dyDescent="0.25">
      <c r="A3" s="1">
        <v>43687</v>
      </c>
      <c r="B3" s="2">
        <v>0.36568287037037034</v>
      </c>
      <c r="C3" t="s">
        <v>12</v>
      </c>
      <c r="D3" t="s">
        <v>13</v>
      </c>
      <c r="E3" t="s">
        <v>186</v>
      </c>
      <c r="F3">
        <v>700000</v>
      </c>
    </row>
    <row r="4" spans="1:11" x14ac:dyDescent="0.25">
      <c r="A4" s="1">
        <v>43687</v>
      </c>
      <c r="B4" s="2">
        <v>0.3706828703703704</v>
      </c>
      <c r="C4" t="s">
        <v>16</v>
      </c>
      <c r="E4" t="s">
        <v>187</v>
      </c>
      <c r="G4">
        <v>160000</v>
      </c>
    </row>
    <row r="5" spans="1:11" x14ac:dyDescent="0.25">
      <c r="A5" s="1">
        <v>43687</v>
      </c>
      <c r="B5" s="2">
        <v>0.41009259259259262</v>
      </c>
      <c r="C5" t="s">
        <v>12</v>
      </c>
      <c r="D5" t="s">
        <v>13</v>
      </c>
      <c r="E5" t="s">
        <v>188</v>
      </c>
      <c r="F5">
        <v>29000</v>
      </c>
    </row>
    <row r="6" spans="1:11" x14ac:dyDescent="0.25">
      <c r="A6" s="1">
        <v>43687</v>
      </c>
      <c r="B6" s="2">
        <v>0.42273148148148149</v>
      </c>
      <c r="C6" t="s">
        <v>48</v>
      </c>
      <c r="D6" t="s">
        <v>13</v>
      </c>
      <c r="E6" t="s">
        <v>80</v>
      </c>
      <c r="G6">
        <v>130000</v>
      </c>
    </row>
    <row r="7" spans="1:11" x14ac:dyDescent="0.25">
      <c r="A7" s="1">
        <v>43687</v>
      </c>
      <c r="B7" s="2">
        <v>0.42819444444444449</v>
      </c>
      <c r="C7" t="s">
        <v>12</v>
      </c>
      <c r="D7" t="s">
        <v>13</v>
      </c>
      <c r="E7" t="s">
        <v>189</v>
      </c>
      <c r="F7">
        <v>8000</v>
      </c>
    </row>
    <row r="8" spans="1:11" x14ac:dyDescent="0.25">
      <c r="A8" s="1">
        <v>43687</v>
      </c>
      <c r="B8" s="2">
        <v>0.43810185185185185</v>
      </c>
      <c r="C8" t="s">
        <v>40</v>
      </c>
      <c r="E8" t="s">
        <v>190</v>
      </c>
      <c r="G8">
        <v>50000</v>
      </c>
      <c r="I8" t="s">
        <v>39</v>
      </c>
      <c r="K8">
        <v>170000</v>
      </c>
    </row>
    <row r="9" spans="1:11" x14ac:dyDescent="0.25">
      <c r="A9" s="1">
        <v>43687</v>
      </c>
      <c r="B9" s="2">
        <v>0.43842592592592594</v>
      </c>
      <c r="C9" t="s">
        <v>40</v>
      </c>
      <c r="E9" t="s">
        <v>191</v>
      </c>
      <c r="G9">
        <v>5000</v>
      </c>
      <c r="I9">
        <v>50000</v>
      </c>
      <c r="J9">
        <v>13</v>
      </c>
      <c r="K9">
        <f>I9*J9</f>
        <v>650000</v>
      </c>
    </row>
    <row r="10" spans="1:11" x14ac:dyDescent="0.25">
      <c r="A10" s="1">
        <v>43687</v>
      </c>
      <c r="B10" s="2">
        <v>0.43850694444444444</v>
      </c>
      <c r="C10" t="s">
        <v>40</v>
      </c>
      <c r="E10" t="s">
        <v>192</v>
      </c>
      <c r="G10">
        <v>5000</v>
      </c>
      <c r="I10">
        <v>20000</v>
      </c>
      <c r="J10">
        <v>1</v>
      </c>
      <c r="K10">
        <f t="shared" ref="K10:K18" si="0">I10*J10</f>
        <v>20000</v>
      </c>
    </row>
    <row r="11" spans="1:11" x14ac:dyDescent="0.25">
      <c r="A11" s="1">
        <v>43687</v>
      </c>
      <c r="B11" s="2">
        <v>0.38670138888888889</v>
      </c>
      <c r="C11" t="s">
        <v>12</v>
      </c>
      <c r="D11" t="s">
        <v>13</v>
      </c>
      <c r="E11" t="s">
        <v>193</v>
      </c>
      <c r="F11">
        <v>70000</v>
      </c>
      <c r="I11">
        <v>10000</v>
      </c>
      <c r="J11">
        <v>1</v>
      </c>
      <c r="K11">
        <f t="shared" si="0"/>
        <v>10000</v>
      </c>
    </row>
    <row r="12" spans="1:11" x14ac:dyDescent="0.25">
      <c r="A12" s="1">
        <v>43687</v>
      </c>
      <c r="B12" s="2">
        <v>0.38858796296296294</v>
      </c>
      <c r="C12" t="s">
        <v>12</v>
      </c>
      <c r="D12" t="s">
        <v>13</v>
      </c>
      <c r="E12" t="s">
        <v>194</v>
      </c>
      <c r="F12">
        <v>180000</v>
      </c>
      <c r="I12">
        <v>5000</v>
      </c>
      <c r="J12">
        <v>3</v>
      </c>
      <c r="K12">
        <f t="shared" si="0"/>
        <v>15000</v>
      </c>
    </row>
    <row r="13" spans="1:11" x14ac:dyDescent="0.25">
      <c r="A13" s="1">
        <v>43687</v>
      </c>
      <c r="B13" s="2">
        <v>0.38906250000000003</v>
      </c>
      <c r="C13" t="s">
        <v>12</v>
      </c>
      <c r="D13" t="s">
        <v>13</v>
      </c>
      <c r="E13" t="s">
        <v>195</v>
      </c>
      <c r="F13">
        <v>250000</v>
      </c>
      <c r="I13">
        <v>2000</v>
      </c>
      <c r="J13">
        <v>29</v>
      </c>
      <c r="K13">
        <f t="shared" si="0"/>
        <v>58000</v>
      </c>
    </row>
    <row r="14" spans="1:11" x14ac:dyDescent="0.25">
      <c r="A14" s="1">
        <v>43687</v>
      </c>
      <c r="B14" s="2">
        <v>0.38925925925925925</v>
      </c>
      <c r="C14" t="s">
        <v>12</v>
      </c>
      <c r="D14" t="s">
        <v>13</v>
      </c>
      <c r="E14" t="s">
        <v>196</v>
      </c>
      <c r="F14">
        <v>150000</v>
      </c>
      <c r="I14">
        <v>1000</v>
      </c>
      <c r="J14">
        <v>4</v>
      </c>
      <c r="K14">
        <f t="shared" si="0"/>
        <v>4000</v>
      </c>
    </row>
    <row r="15" spans="1:11" x14ac:dyDescent="0.25">
      <c r="A15" s="1">
        <v>43687</v>
      </c>
      <c r="B15" s="2">
        <v>0.39091435185185186</v>
      </c>
      <c r="C15" t="s">
        <v>16</v>
      </c>
      <c r="E15" t="s">
        <v>197</v>
      </c>
      <c r="G15">
        <v>305000</v>
      </c>
      <c r="I15">
        <v>500</v>
      </c>
      <c r="J15">
        <v>17</v>
      </c>
      <c r="K15">
        <f t="shared" si="0"/>
        <v>8500</v>
      </c>
    </row>
    <row r="16" spans="1:11" x14ac:dyDescent="0.25">
      <c r="A16" s="1">
        <v>43687</v>
      </c>
      <c r="B16" s="2">
        <v>0.39106481481481481</v>
      </c>
      <c r="C16" t="s">
        <v>16</v>
      </c>
      <c r="E16" t="s">
        <v>198</v>
      </c>
      <c r="G16">
        <v>210000</v>
      </c>
      <c r="I16">
        <v>200</v>
      </c>
      <c r="J16">
        <v>31</v>
      </c>
      <c r="K16">
        <f t="shared" si="0"/>
        <v>6200</v>
      </c>
    </row>
    <row r="17" spans="1:11" x14ac:dyDescent="0.25">
      <c r="A17" s="1">
        <v>43687</v>
      </c>
      <c r="B17" s="2">
        <v>0.39119212962962963</v>
      </c>
      <c r="C17" t="s">
        <v>16</v>
      </c>
      <c r="E17" t="s">
        <v>199</v>
      </c>
      <c r="G17">
        <v>180000</v>
      </c>
      <c r="I17">
        <v>100</v>
      </c>
      <c r="J17">
        <v>56</v>
      </c>
      <c r="K17">
        <f t="shared" si="0"/>
        <v>5600</v>
      </c>
    </row>
    <row r="18" spans="1:11" x14ac:dyDescent="0.25">
      <c r="A18" s="1">
        <v>43687</v>
      </c>
      <c r="B18" s="2">
        <v>0.39142361111111112</v>
      </c>
      <c r="C18" t="s">
        <v>16</v>
      </c>
      <c r="E18" t="s">
        <v>200</v>
      </c>
      <c r="G18">
        <v>470000</v>
      </c>
      <c r="I18">
        <v>50</v>
      </c>
      <c r="J18">
        <v>16</v>
      </c>
      <c r="K18">
        <f t="shared" si="0"/>
        <v>800</v>
      </c>
    </row>
    <row r="19" spans="1:11" x14ac:dyDescent="0.25">
      <c r="A19" s="1">
        <v>43687</v>
      </c>
      <c r="B19" s="2">
        <v>0.39157407407407407</v>
      </c>
      <c r="C19" t="s">
        <v>16</v>
      </c>
      <c r="E19" t="s">
        <v>201</v>
      </c>
      <c r="G19">
        <v>741000</v>
      </c>
      <c r="K19">
        <f>SUM(K8:K18)</f>
        <v>948100</v>
      </c>
    </row>
    <row r="20" spans="1:11" x14ac:dyDescent="0.25">
      <c r="A20" s="1">
        <v>43687</v>
      </c>
      <c r="B20" s="2">
        <v>0.51519675925925923</v>
      </c>
      <c r="C20" t="s">
        <v>65</v>
      </c>
      <c r="D20" t="s">
        <v>13</v>
      </c>
      <c r="E20" t="s">
        <v>149</v>
      </c>
      <c r="G20">
        <v>1000</v>
      </c>
      <c r="K20" s="3">
        <f>K19-K2</f>
        <v>0</v>
      </c>
    </row>
    <row r="21" spans="1:11" x14ac:dyDescent="0.25">
      <c r="A21" s="1">
        <v>43687</v>
      </c>
      <c r="B21" s="2">
        <v>0.51612268518518511</v>
      </c>
      <c r="C21" t="s">
        <v>40</v>
      </c>
      <c r="E21" t="s">
        <v>208</v>
      </c>
      <c r="G21">
        <v>64900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50A8-E0EC-4EA5-A5CC-C7336DD7FF63}">
  <sheetPr codeName="Hoja21"/>
  <dimension ref="A1:K33"/>
  <sheetViews>
    <sheetView workbookViewId="0">
      <selection activeCell="H32" sqref="H32"/>
    </sheetView>
  </sheetViews>
  <sheetFormatPr baseColWidth="10" defaultRowHeight="15" x14ac:dyDescent="0.25"/>
  <cols>
    <col min="5" max="5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43707</v>
      </c>
      <c r="B2" s="2">
        <v>0.38664351851851847</v>
      </c>
      <c r="C2" t="s">
        <v>10</v>
      </c>
      <c r="E2" t="s">
        <v>11</v>
      </c>
      <c r="F2">
        <v>676050</v>
      </c>
      <c r="I2">
        <v>1118050</v>
      </c>
      <c r="J2">
        <v>829300</v>
      </c>
      <c r="K2">
        <v>288750</v>
      </c>
    </row>
    <row r="3" spans="1:11" x14ac:dyDescent="0.25">
      <c r="A3" s="1">
        <v>43707</v>
      </c>
      <c r="B3" s="2">
        <v>0.38664351851851847</v>
      </c>
      <c r="C3" t="s">
        <v>12</v>
      </c>
      <c r="D3" t="s">
        <v>13</v>
      </c>
      <c r="E3" t="s">
        <v>468</v>
      </c>
      <c r="F3">
        <v>34000</v>
      </c>
    </row>
    <row r="4" spans="1:11" x14ac:dyDescent="0.25">
      <c r="A4" s="1">
        <v>43707</v>
      </c>
      <c r="B4" s="2">
        <v>0.38953703703703701</v>
      </c>
      <c r="C4" t="s">
        <v>12</v>
      </c>
      <c r="D4" t="s">
        <v>13</v>
      </c>
      <c r="E4" t="s">
        <v>469</v>
      </c>
      <c r="F4">
        <v>20000</v>
      </c>
    </row>
    <row r="5" spans="1:11" x14ac:dyDescent="0.25">
      <c r="A5" s="1">
        <v>43707</v>
      </c>
      <c r="B5" s="2">
        <v>0.38976851851851851</v>
      </c>
      <c r="C5" t="s">
        <v>12</v>
      </c>
      <c r="D5" t="s">
        <v>13</v>
      </c>
      <c r="E5" t="s">
        <v>470</v>
      </c>
      <c r="F5">
        <v>18000</v>
      </c>
    </row>
    <row r="6" spans="1:11" x14ac:dyDescent="0.25">
      <c r="A6" s="1">
        <v>43707</v>
      </c>
      <c r="B6" s="2">
        <v>0.39234953703703707</v>
      </c>
      <c r="C6" t="s">
        <v>98</v>
      </c>
      <c r="D6" t="s">
        <v>13</v>
      </c>
      <c r="E6" t="s">
        <v>471</v>
      </c>
      <c r="G6">
        <v>8000</v>
      </c>
    </row>
    <row r="7" spans="1:11" x14ac:dyDescent="0.25">
      <c r="A7" s="1">
        <v>43707</v>
      </c>
      <c r="B7" s="2">
        <v>0.40320601851851851</v>
      </c>
      <c r="C7" t="s">
        <v>48</v>
      </c>
      <c r="D7" t="s">
        <v>13</v>
      </c>
      <c r="E7" t="s">
        <v>472</v>
      </c>
      <c r="G7">
        <v>66000</v>
      </c>
    </row>
    <row r="8" spans="1:11" x14ac:dyDescent="0.25">
      <c r="A8" s="1">
        <v>43707</v>
      </c>
      <c r="B8" s="2">
        <v>0.40792824074074074</v>
      </c>
      <c r="C8" t="s">
        <v>82</v>
      </c>
      <c r="D8" t="s">
        <v>13</v>
      </c>
      <c r="E8" t="s">
        <v>473</v>
      </c>
      <c r="F8">
        <v>25000</v>
      </c>
      <c r="I8" t="s">
        <v>39</v>
      </c>
      <c r="K8">
        <v>0</v>
      </c>
    </row>
    <row r="9" spans="1:11" x14ac:dyDescent="0.25">
      <c r="A9" s="1">
        <v>43707</v>
      </c>
      <c r="B9" s="2">
        <v>0.41370370370370368</v>
      </c>
      <c r="C9" t="s">
        <v>16</v>
      </c>
      <c r="E9" t="s">
        <v>474</v>
      </c>
      <c r="G9">
        <v>30000</v>
      </c>
      <c r="I9" s="6">
        <v>50000</v>
      </c>
      <c r="J9">
        <v>3</v>
      </c>
      <c r="K9" s="6">
        <f>I9*J9</f>
        <v>150000</v>
      </c>
    </row>
    <row r="10" spans="1:11" x14ac:dyDescent="0.25">
      <c r="A10" s="1">
        <v>43707</v>
      </c>
      <c r="B10" s="2">
        <v>0.43498842592592596</v>
      </c>
      <c r="C10" t="s">
        <v>40</v>
      </c>
      <c r="E10" t="s">
        <v>91</v>
      </c>
      <c r="G10">
        <v>50000</v>
      </c>
      <c r="I10" s="6">
        <v>20000</v>
      </c>
      <c r="J10">
        <v>1</v>
      </c>
      <c r="K10" s="6">
        <f t="shared" ref="K10:K18" si="0">I10*J10</f>
        <v>20000</v>
      </c>
    </row>
    <row r="11" spans="1:11" x14ac:dyDescent="0.25">
      <c r="A11" s="1">
        <v>43707</v>
      </c>
      <c r="B11" s="2">
        <v>0.43537037037037035</v>
      </c>
      <c r="C11" t="s">
        <v>40</v>
      </c>
      <c r="E11" t="s">
        <v>190</v>
      </c>
      <c r="G11">
        <v>14600</v>
      </c>
      <c r="I11" s="6">
        <v>10000</v>
      </c>
      <c r="J11">
        <v>5</v>
      </c>
      <c r="K11" s="6">
        <f t="shared" si="0"/>
        <v>50000</v>
      </c>
    </row>
    <row r="12" spans="1:11" x14ac:dyDescent="0.25">
      <c r="A12" s="1">
        <v>43707</v>
      </c>
      <c r="B12" s="2">
        <v>0.43607638888888883</v>
      </c>
      <c r="C12" t="s">
        <v>40</v>
      </c>
      <c r="E12" t="s">
        <v>475</v>
      </c>
      <c r="G12">
        <v>75200</v>
      </c>
      <c r="I12" s="6">
        <v>5000</v>
      </c>
      <c r="J12">
        <v>1</v>
      </c>
      <c r="K12" s="6">
        <f t="shared" si="0"/>
        <v>5000</v>
      </c>
    </row>
    <row r="13" spans="1:11" x14ac:dyDescent="0.25">
      <c r="A13" s="1">
        <v>43707</v>
      </c>
      <c r="B13" s="2">
        <v>0.43641203703703701</v>
      </c>
      <c r="C13" t="s">
        <v>65</v>
      </c>
      <c r="D13" t="s">
        <v>13</v>
      </c>
      <c r="E13" t="s">
        <v>476</v>
      </c>
      <c r="G13">
        <v>62200</v>
      </c>
      <c r="I13" s="6">
        <v>2000</v>
      </c>
      <c r="J13">
        <v>3</v>
      </c>
      <c r="K13" s="6">
        <f t="shared" si="0"/>
        <v>6000</v>
      </c>
    </row>
    <row r="14" spans="1:11" x14ac:dyDescent="0.25">
      <c r="A14" s="1">
        <v>43707</v>
      </c>
      <c r="B14" s="2">
        <v>0.46187500000000004</v>
      </c>
      <c r="C14" t="s">
        <v>16</v>
      </c>
      <c r="E14" t="s">
        <v>291</v>
      </c>
      <c r="G14">
        <v>5000</v>
      </c>
      <c r="I14" s="6">
        <v>1000</v>
      </c>
      <c r="J14">
        <v>2</v>
      </c>
      <c r="K14" s="6">
        <f t="shared" si="0"/>
        <v>2000</v>
      </c>
    </row>
    <row r="15" spans="1:11" x14ac:dyDescent="0.25">
      <c r="A15" s="1">
        <v>43707</v>
      </c>
      <c r="B15" s="2">
        <v>0.59857638888888887</v>
      </c>
      <c r="C15" t="s">
        <v>48</v>
      </c>
      <c r="D15" t="s">
        <v>13</v>
      </c>
      <c r="E15" t="s">
        <v>477</v>
      </c>
      <c r="G15">
        <v>99000</v>
      </c>
      <c r="I15" s="6">
        <v>500</v>
      </c>
      <c r="J15">
        <v>49</v>
      </c>
      <c r="K15" s="6">
        <f t="shared" si="0"/>
        <v>24500</v>
      </c>
    </row>
    <row r="16" spans="1:11" x14ac:dyDescent="0.25">
      <c r="A16" s="1">
        <v>43707</v>
      </c>
      <c r="B16" s="2">
        <v>0.59890046296296295</v>
      </c>
      <c r="C16" t="s">
        <v>12</v>
      </c>
      <c r="D16" t="s">
        <v>13</v>
      </c>
      <c r="E16" t="s">
        <v>478</v>
      </c>
      <c r="F16">
        <v>90000</v>
      </c>
      <c r="I16" s="6">
        <v>200</v>
      </c>
      <c r="J16">
        <v>126</v>
      </c>
      <c r="K16" s="6">
        <f t="shared" si="0"/>
        <v>25200</v>
      </c>
    </row>
    <row r="17" spans="1:11" x14ac:dyDescent="0.25">
      <c r="A17" s="1">
        <v>43707</v>
      </c>
      <c r="B17" s="2">
        <v>0.59998842592592594</v>
      </c>
      <c r="C17" t="s">
        <v>40</v>
      </c>
      <c r="E17" t="s">
        <v>88</v>
      </c>
      <c r="G17">
        <v>3600</v>
      </c>
      <c r="I17" s="6">
        <v>100</v>
      </c>
      <c r="J17">
        <v>53</v>
      </c>
      <c r="K17" s="6">
        <f t="shared" si="0"/>
        <v>5300</v>
      </c>
    </row>
    <row r="18" spans="1:11" x14ac:dyDescent="0.25">
      <c r="A18" s="1">
        <v>43707</v>
      </c>
      <c r="B18" s="2">
        <v>0.60302083333333334</v>
      </c>
      <c r="C18" t="s">
        <v>12</v>
      </c>
      <c r="D18">
        <v>1049</v>
      </c>
      <c r="E18" t="s">
        <v>479</v>
      </c>
      <c r="F18">
        <v>60000</v>
      </c>
      <c r="I18" s="7">
        <v>50</v>
      </c>
      <c r="J18">
        <v>15</v>
      </c>
      <c r="K18" s="6">
        <f t="shared" si="0"/>
        <v>750</v>
      </c>
    </row>
    <row r="19" spans="1:11" x14ac:dyDescent="0.25">
      <c r="A19" s="1">
        <v>43707</v>
      </c>
      <c r="B19" s="2">
        <v>0.60449074074074072</v>
      </c>
      <c r="C19" t="s">
        <v>12</v>
      </c>
      <c r="D19">
        <v>1050</v>
      </c>
      <c r="E19" t="s">
        <v>480</v>
      </c>
      <c r="F19">
        <v>100000</v>
      </c>
      <c r="K19" s="6">
        <f>SUM(K9:K18)</f>
        <v>288750</v>
      </c>
    </row>
    <row r="20" spans="1:11" x14ac:dyDescent="0.25">
      <c r="A20" s="1">
        <v>43707</v>
      </c>
      <c r="B20" s="2">
        <v>0.61023148148148143</v>
      </c>
      <c r="C20" t="s">
        <v>65</v>
      </c>
      <c r="D20" t="s">
        <v>13</v>
      </c>
      <c r="E20" t="s">
        <v>481</v>
      </c>
      <c r="G20">
        <v>1700</v>
      </c>
      <c r="K20" s="7">
        <f>+K2-K19</f>
        <v>0</v>
      </c>
    </row>
    <row r="21" spans="1:11" x14ac:dyDescent="0.25">
      <c r="A21" s="1">
        <v>43707</v>
      </c>
      <c r="B21" s="2">
        <v>0.61228009259259253</v>
      </c>
      <c r="C21" t="s">
        <v>12</v>
      </c>
      <c r="D21" t="s">
        <v>13</v>
      </c>
      <c r="E21" t="s">
        <v>483</v>
      </c>
      <c r="F21">
        <v>24000</v>
      </c>
    </row>
    <row r="22" spans="1:11" x14ac:dyDescent="0.25">
      <c r="A22" s="1">
        <v>43707</v>
      </c>
      <c r="B22" s="2">
        <v>0.62756944444444451</v>
      </c>
      <c r="C22" t="s">
        <v>98</v>
      </c>
      <c r="D22" t="s">
        <v>13</v>
      </c>
      <c r="E22" t="s">
        <v>473</v>
      </c>
      <c r="G22">
        <v>20000</v>
      </c>
    </row>
    <row r="23" spans="1:11" x14ac:dyDescent="0.25">
      <c r="A23" s="1">
        <v>43707</v>
      </c>
      <c r="B23" s="2">
        <v>0.63905092592592594</v>
      </c>
      <c r="C23" t="s">
        <v>12</v>
      </c>
      <c r="D23" t="s">
        <v>13</v>
      </c>
      <c r="E23" t="s">
        <v>169</v>
      </c>
      <c r="F23">
        <v>8000</v>
      </c>
    </row>
    <row r="24" spans="1:11" x14ac:dyDescent="0.25">
      <c r="A24" s="1">
        <v>43707</v>
      </c>
      <c r="B24" s="2">
        <v>0.63920138888888889</v>
      </c>
      <c r="C24" t="s">
        <v>12</v>
      </c>
      <c r="D24" t="s">
        <v>13</v>
      </c>
      <c r="E24" t="s">
        <v>379</v>
      </c>
      <c r="F24">
        <v>27000</v>
      </c>
    </row>
    <row r="25" spans="1:11" x14ac:dyDescent="0.25">
      <c r="A25" s="1">
        <v>43707</v>
      </c>
      <c r="B25" s="2">
        <v>0.64702546296296293</v>
      </c>
      <c r="C25" t="s">
        <v>12</v>
      </c>
      <c r="D25" t="s">
        <v>13</v>
      </c>
      <c r="E25" t="s">
        <v>482</v>
      </c>
      <c r="F25">
        <v>4000</v>
      </c>
    </row>
    <row r="26" spans="1:11" x14ac:dyDescent="0.25">
      <c r="A26" s="1">
        <v>43707</v>
      </c>
      <c r="B26" s="2">
        <v>0.66258101851851847</v>
      </c>
      <c r="C26" t="s">
        <v>98</v>
      </c>
      <c r="D26" t="s">
        <v>13</v>
      </c>
      <c r="E26" t="s">
        <v>484</v>
      </c>
      <c r="G26">
        <v>60000</v>
      </c>
    </row>
    <row r="27" spans="1:11" x14ac:dyDescent="0.25">
      <c r="A27" s="1">
        <v>43707</v>
      </c>
      <c r="B27" s="2">
        <v>0.6716550925925926</v>
      </c>
      <c r="C27" t="s">
        <v>40</v>
      </c>
      <c r="D27" t="s">
        <v>13</v>
      </c>
      <c r="E27" t="s">
        <v>485</v>
      </c>
      <c r="G27">
        <v>10000</v>
      </c>
    </row>
    <row r="28" spans="1:11" x14ac:dyDescent="0.25">
      <c r="A28" s="1">
        <v>43707</v>
      </c>
      <c r="B28" s="2">
        <v>0.68579861111111118</v>
      </c>
      <c r="C28" t="s">
        <v>12</v>
      </c>
      <c r="D28" t="s">
        <v>13</v>
      </c>
      <c r="E28" t="s">
        <v>486</v>
      </c>
      <c r="F28">
        <v>12000</v>
      </c>
    </row>
    <row r="29" spans="1:11" x14ac:dyDescent="0.25">
      <c r="A29" s="1">
        <v>43707</v>
      </c>
      <c r="B29" s="2">
        <v>0.69438657407407411</v>
      </c>
      <c r="C29" t="s">
        <v>12</v>
      </c>
      <c r="D29">
        <v>1051</v>
      </c>
      <c r="E29" t="s">
        <v>487</v>
      </c>
      <c r="F29">
        <v>20000</v>
      </c>
    </row>
    <row r="30" spans="1:11" x14ac:dyDescent="0.25">
      <c r="A30" s="1">
        <v>43707</v>
      </c>
      <c r="B30" s="2">
        <v>0.7223032407407407</v>
      </c>
      <c r="C30" t="s">
        <v>48</v>
      </c>
      <c r="D30" t="s">
        <v>13</v>
      </c>
      <c r="E30" t="s">
        <v>488</v>
      </c>
      <c r="G30">
        <v>104000</v>
      </c>
    </row>
    <row r="31" spans="1:11" x14ac:dyDescent="0.25">
      <c r="A31" s="1">
        <v>43707</v>
      </c>
      <c r="B31" s="2">
        <v>0.75003472222222223</v>
      </c>
      <c r="C31" t="s">
        <v>16</v>
      </c>
      <c r="E31" t="s">
        <v>85</v>
      </c>
      <c r="G31">
        <v>20000</v>
      </c>
    </row>
    <row r="32" spans="1:11" x14ac:dyDescent="0.25">
      <c r="A32" s="1">
        <v>43707</v>
      </c>
      <c r="B32" s="2">
        <v>0.7521296296296297</v>
      </c>
      <c r="C32" t="s">
        <v>16</v>
      </c>
      <c r="E32" t="s">
        <v>93</v>
      </c>
      <c r="G32">
        <v>150000</v>
      </c>
    </row>
    <row r="33" spans="1:7" x14ac:dyDescent="0.25">
      <c r="A33" s="1">
        <v>43707</v>
      </c>
      <c r="B33" s="2">
        <v>0.75326388888888884</v>
      </c>
      <c r="C33" t="s">
        <v>40</v>
      </c>
      <c r="E33" t="s">
        <v>190</v>
      </c>
      <c r="G33">
        <v>50000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9EAB-DED8-4597-A755-A4BF3053464C}">
  <sheetPr codeName="Hoja6"/>
  <dimension ref="A1:K26"/>
  <sheetViews>
    <sheetView workbookViewId="0">
      <selection activeCell="E19" sqref="E19"/>
    </sheetView>
  </sheetViews>
  <sheetFormatPr baseColWidth="10" defaultRowHeight="15" x14ac:dyDescent="0.25"/>
  <cols>
    <col min="5" max="5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43686</v>
      </c>
      <c r="B2" s="2">
        <v>0.40596064814814814</v>
      </c>
      <c r="C2" t="s">
        <v>10</v>
      </c>
      <c r="E2" t="s">
        <v>11</v>
      </c>
      <c r="F2">
        <v>1407400</v>
      </c>
      <c r="I2">
        <v>2657600</v>
      </c>
      <c r="J2">
        <v>749400</v>
      </c>
      <c r="K2">
        <v>1908200</v>
      </c>
    </row>
    <row r="3" spans="1:11" x14ac:dyDescent="0.25">
      <c r="A3" s="1">
        <v>43686</v>
      </c>
      <c r="B3" s="2">
        <v>0.40596064814814814</v>
      </c>
      <c r="C3" t="s">
        <v>12</v>
      </c>
      <c r="D3" t="s">
        <v>13</v>
      </c>
      <c r="E3" t="s">
        <v>167</v>
      </c>
      <c r="F3">
        <v>60000</v>
      </c>
    </row>
    <row r="4" spans="1:11" x14ac:dyDescent="0.25">
      <c r="A4" s="1">
        <v>43686</v>
      </c>
      <c r="B4" s="2">
        <v>0.40792824074074074</v>
      </c>
      <c r="C4" t="s">
        <v>12</v>
      </c>
      <c r="D4" t="s">
        <v>13</v>
      </c>
      <c r="E4" t="s">
        <v>168</v>
      </c>
      <c r="F4">
        <v>20000</v>
      </c>
    </row>
    <row r="5" spans="1:11" x14ac:dyDescent="0.25">
      <c r="A5" s="1">
        <v>43686</v>
      </c>
      <c r="B5" s="2">
        <v>0.45670138888888889</v>
      </c>
      <c r="C5" t="s">
        <v>12</v>
      </c>
      <c r="D5" t="s">
        <v>13</v>
      </c>
      <c r="E5" t="s">
        <v>169</v>
      </c>
      <c r="F5">
        <v>60000</v>
      </c>
    </row>
    <row r="6" spans="1:11" x14ac:dyDescent="0.25">
      <c r="A6" s="1">
        <v>43686</v>
      </c>
      <c r="B6" s="2">
        <v>0.4569212962962963</v>
      </c>
      <c r="C6" t="s">
        <v>12</v>
      </c>
      <c r="D6" t="s">
        <v>13</v>
      </c>
      <c r="E6" t="s">
        <v>170</v>
      </c>
      <c r="F6">
        <v>110000</v>
      </c>
    </row>
    <row r="7" spans="1:11" x14ac:dyDescent="0.25">
      <c r="A7" s="1">
        <v>43686</v>
      </c>
      <c r="B7" s="2">
        <v>0.45706018518518521</v>
      </c>
      <c r="C7" t="s">
        <v>12</v>
      </c>
      <c r="D7" t="s">
        <v>13</v>
      </c>
      <c r="E7" t="s">
        <v>171</v>
      </c>
      <c r="F7">
        <v>1300</v>
      </c>
    </row>
    <row r="8" spans="1:11" x14ac:dyDescent="0.25">
      <c r="A8" s="1">
        <v>43686</v>
      </c>
      <c r="B8" s="2">
        <v>0.46804398148148146</v>
      </c>
      <c r="C8" t="s">
        <v>12</v>
      </c>
      <c r="D8" t="s">
        <v>13</v>
      </c>
      <c r="E8" t="s">
        <v>172</v>
      </c>
      <c r="F8">
        <v>4000</v>
      </c>
    </row>
    <row r="9" spans="1:11" x14ac:dyDescent="0.25">
      <c r="A9" s="1">
        <v>43686</v>
      </c>
      <c r="B9" s="2">
        <v>0.46865740740740741</v>
      </c>
      <c r="C9" t="s">
        <v>48</v>
      </c>
      <c r="D9" t="s">
        <v>13</v>
      </c>
      <c r="E9" t="s">
        <v>145</v>
      </c>
      <c r="G9">
        <v>214100</v>
      </c>
      <c r="I9" t="s">
        <v>39</v>
      </c>
      <c r="K9">
        <v>170000</v>
      </c>
    </row>
    <row r="10" spans="1:11" x14ac:dyDescent="0.25">
      <c r="A10" s="1">
        <v>43686</v>
      </c>
      <c r="B10" s="2">
        <v>0.58892361111111113</v>
      </c>
      <c r="C10" t="s">
        <v>12</v>
      </c>
      <c r="D10" t="s">
        <v>13</v>
      </c>
      <c r="E10" t="s">
        <v>173</v>
      </c>
      <c r="F10">
        <v>100000</v>
      </c>
      <c r="I10">
        <v>50000</v>
      </c>
      <c r="J10">
        <v>29</v>
      </c>
      <c r="K10">
        <f>I10*J10</f>
        <v>1450000</v>
      </c>
    </row>
    <row r="11" spans="1:11" x14ac:dyDescent="0.25">
      <c r="A11" s="1">
        <v>43686</v>
      </c>
      <c r="B11" s="2">
        <v>0.58917824074074077</v>
      </c>
      <c r="C11" t="s">
        <v>40</v>
      </c>
      <c r="E11" t="s">
        <v>154</v>
      </c>
      <c r="G11">
        <v>900</v>
      </c>
      <c r="I11">
        <v>20000</v>
      </c>
      <c r="J11">
        <v>5</v>
      </c>
      <c r="K11">
        <f t="shared" ref="K11:K19" si="0">I11*J11</f>
        <v>100000</v>
      </c>
    </row>
    <row r="12" spans="1:11" x14ac:dyDescent="0.25">
      <c r="A12" s="1">
        <v>43686</v>
      </c>
      <c r="B12" s="2">
        <v>0.5892708333333333</v>
      </c>
      <c r="C12" t="s">
        <v>40</v>
      </c>
      <c r="E12" t="s">
        <v>78</v>
      </c>
      <c r="G12">
        <v>400</v>
      </c>
      <c r="I12">
        <v>10000</v>
      </c>
      <c r="J12">
        <v>4</v>
      </c>
      <c r="K12">
        <f t="shared" si="0"/>
        <v>40000</v>
      </c>
    </row>
    <row r="13" spans="1:11" x14ac:dyDescent="0.25">
      <c r="A13" s="1">
        <v>43686</v>
      </c>
      <c r="B13" s="2">
        <v>0.60400462962962964</v>
      </c>
      <c r="C13" t="s">
        <v>40</v>
      </c>
      <c r="E13" t="s">
        <v>174</v>
      </c>
      <c r="G13">
        <v>20000</v>
      </c>
      <c r="I13">
        <v>5000</v>
      </c>
      <c r="J13">
        <v>5</v>
      </c>
      <c r="K13">
        <f t="shared" si="0"/>
        <v>25000</v>
      </c>
    </row>
    <row r="14" spans="1:11" x14ac:dyDescent="0.25">
      <c r="A14" s="1">
        <v>43686</v>
      </c>
      <c r="B14" s="2">
        <v>0.60605324074074074</v>
      </c>
      <c r="C14" t="s">
        <v>48</v>
      </c>
      <c r="D14" t="s">
        <v>13</v>
      </c>
      <c r="E14" t="s">
        <v>35</v>
      </c>
      <c r="G14">
        <v>70000</v>
      </c>
      <c r="I14">
        <v>2000</v>
      </c>
      <c r="J14">
        <v>36</v>
      </c>
      <c r="K14">
        <f t="shared" si="0"/>
        <v>72000</v>
      </c>
    </row>
    <row r="15" spans="1:11" x14ac:dyDescent="0.25">
      <c r="A15" s="1">
        <v>43686</v>
      </c>
      <c r="B15" s="2">
        <v>0.60793981481481485</v>
      </c>
      <c r="C15" t="s">
        <v>12</v>
      </c>
      <c r="D15" t="s">
        <v>13</v>
      </c>
      <c r="E15" t="s">
        <v>175</v>
      </c>
      <c r="F15">
        <v>100000</v>
      </c>
      <c r="I15">
        <v>1000</v>
      </c>
      <c r="J15">
        <v>4</v>
      </c>
      <c r="K15">
        <f t="shared" si="0"/>
        <v>4000</v>
      </c>
    </row>
    <row r="16" spans="1:11" x14ac:dyDescent="0.25">
      <c r="A16" s="1">
        <v>43686</v>
      </c>
      <c r="B16" s="2">
        <v>0.61670138888888892</v>
      </c>
      <c r="C16" t="s">
        <v>12</v>
      </c>
      <c r="D16" t="s">
        <v>13</v>
      </c>
      <c r="E16" t="s">
        <v>176</v>
      </c>
      <c r="F16">
        <v>100000</v>
      </c>
      <c r="I16">
        <v>500</v>
      </c>
      <c r="J16">
        <v>17</v>
      </c>
      <c r="K16">
        <f t="shared" si="0"/>
        <v>8500</v>
      </c>
    </row>
    <row r="17" spans="1:11" x14ac:dyDescent="0.25">
      <c r="A17" s="1">
        <v>43686</v>
      </c>
      <c r="B17" s="2">
        <v>0.617650462962963</v>
      </c>
      <c r="C17" t="s">
        <v>82</v>
      </c>
      <c r="D17" t="s">
        <v>13</v>
      </c>
      <c r="E17" t="s">
        <v>177</v>
      </c>
      <c r="F17">
        <v>80000</v>
      </c>
      <c r="I17">
        <v>200</v>
      </c>
      <c r="J17">
        <v>37</v>
      </c>
      <c r="K17">
        <f t="shared" si="0"/>
        <v>7400</v>
      </c>
    </row>
    <row r="18" spans="1:11" x14ac:dyDescent="0.25">
      <c r="A18" s="1">
        <v>43686</v>
      </c>
      <c r="B18" s="2">
        <v>0.62081018518518516</v>
      </c>
      <c r="C18" t="s">
        <v>12</v>
      </c>
      <c r="D18" t="s">
        <v>13</v>
      </c>
      <c r="E18" t="s">
        <v>178</v>
      </c>
      <c r="F18">
        <v>30000</v>
      </c>
      <c r="I18">
        <v>100</v>
      </c>
      <c r="J18">
        <v>55</v>
      </c>
      <c r="K18">
        <f t="shared" si="0"/>
        <v>5500</v>
      </c>
    </row>
    <row r="19" spans="1:11" x14ac:dyDescent="0.25">
      <c r="A19" s="1">
        <v>43686</v>
      </c>
      <c r="B19" s="2">
        <v>0.66365740740740742</v>
      </c>
      <c r="C19" t="s">
        <v>12</v>
      </c>
      <c r="D19" t="s">
        <v>13</v>
      </c>
      <c r="E19" t="s">
        <v>179</v>
      </c>
      <c r="F19">
        <v>200000</v>
      </c>
      <c r="I19">
        <v>50</v>
      </c>
      <c r="J19">
        <v>16</v>
      </c>
      <c r="K19">
        <f t="shared" si="0"/>
        <v>800</v>
      </c>
    </row>
    <row r="20" spans="1:11" x14ac:dyDescent="0.25">
      <c r="A20" s="1">
        <v>43686</v>
      </c>
      <c r="B20" s="2">
        <v>0.70799768518518524</v>
      </c>
      <c r="C20" t="s">
        <v>12</v>
      </c>
      <c r="D20" t="s">
        <v>13</v>
      </c>
      <c r="E20" t="s">
        <v>180</v>
      </c>
      <c r="F20">
        <v>105000</v>
      </c>
      <c r="K20">
        <f>SUM(K9:K19)</f>
        <v>1883200</v>
      </c>
    </row>
    <row r="21" spans="1:11" x14ac:dyDescent="0.25">
      <c r="A21" s="1">
        <v>43686</v>
      </c>
      <c r="B21" s="2">
        <v>0.72290509259259261</v>
      </c>
      <c r="C21" t="s">
        <v>16</v>
      </c>
      <c r="E21" t="s">
        <v>72</v>
      </c>
      <c r="G21">
        <v>290000</v>
      </c>
      <c r="K21" s="4">
        <f>K20-K2</f>
        <v>-25000</v>
      </c>
    </row>
    <row r="22" spans="1:11" x14ac:dyDescent="0.25">
      <c r="A22" s="1">
        <v>43686</v>
      </c>
      <c r="B22" s="2">
        <v>0.74040509259259257</v>
      </c>
      <c r="C22" t="s">
        <v>48</v>
      </c>
      <c r="D22" t="s">
        <v>13</v>
      </c>
      <c r="E22" t="s">
        <v>181</v>
      </c>
      <c r="G22">
        <v>154000</v>
      </c>
    </row>
    <row r="23" spans="1:11" x14ac:dyDescent="0.25">
      <c r="A23" s="1">
        <v>43686</v>
      </c>
      <c r="B23" s="2">
        <v>0.74579861111111112</v>
      </c>
      <c r="C23" t="s">
        <v>12</v>
      </c>
      <c r="D23" t="s">
        <v>13</v>
      </c>
      <c r="E23" t="s">
        <v>182</v>
      </c>
      <c r="F23">
        <v>30000</v>
      </c>
    </row>
    <row r="24" spans="1:11" x14ac:dyDescent="0.25">
      <c r="A24" s="1">
        <v>43686</v>
      </c>
      <c r="B24" s="2">
        <v>0.74918981481481473</v>
      </c>
      <c r="C24" t="s">
        <v>12</v>
      </c>
      <c r="D24" t="s">
        <v>13</v>
      </c>
      <c r="E24" t="s">
        <v>183</v>
      </c>
      <c r="F24">
        <v>180000</v>
      </c>
    </row>
    <row r="25" spans="1:11" x14ac:dyDescent="0.25">
      <c r="A25" s="1">
        <v>43686</v>
      </c>
      <c r="B25" s="2">
        <v>0.7494791666666667</v>
      </c>
      <c r="C25" t="s">
        <v>12</v>
      </c>
      <c r="D25" t="s">
        <v>13</v>
      </c>
      <c r="E25" t="s">
        <v>184</v>
      </c>
      <c r="F25">
        <v>24900</v>
      </c>
    </row>
    <row r="26" spans="1:11" x14ac:dyDescent="0.25">
      <c r="A26" s="1">
        <v>43686</v>
      </c>
      <c r="B26" s="2">
        <v>0.74983796296296301</v>
      </c>
      <c r="C26" t="s">
        <v>12</v>
      </c>
      <c r="D26" t="s">
        <v>13</v>
      </c>
      <c r="E26" t="s">
        <v>185</v>
      </c>
      <c r="F26">
        <v>45000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24C1-40C5-4AAB-AD29-94CC9CEA1F0C}">
  <sheetPr codeName="Hoja7"/>
  <dimension ref="A1:K31"/>
  <sheetViews>
    <sheetView workbookViewId="0">
      <selection activeCell="J9" sqref="J9"/>
    </sheetView>
  </sheetViews>
  <sheetFormatPr baseColWidth="10" defaultRowHeight="15" x14ac:dyDescent="0.25"/>
  <cols>
    <col min="5" max="5" width="37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43685</v>
      </c>
      <c r="B2" s="2">
        <v>0.38755787037037037</v>
      </c>
      <c r="C2" t="s">
        <v>10</v>
      </c>
      <c r="E2" t="s">
        <v>11</v>
      </c>
      <c r="F2">
        <v>2748400</v>
      </c>
      <c r="I2">
        <v>4032500</v>
      </c>
      <c r="J2">
        <v>2625100</v>
      </c>
      <c r="K2">
        <v>1407400</v>
      </c>
    </row>
    <row r="3" spans="1:11" x14ac:dyDescent="0.25">
      <c r="A3" s="1">
        <v>43685</v>
      </c>
      <c r="B3" s="2">
        <v>0.38755787037037037</v>
      </c>
      <c r="C3" t="s">
        <v>65</v>
      </c>
      <c r="D3" t="s">
        <v>13</v>
      </c>
      <c r="E3" t="s">
        <v>140</v>
      </c>
      <c r="G3">
        <v>2000000</v>
      </c>
    </row>
    <row r="4" spans="1:11" x14ac:dyDescent="0.25">
      <c r="A4" s="1">
        <v>43685</v>
      </c>
      <c r="B4" s="2">
        <v>0.39344907407407409</v>
      </c>
      <c r="C4" t="s">
        <v>12</v>
      </c>
      <c r="D4" t="s">
        <v>13</v>
      </c>
      <c r="E4" t="s">
        <v>141</v>
      </c>
      <c r="F4">
        <v>30000</v>
      </c>
    </row>
    <row r="5" spans="1:11" x14ac:dyDescent="0.25">
      <c r="A5" s="1">
        <v>43685</v>
      </c>
      <c r="B5" s="2">
        <v>0.47086805555555555</v>
      </c>
      <c r="C5" t="s">
        <v>12</v>
      </c>
      <c r="D5" t="s">
        <v>13</v>
      </c>
      <c r="E5" t="s">
        <v>142</v>
      </c>
      <c r="F5">
        <v>25000</v>
      </c>
    </row>
    <row r="6" spans="1:11" x14ac:dyDescent="0.25">
      <c r="A6" s="1">
        <v>43685</v>
      </c>
      <c r="B6" s="2">
        <v>0.48854166666666665</v>
      </c>
      <c r="C6" t="s">
        <v>12</v>
      </c>
      <c r="D6" t="s">
        <v>13</v>
      </c>
      <c r="E6" t="s">
        <v>143</v>
      </c>
      <c r="F6">
        <v>20000</v>
      </c>
    </row>
    <row r="7" spans="1:11" x14ac:dyDescent="0.25">
      <c r="A7" s="1">
        <v>43685</v>
      </c>
      <c r="B7" s="2">
        <v>0.49072916666666666</v>
      </c>
      <c r="C7" t="s">
        <v>12</v>
      </c>
      <c r="D7" t="s">
        <v>13</v>
      </c>
      <c r="E7" t="s">
        <v>144</v>
      </c>
      <c r="F7">
        <v>6000</v>
      </c>
    </row>
    <row r="8" spans="1:11" x14ac:dyDescent="0.25">
      <c r="A8" s="1">
        <v>43685</v>
      </c>
      <c r="B8" s="2">
        <v>0.49258101851851849</v>
      </c>
      <c r="C8" t="s">
        <v>48</v>
      </c>
      <c r="D8" t="s">
        <v>13</v>
      </c>
      <c r="E8" t="s">
        <v>145</v>
      </c>
      <c r="G8">
        <v>148000</v>
      </c>
      <c r="I8" t="s">
        <v>39</v>
      </c>
      <c r="K8">
        <v>170000</v>
      </c>
    </row>
    <row r="9" spans="1:11" x14ac:dyDescent="0.25">
      <c r="A9" s="1">
        <v>43685</v>
      </c>
      <c r="B9" s="2">
        <v>0.50361111111111112</v>
      </c>
      <c r="C9" t="s">
        <v>12</v>
      </c>
      <c r="D9" t="s">
        <v>13</v>
      </c>
      <c r="E9" t="s">
        <v>146</v>
      </c>
      <c r="F9">
        <v>100000</v>
      </c>
      <c r="I9">
        <v>50000</v>
      </c>
      <c r="J9">
        <v>15</v>
      </c>
      <c r="K9">
        <f>I9*J9</f>
        <v>750000</v>
      </c>
    </row>
    <row r="10" spans="1:11" x14ac:dyDescent="0.25">
      <c r="A10" s="1">
        <v>43685</v>
      </c>
      <c r="B10" s="2">
        <v>0.55081018518518521</v>
      </c>
      <c r="C10" t="s">
        <v>48</v>
      </c>
      <c r="D10" t="s">
        <v>13</v>
      </c>
      <c r="E10" t="s">
        <v>148</v>
      </c>
      <c r="G10">
        <v>108000</v>
      </c>
      <c r="I10">
        <v>20000</v>
      </c>
      <c r="J10">
        <v>15</v>
      </c>
      <c r="K10">
        <f t="shared" ref="K10:K18" si="0">I10*J10</f>
        <v>300000</v>
      </c>
    </row>
    <row r="11" spans="1:11" x14ac:dyDescent="0.25">
      <c r="A11" s="1">
        <v>43685</v>
      </c>
      <c r="B11" s="2">
        <v>0.55107638888888888</v>
      </c>
      <c r="C11" t="s">
        <v>48</v>
      </c>
      <c r="D11" t="s">
        <v>13</v>
      </c>
      <c r="E11" t="s">
        <v>149</v>
      </c>
      <c r="G11">
        <v>1000</v>
      </c>
      <c r="I11">
        <v>10000</v>
      </c>
      <c r="J11">
        <v>7</v>
      </c>
      <c r="K11">
        <f t="shared" si="0"/>
        <v>70000</v>
      </c>
    </row>
    <row r="12" spans="1:11" x14ac:dyDescent="0.25">
      <c r="A12" s="1">
        <v>43685</v>
      </c>
      <c r="B12" s="2">
        <v>0.55180555555555555</v>
      </c>
      <c r="C12" t="s">
        <v>12</v>
      </c>
      <c r="D12" t="s">
        <v>13</v>
      </c>
      <c r="E12" t="s">
        <v>52</v>
      </c>
      <c r="F12">
        <v>25000</v>
      </c>
      <c r="I12">
        <v>5000</v>
      </c>
      <c r="J12">
        <v>4</v>
      </c>
      <c r="K12">
        <f t="shared" si="0"/>
        <v>20000</v>
      </c>
    </row>
    <row r="13" spans="1:11" x14ac:dyDescent="0.25">
      <c r="A13" s="1">
        <v>43685</v>
      </c>
      <c r="B13" s="2">
        <v>0.56090277777777775</v>
      </c>
      <c r="C13" t="s">
        <v>12</v>
      </c>
      <c r="D13" t="s">
        <v>13</v>
      </c>
      <c r="E13" t="s">
        <v>150</v>
      </c>
      <c r="F13">
        <v>5000</v>
      </c>
      <c r="I13">
        <v>2000</v>
      </c>
      <c r="J13">
        <v>36</v>
      </c>
      <c r="K13">
        <f t="shared" si="0"/>
        <v>72000</v>
      </c>
    </row>
    <row r="14" spans="1:11" x14ac:dyDescent="0.25">
      <c r="A14" s="1">
        <v>43685</v>
      </c>
      <c r="B14" s="2">
        <v>0.56206018518518519</v>
      </c>
      <c r="C14" t="s">
        <v>16</v>
      </c>
      <c r="E14" t="s">
        <v>151</v>
      </c>
      <c r="G14">
        <v>6000</v>
      </c>
      <c r="I14">
        <v>1000</v>
      </c>
      <c r="J14">
        <v>4</v>
      </c>
      <c r="K14">
        <f t="shared" si="0"/>
        <v>4000</v>
      </c>
    </row>
    <row r="15" spans="1:11" x14ac:dyDescent="0.25">
      <c r="A15" s="1">
        <v>43685</v>
      </c>
      <c r="B15" s="2">
        <v>0.58812500000000001</v>
      </c>
      <c r="C15" t="s">
        <v>12</v>
      </c>
      <c r="D15" t="s">
        <v>13</v>
      </c>
      <c r="E15" t="s">
        <v>152</v>
      </c>
      <c r="F15">
        <v>24000</v>
      </c>
      <c r="I15">
        <v>500</v>
      </c>
      <c r="J15">
        <v>17</v>
      </c>
      <c r="K15">
        <f t="shared" si="0"/>
        <v>8500</v>
      </c>
    </row>
    <row r="16" spans="1:11" x14ac:dyDescent="0.25">
      <c r="A16" s="1">
        <v>43685</v>
      </c>
      <c r="B16" s="2">
        <v>0.58824074074074073</v>
      </c>
      <c r="C16" t="s">
        <v>12</v>
      </c>
      <c r="D16" t="s">
        <v>13</v>
      </c>
      <c r="E16" t="s">
        <v>153</v>
      </c>
      <c r="F16">
        <v>4200</v>
      </c>
      <c r="I16">
        <v>200</v>
      </c>
      <c r="J16">
        <v>33</v>
      </c>
      <c r="K16">
        <f t="shared" si="0"/>
        <v>6600</v>
      </c>
    </row>
    <row r="17" spans="1:11" x14ac:dyDescent="0.25">
      <c r="A17" s="1">
        <v>43685</v>
      </c>
      <c r="B17" s="2">
        <v>0.58856481481481482</v>
      </c>
      <c r="C17" t="s">
        <v>40</v>
      </c>
      <c r="E17" t="s">
        <v>154</v>
      </c>
      <c r="G17">
        <v>6600</v>
      </c>
      <c r="I17">
        <v>100</v>
      </c>
      <c r="J17">
        <v>55</v>
      </c>
      <c r="K17">
        <f t="shared" si="0"/>
        <v>5500</v>
      </c>
    </row>
    <row r="18" spans="1:11" x14ac:dyDescent="0.25">
      <c r="A18" s="1">
        <v>43685</v>
      </c>
      <c r="B18" s="2">
        <v>0.58865740740740746</v>
      </c>
      <c r="C18" t="s">
        <v>40</v>
      </c>
      <c r="E18" t="s">
        <v>78</v>
      </c>
      <c r="G18">
        <v>1800</v>
      </c>
      <c r="I18">
        <v>50</v>
      </c>
      <c r="J18">
        <v>16</v>
      </c>
      <c r="K18">
        <f t="shared" si="0"/>
        <v>800</v>
      </c>
    </row>
    <row r="19" spans="1:11" x14ac:dyDescent="0.25">
      <c r="A19" s="1">
        <v>43685</v>
      </c>
      <c r="B19" s="2">
        <v>0.58875</v>
      </c>
      <c r="C19" t="s">
        <v>40</v>
      </c>
      <c r="E19" t="s">
        <v>147</v>
      </c>
      <c r="G19">
        <v>1200</v>
      </c>
      <c r="K19">
        <f>SUM(K8:K18)</f>
        <v>1407400</v>
      </c>
    </row>
    <row r="20" spans="1:11" x14ac:dyDescent="0.25">
      <c r="A20" s="1">
        <v>43685</v>
      </c>
      <c r="B20" s="2">
        <v>0.58888888888888891</v>
      </c>
      <c r="C20" t="s">
        <v>40</v>
      </c>
      <c r="E20" t="s">
        <v>155</v>
      </c>
      <c r="G20">
        <v>5500</v>
      </c>
      <c r="K20">
        <f>K19-K2</f>
        <v>0</v>
      </c>
    </row>
    <row r="21" spans="1:11" x14ac:dyDescent="0.25">
      <c r="A21" s="1">
        <v>43685</v>
      </c>
      <c r="B21" s="2">
        <v>0.61805555555555558</v>
      </c>
      <c r="C21" t="s">
        <v>12</v>
      </c>
      <c r="D21" t="s">
        <v>13</v>
      </c>
      <c r="E21" t="s">
        <v>164</v>
      </c>
      <c r="F21">
        <v>154900</v>
      </c>
    </row>
    <row r="22" spans="1:11" x14ac:dyDescent="0.25">
      <c r="A22" s="1">
        <v>43685</v>
      </c>
      <c r="B22" s="2">
        <v>0.62729166666666669</v>
      </c>
      <c r="C22" t="s">
        <v>12</v>
      </c>
      <c r="D22" t="s">
        <v>13</v>
      </c>
      <c r="E22" t="s">
        <v>156</v>
      </c>
      <c r="F22">
        <v>400000</v>
      </c>
    </row>
    <row r="23" spans="1:11" x14ac:dyDescent="0.25">
      <c r="A23" s="1">
        <v>43685</v>
      </c>
      <c r="B23" s="2">
        <v>0.64326388888888886</v>
      </c>
      <c r="C23" t="s">
        <v>12</v>
      </c>
      <c r="D23" t="s">
        <v>13</v>
      </c>
      <c r="E23" t="s">
        <v>157</v>
      </c>
      <c r="F23">
        <v>400000</v>
      </c>
    </row>
    <row r="24" spans="1:11" x14ac:dyDescent="0.25">
      <c r="A24" s="1">
        <v>43685</v>
      </c>
      <c r="B24" s="2">
        <v>0.66748842592592583</v>
      </c>
      <c r="C24" t="s">
        <v>16</v>
      </c>
      <c r="E24" t="s">
        <v>158</v>
      </c>
      <c r="G24">
        <v>50000</v>
      </c>
    </row>
    <row r="25" spans="1:11" x14ac:dyDescent="0.25">
      <c r="A25" s="1">
        <v>43685</v>
      </c>
      <c r="B25" s="2">
        <v>0.6680787037037037</v>
      </c>
      <c r="C25" t="s">
        <v>16</v>
      </c>
      <c r="E25" t="s">
        <v>159</v>
      </c>
      <c r="G25">
        <v>20000</v>
      </c>
    </row>
    <row r="26" spans="1:11" x14ac:dyDescent="0.25">
      <c r="A26" s="1">
        <v>43685</v>
      </c>
      <c r="B26" s="2">
        <v>0.67079861111111105</v>
      </c>
      <c r="C26" t="s">
        <v>65</v>
      </c>
      <c r="D26" t="s">
        <v>13</v>
      </c>
      <c r="E26" t="s">
        <v>160</v>
      </c>
      <c r="G26">
        <v>10000</v>
      </c>
    </row>
    <row r="27" spans="1:11" x14ac:dyDescent="0.25">
      <c r="A27" s="1">
        <v>43685</v>
      </c>
      <c r="B27" s="2">
        <v>0.67108796296296302</v>
      </c>
      <c r="C27" t="s">
        <v>12</v>
      </c>
      <c r="D27" t="s">
        <v>13</v>
      </c>
      <c r="E27" t="s">
        <v>161</v>
      </c>
      <c r="F27">
        <v>10000</v>
      </c>
    </row>
    <row r="28" spans="1:11" x14ac:dyDescent="0.25">
      <c r="A28" s="1">
        <v>43685</v>
      </c>
      <c r="B28" s="2">
        <v>0.68106481481481485</v>
      </c>
      <c r="C28" t="s">
        <v>12</v>
      </c>
      <c r="D28" t="s">
        <v>13</v>
      </c>
      <c r="E28" t="s">
        <v>162</v>
      </c>
      <c r="F28">
        <v>50000</v>
      </c>
    </row>
    <row r="29" spans="1:11" x14ac:dyDescent="0.25">
      <c r="A29" s="1">
        <v>43685</v>
      </c>
      <c r="B29" s="2">
        <v>0.68152777777777773</v>
      </c>
      <c r="C29" t="s">
        <v>12</v>
      </c>
      <c r="D29" t="s">
        <v>13</v>
      </c>
      <c r="E29" t="s">
        <v>163</v>
      </c>
      <c r="F29">
        <v>30000</v>
      </c>
    </row>
    <row r="30" spans="1:11" x14ac:dyDescent="0.25">
      <c r="A30" s="1">
        <v>43685</v>
      </c>
      <c r="B30" s="2">
        <v>0.72796296296296292</v>
      </c>
      <c r="C30" t="s">
        <v>48</v>
      </c>
      <c r="D30" t="s">
        <v>13</v>
      </c>
      <c r="E30" t="s">
        <v>165</v>
      </c>
      <c r="G30">
        <v>217000</v>
      </c>
    </row>
    <row r="31" spans="1:11" x14ac:dyDescent="0.25">
      <c r="A31" s="1">
        <v>43685</v>
      </c>
      <c r="B31" s="2">
        <v>0.73709490740740735</v>
      </c>
      <c r="C31" t="s">
        <v>16</v>
      </c>
      <c r="E31" t="s">
        <v>166</v>
      </c>
      <c r="G31">
        <v>50000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13ED-5FDA-4D16-921A-5FDE5F2DA051}">
  <sheetPr codeName="Hoja8"/>
  <dimension ref="A1:K23"/>
  <sheetViews>
    <sheetView workbookViewId="0">
      <selection activeCell="I8" sqref="I8:K20"/>
    </sheetView>
  </sheetViews>
  <sheetFormatPr baseColWidth="10" defaultRowHeight="15" x14ac:dyDescent="0.25"/>
  <cols>
    <col min="5" max="5" width="2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43683</v>
      </c>
      <c r="B2" s="2">
        <v>0.3770486111111111</v>
      </c>
      <c r="C2" t="s">
        <v>10</v>
      </c>
      <c r="E2" t="s">
        <v>11</v>
      </c>
      <c r="F2">
        <v>2775150</v>
      </c>
      <c r="I2">
        <v>3643450</v>
      </c>
      <c r="J2">
        <v>895050</v>
      </c>
      <c r="K2">
        <v>2748400</v>
      </c>
    </row>
    <row r="3" spans="1:11" x14ac:dyDescent="0.25">
      <c r="A3" s="1">
        <v>43683</v>
      </c>
      <c r="B3" s="2">
        <v>0.3770486111111111</v>
      </c>
      <c r="C3" t="s">
        <v>12</v>
      </c>
      <c r="D3" t="s">
        <v>13</v>
      </c>
      <c r="E3" t="s">
        <v>119</v>
      </c>
      <c r="F3">
        <v>100000</v>
      </c>
    </row>
    <row r="4" spans="1:11" x14ac:dyDescent="0.25">
      <c r="A4" s="1">
        <v>43683</v>
      </c>
      <c r="B4" s="2">
        <v>0.38083333333333336</v>
      </c>
      <c r="C4" t="s">
        <v>48</v>
      </c>
      <c r="D4" t="s">
        <v>13</v>
      </c>
      <c r="E4" t="s">
        <v>121</v>
      </c>
      <c r="G4">
        <v>12000</v>
      </c>
    </row>
    <row r="5" spans="1:11" x14ac:dyDescent="0.25">
      <c r="A5" s="1">
        <v>43683</v>
      </c>
      <c r="B5" s="2">
        <v>0.38881944444444444</v>
      </c>
      <c r="C5" t="s">
        <v>48</v>
      </c>
      <c r="D5" t="s">
        <v>13</v>
      </c>
      <c r="E5" t="s">
        <v>122</v>
      </c>
      <c r="G5">
        <v>260000</v>
      </c>
    </row>
    <row r="6" spans="1:11" x14ac:dyDescent="0.25">
      <c r="A6" s="1">
        <v>43683</v>
      </c>
      <c r="B6" s="2">
        <v>0.38909722222222221</v>
      </c>
      <c r="C6" t="s">
        <v>65</v>
      </c>
      <c r="D6" t="s">
        <v>13</v>
      </c>
      <c r="E6" t="s">
        <v>123</v>
      </c>
      <c r="G6">
        <v>63050</v>
      </c>
    </row>
    <row r="7" spans="1:11" x14ac:dyDescent="0.25">
      <c r="A7" s="1">
        <v>43683</v>
      </c>
      <c r="B7" s="2">
        <v>0.41791666666666666</v>
      </c>
      <c r="C7" t="s">
        <v>48</v>
      </c>
      <c r="D7" t="s">
        <v>13</v>
      </c>
      <c r="E7" t="s">
        <v>124</v>
      </c>
      <c r="G7">
        <v>275000</v>
      </c>
    </row>
    <row r="8" spans="1:11" x14ac:dyDescent="0.25">
      <c r="A8" s="1">
        <v>43683</v>
      </c>
      <c r="B8" s="2">
        <v>0.44158564814814816</v>
      </c>
      <c r="C8" t="s">
        <v>12</v>
      </c>
      <c r="D8" t="s">
        <v>13</v>
      </c>
      <c r="E8" t="s">
        <v>125</v>
      </c>
      <c r="F8">
        <v>110000</v>
      </c>
      <c r="I8" t="s">
        <v>39</v>
      </c>
      <c r="K8">
        <v>170000</v>
      </c>
    </row>
    <row r="9" spans="1:11" x14ac:dyDescent="0.25">
      <c r="A9" s="1">
        <v>43683</v>
      </c>
      <c r="B9" s="2">
        <v>0.44178240740740743</v>
      </c>
      <c r="C9" t="s">
        <v>12</v>
      </c>
      <c r="D9" t="s">
        <v>13</v>
      </c>
      <c r="E9" t="s">
        <v>126</v>
      </c>
      <c r="F9">
        <v>50000</v>
      </c>
      <c r="I9">
        <v>50000</v>
      </c>
      <c r="J9">
        <v>39</v>
      </c>
      <c r="K9">
        <f>I9*J9</f>
        <v>1950000</v>
      </c>
    </row>
    <row r="10" spans="1:11" x14ac:dyDescent="0.25">
      <c r="A10" s="1">
        <v>43683</v>
      </c>
      <c r="B10" s="2">
        <v>0.44219907407407405</v>
      </c>
      <c r="C10" t="s">
        <v>12</v>
      </c>
      <c r="D10" t="s">
        <v>13</v>
      </c>
      <c r="E10" t="s">
        <v>13</v>
      </c>
      <c r="F10">
        <v>20000</v>
      </c>
      <c r="I10">
        <v>20000</v>
      </c>
      <c r="J10">
        <v>22</v>
      </c>
      <c r="K10">
        <f t="shared" ref="K10:K18" si="0">I10*J10</f>
        <v>440000</v>
      </c>
    </row>
    <row r="11" spans="1:11" x14ac:dyDescent="0.25">
      <c r="A11" s="1">
        <v>43683</v>
      </c>
      <c r="B11" s="2">
        <v>0.4758680555555555</v>
      </c>
      <c r="C11" t="s">
        <v>48</v>
      </c>
      <c r="D11" t="s">
        <v>13</v>
      </c>
      <c r="E11" t="s">
        <v>127</v>
      </c>
      <c r="G11">
        <v>57000</v>
      </c>
      <c r="I11">
        <v>10000</v>
      </c>
      <c r="J11">
        <v>6</v>
      </c>
      <c r="K11">
        <f t="shared" si="0"/>
        <v>60000</v>
      </c>
    </row>
    <row r="12" spans="1:11" x14ac:dyDescent="0.25">
      <c r="A12" s="1">
        <v>43683</v>
      </c>
      <c r="B12" s="2">
        <v>0.51590277777777771</v>
      </c>
      <c r="C12" t="s">
        <v>12</v>
      </c>
      <c r="D12" t="s">
        <v>13</v>
      </c>
      <c r="E12" t="s">
        <v>128</v>
      </c>
      <c r="F12">
        <v>70000</v>
      </c>
      <c r="I12">
        <v>5000</v>
      </c>
      <c r="J12">
        <v>4</v>
      </c>
      <c r="K12">
        <f t="shared" si="0"/>
        <v>20000</v>
      </c>
    </row>
    <row r="13" spans="1:11" x14ac:dyDescent="0.25">
      <c r="A13" s="1">
        <v>43683</v>
      </c>
      <c r="B13" s="2">
        <v>0.51624999999999999</v>
      </c>
      <c r="C13" t="s">
        <v>65</v>
      </c>
      <c r="D13" t="s">
        <v>13</v>
      </c>
      <c r="E13" t="s">
        <v>129</v>
      </c>
      <c r="G13">
        <v>12000</v>
      </c>
      <c r="I13">
        <v>2000</v>
      </c>
      <c r="J13">
        <v>41</v>
      </c>
      <c r="K13">
        <f t="shared" si="0"/>
        <v>82000</v>
      </c>
    </row>
    <row r="14" spans="1:11" x14ac:dyDescent="0.25">
      <c r="A14" s="1">
        <v>43683</v>
      </c>
      <c r="B14" s="2">
        <v>0.51652777777777781</v>
      </c>
      <c r="C14" t="s">
        <v>48</v>
      </c>
      <c r="D14" t="s">
        <v>13</v>
      </c>
      <c r="E14" t="s">
        <v>130</v>
      </c>
      <c r="G14">
        <v>6000</v>
      </c>
      <c r="I14">
        <v>1000</v>
      </c>
      <c r="J14">
        <v>4</v>
      </c>
      <c r="K14">
        <f t="shared" si="0"/>
        <v>4000</v>
      </c>
    </row>
    <row r="15" spans="1:11" x14ac:dyDescent="0.25">
      <c r="A15" s="1">
        <v>43683</v>
      </c>
      <c r="B15" s="2">
        <v>0.60751157407407408</v>
      </c>
      <c r="C15" t="s">
        <v>40</v>
      </c>
      <c r="E15" t="s">
        <v>131</v>
      </c>
      <c r="G15">
        <v>3000</v>
      </c>
      <c r="I15">
        <v>500</v>
      </c>
      <c r="J15">
        <v>18</v>
      </c>
      <c r="K15">
        <f t="shared" si="0"/>
        <v>9000</v>
      </c>
    </row>
    <row r="16" spans="1:11" x14ac:dyDescent="0.25">
      <c r="A16" s="1">
        <v>43683</v>
      </c>
      <c r="B16" s="2">
        <v>0.60805555555555557</v>
      </c>
      <c r="C16" t="s">
        <v>12</v>
      </c>
      <c r="D16" t="s">
        <v>13</v>
      </c>
      <c r="E16" t="s">
        <v>132</v>
      </c>
      <c r="F16">
        <v>20000</v>
      </c>
      <c r="I16">
        <v>200</v>
      </c>
      <c r="J16">
        <v>35</v>
      </c>
      <c r="K16">
        <f t="shared" si="0"/>
        <v>7000</v>
      </c>
    </row>
    <row r="17" spans="1:11" x14ac:dyDescent="0.25">
      <c r="A17" s="1">
        <v>43683</v>
      </c>
      <c r="B17" s="2">
        <v>0.65276620370370375</v>
      </c>
      <c r="C17" t="s">
        <v>12</v>
      </c>
      <c r="D17" t="s">
        <v>13</v>
      </c>
      <c r="E17" t="s">
        <v>133</v>
      </c>
      <c r="F17">
        <v>400000</v>
      </c>
      <c r="I17">
        <v>100</v>
      </c>
      <c r="J17">
        <v>56</v>
      </c>
      <c r="K17">
        <f t="shared" si="0"/>
        <v>5600</v>
      </c>
    </row>
    <row r="18" spans="1:11" x14ac:dyDescent="0.25">
      <c r="A18" s="1">
        <v>43683</v>
      </c>
      <c r="B18" s="2">
        <v>0.71462962962962961</v>
      </c>
      <c r="C18" t="s">
        <v>12</v>
      </c>
      <c r="D18" t="s">
        <v>13</v>
      </c>
      <c r="E18" t="s">
        <v>134</v>
      </c>
      <c r="F18">
        <v>12800</v>
      </c>
      <c r="I18">
        <v>50</v>
      </c>
      <c r="J18">
        <v>16</v>
      </c>
      <c r="K18">
        <f t="shared" si="0"/>
        <v>800</v>
      </c>
    </row>
    <row r="19" spans="1:11" x14ac:dyDescent="0.25">
      <c r="A19" s="1">
        <v>43683</v>
      </c>
      <c r="B19" s="2">
        <v>0.71476851851851853</v>
      </c>
      <c r="C19" t="s">
        <v>12</v>
      </c>
      <c r="D19" t="s">
        <v>13</v>
      </c>
      <c r="E19" t="s">
        <v>135</v>
      </c>
      <c r="F19">
        <v>30000</v>
      </c>
      <c r="K19">
        <f>SUM(K8:K18)</f>
        <v>2748400</v>
      </c>
    </row>
    <row r="20" spans="1:11" x14ac:dyDescent="0.25">
      <c r="A20" s="1">
        <v>43683</v>
      </c>
      <c r="B20" s="2">
        <v>0.71532407407407417</v>
      </c>
      <c r="C20" t="s">
        <v>12</v>
      </c>
      <c r="D20" t="s">
        <v>13</v>
      </c>
      <c r="E20" t="s">
        <v>136</v>
      </c>
      <c r="F20">
        <v>50000</v>
      </c>
      <c r="K20">
        <f>K19-K2</f>
        <v>0</v>
      </c>
    </row>
    <row r="21" spans="1:11" x14ac:dyDescent="0.25">
      <c r="A21" s="1">
        <v>43683</v>
      </c>
      <c r="B21" s="2">
        <v>0.71548611111111116</v>
      </c>
      <c r="C21" t="s">
        <v>48</v>
      </c>
      <c r="D21" t="s">
        <v>13</v>
      </c>
      <c r="E21" t="s">
        <v>137</v>
      </c>
      <c r="G21">
        <v>207000</v>
      </c>
    </row>
    <row r="22" spans="1:11" x14ac:dyDescent="0.25">
      <c r="A22" s="1">
        <v>43683</v>
      </c>
      <c r="B22" s="2">
        <v>0.73652777777777778</v>
      </c>
      <c r="C22" t="s">
        <v>12</v>
      </c>
      <c r="D22" t="s">
        <v>13</v>
      </c>
      <c r="E22" t="s">
        <v>138</v>
      </c>
      <c r="F22">
        <v>5000</v>
      </c>
    </row>
    <row r="23" spans="1:11" x14ac:dyDescent="0.25">
      <c r="A23" s="1">
        <v>43683</v>
      </c>
      <c r="B23" s="2">
        <v>0.73667824074074073</v>
      </c>
      <c r="C23" t="s">
        <v>12</v>
      </c>
      <c r="D23" t="s">
        <v>13</v>
      </c>
      <c r="E23" t="s">
        <v>139</v>
      </c>
      <c r="F23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709E-C014-43FC-A8E0-24BB2FC73A94}">
  <sheetPr codeName="Hoja4"/>
  <dimension ref="A1:K31"/>
  <sheetViews>
    <sheetView workbookViewId="0">
      <selection activeCell="K19" sqref="K19"/>
    </sheetView>
  </sheetViews>
  <sheetFormatPr baseColWidth="10" defaultRowHeight="15" x14ac:dyDescent="0.25"/>
  <cols>
    <col min="3" max="3" width="15" bestFit="1" customWidth="1"/>
    <col min="5" max="5" width="25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43682</v>
      </c>
      <c r="B2" s="2">
        <v>0.37815972222222222</v>
      </c>
      <c r="C2" t="s">
        <v>10</v>
      </c>
      <c r="E2" t="s">
        <v>11</v>
      </c>
      <c r="F2">
        <v>3736550</v>
      </c>
      <c r="I2">
        <f>SUM(F2:F31)</f>
        <v>5688150</v>
      </c>
      <c r="J2">
        <f>SUM(G2:G31)</f>
        <v>3013500</v>
      </c>
      <c r="K2">
        <f>+I2-J2</f>
        <v>2674650</v>
      </c>
    </row>
    <row r="3" spans="1:11" x14ac:dyDescent="0.25">
      <c r="A3" s="1">
        <v>43682</v>
      </c>
      <c r="B3" s="2">
        <v>0.37815972222222222</v>
      </c>
      <c r="C3" t="s">
        <v>12</v>
      </c>
      <c r="D3" t="s">
        <v>13</v>
      </c>
      <c r="E3" t="s">
        <v>90</v>
      </c>
      <c r="F3">
        <v>110000</v>
      </c>
    </row>
    <row r="4" spans="1:11" x14ac:dyDescent="0.25">
      <c r="A4" s="1">
        <v>43682</v>
      </c>
      <c r="B4" s="2">
        <v>0.37853009259259257</v>
      </c>
      <c r="C4" t="s">
        <v>40</v>
      </c>
      <c r="E4" t="s">
        <v>91</v>
      </c>
      <c r="G4">
        <v>50000</v>
      </c>
    </row>
    <row r="5" spans="1:11" x14ac:dyDescent="0.25">
      <c r="A5" s="1">
        <v>43682</v>
      </c>
      <c r="B5" s="2">
        <v>0.37964120370370374</v>
      </c>
      <c r="C5" t="s">
        <v>82</v>
      </c>
      <c r="D5" t="s">
        <v>13</v>
      </c>
      <c r="E5" t="s">
        <v>92</v>
      </c>
      <c r="F5">
        <v>70000</v>
      </c>
    </row>
    <row r="6" spans="1:11" x14ac:dyDescent="0.25">
      <c r="A6" s="1">
        <v>43682</v>
      </c>
      <c r="B6" s="2">
        <v>0.38379629629629625</v>
      </c>
      <c r="C6" t="s">
        <v>16</v>
      </c>
      <c r="E6" t="s">
        <v>93</v>
      </c>
      <c r="G6">
        <v>170000</v>
      </c>
    </row>
    <row r="7" spans="1:11" x14ac:dyDescent="0.25">
      <c r="A7" s="1">
        <v>43682</v>
      </c>
      <c r="B7" s="2">
        <v>0.38631944444444444</v>
      </c>
      <c r="C7" t="s">
        <v>12</v>
      </c>
      <c r="D7" t="s">
        <v>13</v>
      </c>
      <c r="E7" t="s">
        <v>94</v>
      </c>
      <c r="F7">
        <v>1250000</v>
      </c>
    </row>
    <row r="8" spans="1:11" x14ac:dyDescent="0.25">
      <c r="A8" s="1">
        <v>43682</v>
      </c>
      <c r="B8" s="2">
        <v>0.38655092592592594</v>
      </c>
      <c r="C8" t="s">
        <v>16</v>
      </c>
      <c r="E8" t="s">
        <v>95</v>
      </c>
      <c r="G8">
        <v>400000</v>
      </c>
      <c r="I8" t="s">
        <v>39</v>
      </c>
      <c r="K8">
        <v>170000</v>
      </c>
    </row>
    <row r="9" spans="1:11" x14ac:dyDescent="0.25">
      <c r="A9" s="1">
        <v>43682</v>
      </c>
      <c r="B9" s="2">
        <v>0.38675925925925925</v>
      </c>
      <c r="C9" t="s">
        <v>16</v>
      </c>
      <c r="E9" t="s">
        <v>96</v>
      </c>
      <c r="G9">
        <v>460000</v>
      </c>
      <c r="I9">
        <v>50000</v>
      </c>
      <c r="J9">
        <v>42</v>
      </c>
      <c r="K9">
        <f>I9*J9</f>
        <v>2100000</v>
      </c>
    </row>
    <row r="10" spans="1:11" x14ac:dyDescent="0.25">
      <c r="A10" s="1">
        <v>43682</v>
      </c>
      <c r="B10" s="2">
        <v>0.39065972222222217</v>
      </c>
      <c r="C10" t="s">
        <v>12</v>
      </c>
      <c r="D10" t="s">
        <v>13</v>
      </c>
      <c r="E10" t="s">
        <v>117</v>
      </c>
      <c r="F10">
        <v>200000</v>
      </c>
      <c r="I10">
        <v>20000</v>
      </c>
      <c r="J10">
        <v>16</v>
      </c>
      <c r="K10">
        <f t="shared" ref="K10:K18" si="0">I10*J10</f>
        <v>320000</v>
      </c>
    </row>
    <row r="11" spans="1:11" x14ac:dyDescent="0.25">
      <c r="A11" s="1">
        <v>43682</v>
      </c>
      <c r="B11" s="2">
        <v>0.39091435185185186</v>
      </c>
      <c r="C11" t="s">
        <v>40</v>
      </c>
      <c r="E11" t="s">
        <v>97</v>
      </c>
      <c r="G11">
        <v>180000</v>
      </c>
      <c r="I11">
        <v>10000</v>
      </c>
      <c r="J11">
        <v>7</v>
      </c>
      <c r="K11">
        <f t="shared" si="0"/>
        <v>70000</v>
      </c>
    </row>
    <row r="12" spans="1:11" x14ac:dyDescent="0.25">
      <c r="A12" s="1">
        <v>43682</v>
      </c>
      <c r="B12" s="2">
        <v>0.39775462962962965</v>
      </c>
      <c r="C12" t="s">
        <v>98</v>
      </c>
      <c r="D12" t="s">
        <v>13</v>
      </c>
      <c r="E12" t="s">
        <v>99</v>
      </c>
      <c r="G12">
        <v>20000</v>
      </c>
      <c r="I12">
        <v>5000</v>
      </c>
      <c r="J12">
        <v>2</v>
      </c>
      <c r="K12">
        <f t="shared" si="0"/>
        <v>10000</v>
      </c>
    </row>
    <row r="13" spans="1:11" x14ac:dyDescent="0.25">
      <c r="A13" s="1">
        <v>43682</v>
      </c>
      <c r="B13" s="2">
        <v>0.42456018518518518</v>
      </c>
      <c r="C13" t="s">
        <v>12</v>
      </c>
      <c r="D13" t="s">
        <v>13</v>
      </c>
      <c r="E13" t="s">
        <v>100</v>
      </c>
      <c r="F13">
        <v>4600</v>
      </c>
      <c r="I13">
        <v>2000</v>
      </c>
      <c r="J13">
        <v>40</v>
      </c>
      <c r="K13">
        <f t="shared" si="0"/>
        <v>80000</v>
      </c>
    </row>
    <row r="14" spans="1:11" x14ac:dyDescent="0.25">
      <c r="A14" s="1">
        <v>43682</v>
      </c>
      <c r="B14" s="2">
        <v>0.43434027777777778</v>
      </c>
      <c r="C14" t="s">
        <v>12</v>
      </c>
      <c r="D14" t="s">
        <v>13</v>
      </c>
      <c r="E14" t="s">
        <v>101</v>
      </c>
      <c r="F14">
        <v>20000</v>
      </c>
      <c r="I14">
        <v>1000</v>
      </c>
      <c r="J14">
        <v>5</v>
      </c>
      <c r="K14">
        <f t="shared" si="0"/>
        <v>5000</v>
      </c>
    </row>
    <row r="15" spans="1:11" x14ac:dyDescent="0.25">
      <c r="A15" s="1">
        <v>43682</v>
      </c>
      <c r="B15" s="2">
        <v>0.44675925925925924</v>
      </c>
      <c r="C15" t="s">
        <v>82</v>
      </c>
      <c r="D15" t="s">
        <v>13</v>
      </c>
      <c r="E15" t="s">
        <v>102</v>
      </c>
      <c r="F15">
        <v>50000</v>
      </c>
      <c r="I15">
        <v>500</v>
      </c>
      <c r="J15">
        <v>16</v>
      </c>
      <c r="K15">
        <f t="shared" si="0"/>
        <v>8000</v>
      </c>
    </row>
    <row r="16" spans="1:11" x14ac:dyDescent="0.25">
      <c r="A16" s="1">
        <v>43682</v>
      </c>
      <c r="B16" s="2">
        <v>0.45353009259259264</v>
      </c>
      <c r="C16" t="s">
        <v>98</v>
      </c>
      <c r="D16" t="s">
        <v>13</v>
      </c>
      <c r="E16" t="s">
        <v>103</v>
      </c>
      <c r="G16">
        <v>30000</v>
      </c>
      <c r="I16">
        <v>200</v>
      </c>
      <c r="J16">
        <v>31</v>
      </c>
      <c r="K16">
        <f t="shared" si="0"/>
        <v>6200</v>
      </c>
    </row>
    <row r="17" spans="1:11" x14ac:dyDescent="0.25">
      <c r="A17" s="1">
        <v>43682</v>
      </c>
      <c r="B17" s="2">
        <v>0.45635416666666667</v>
      </c>
      <c r="C17" t="s">
        <v>48</v>
      </c>
      <c r="D17" t="s">
        <v>13</v>
      </c>
      <c r="E17" t="s">
        <v>104</v>
      </c>
      <c r="G17">
        <v>1337300</v>
      </c>
      <c r="I17">
        <v>100</v>
      </c>
      <c r="J17">
        <v>51</v>
      </c>
      <c r="K17">
        <f t="shared" si="0"/>
        <v>5100</v>
      </c>
    </row>
    <row r="18" spans="1:11" x14ac:dyDescent="0.25">
      <c r="A18" s="1">
        <v>43682</v>
      </c>
      <c r="B18" s="2">
        <v>0.4589699074074074</v>
      </c>
      <c r="C18" t="s">
        <v>12</v>
      </c>
      <c r="D18" t="s">
        <v>13</v>
      </c>
      <c r="E18" t="s">
        <v>105</v>
      </c>
      <c r="F18">
        <v>4000</v>
      </c>
      <c r="I18">
        <v>50</v>
      </c>
      <c r="J18">
        <v>17</v>
      </c>
      <c r="K18">
        <f t="shared" si="0"/>
        <v>850</v>
      </c>
    </row>
    <row r="19" spans="1:11" x14ac:dyDescent="0.25">
      <c r="A19" s="1">
        <v>43682</v>
      </c>
      <c r="B19" s="2">
        <v>0.6231944444444445</v>
      </c>
      <c r="C19" t="s">
        <v>40</v>
      </c>
      <c r="E19" t="s">
        <v>106</v>
      </c>
      <c r="G19">
        <v>3700</v>
      </c>
      <c r="K19">
        <f>SUM(K8:K18)</f>
        <v>2775150</v>
      </c>
    </row>
    <row r="20" spans="1:11" x14ac:dyDescent="0.25">
      <c r="A20" s="1">
        <v>43682</v>
      </c>
      <c r="B20" s="2">
        <v>0.62335648148148148</v>
      </c>
      <c r="C20" t="s">
        <v>40</v>
      </c>
      <c r="E20" t="s">
        <v>107</v>
      </c>
      <c r="G20">
        <v>2000</v>
      </c>
      <c r="K20">
        <f>K19-K2</f>
        <v>100500</v>
      </c>
    </row>
    <row r="21" spans="1:11" x14ac:dyDescent="0.25">
      <c r="A21" s="1">
        <v>43682</v>
      </c>
      <c r="B21" s="2">
        <v>0.67817129629629624</v>
      </c>
      <c r="C21" t="s">
        <v>12</v>
      </c>
      <c r="D21" t="s">
        <v>13</v>
      </c>
      <c r="E21" t="s">
        <v>108</v>
      </c>
      <c r="F21">
        <v>43000</v>
      </c>
    </row>
    <row r="22" spans="1:11" x14ac:dyDescent="0.25">
      <c r="A22" s="1">
        <v>43682</v>
      </c>
      <c r="B22" s="2">
        <v>0.67873842592592604</v>
      </c>
      <c r="C22" t="s">
        <v>65</v>
      </c>
      <c r="D22" t="s">
        <v>13</v>
      </c>
      <c r="E22" t="s">
        <v>109</v>
      </c>
      <c r="G22">
        <v>10000</v>
      </c>
    </row>
    <row r="23" spans="1:11" x14ac:dyDescent="0.25">
      <c r="A23" s="1">
        <v>43682</v>
      </c>
      <c r="B23" s="2">
        <v>0.68090277777777775</v>
      </c>
      <c r="C23" t="s">
        <v>40</v>
      </c>
      <c r="E23" t="s">
        <v>110</v>
      </c>
      <c r="G23">
        <v>116000</v>
      </c>
    </row>
    <row r="24" spans="1:11" x14ac:dyDescent="0.25">
      <c r="A24" s="1">
        <v>43682</v>
      </c>
      <c r="B24" s="2">
        <v>0.69430555555555562</v>
      </c>
      <c r="C24" t="s">
        <v>48</v>
      </c>
      <c r="D24" t="s">
        <v>13</v>
      </c>
      <c r="E24" t="s">
        <v>111</v>
      </c>
      <c r="G24">
        <v>130000</v>
      </c>
    </row>
    <row r="25" spans="1:11" x14ac:dyDescent="0.25">
      <c r="A25" s="1">
        <v>43682</v>
      </c>
      <c r="B25" s="2">
        <v>0.69469907407407405</v>
      </c>
      <c r="C25" t="s">
        <v>65</v>
      </c>
      <c r="D25" t="s">
        <v>13</v>
      </c>
      <c r="E25" t="s">
        <v>112</v>
      </c>
      <c r="G25">
        <v>4500</v>
      </c>
    </row>
    <row r="26" spans="1:11" x14ac:dyDescent="0.25">
      <c r="A26" s="1">
        <v>43682</v>
      </c>
      <c r="B26" s="2">
        <v>0.70008101851851856</v>
      </c>
      <c r="C26" t="s">
        <v>48</v>
      </c>
      <c r="D26" t="s">
        <v>13</v>
      </c>
      <c r="E26" t="s">
        <v>113</v>
      </c>
      <c r="G26">
        <v>50000</v>
      </c>
    </row>
    <row r="27" spans="1:11" x14ac:dyDescent="0.25">
      <c r="A27" s="1">
        <v>43682</v>
      </c>
      <c r="B27" s="2">
        <v>0.72550925925925924</v>
      </c>
      <c r="C27" t="s">
        <v>12</v>
      </c>
      <c r="D27" t="s">
        <v>13</v>
      </c>
      <c r="E27" t="s">
        <v>114</v>
      </c>
      <c r="F27">
        <v>60000</v>
      </c>
    </row>
    <row r="28" spans="1:11" x14ac:dyDescent="0.25">
      <c r="A28" s="1">
        <v>43682</v>
      </c>
      <c r="B28" s="2">
        <v>0.72582175925925929</v>
      </c>
      <c r="C28" t="s">
        <v>12</v>
      </c>
      <c r="D28" t="s">
        <v>13</v>
      </c>
      <c r="E28" t="s">
        <v>115</v>
      </c>
      <c r="F28">
        <v>100000</v>
      </c>
    </row>
    <row r="29" spans="1:11" x14ac:dyDescent="0.25">
      <c r="A29" s="1">
        <v>43682</v>
      </c>
      <c r="B29" s="2">
        <v>0.73214120370370372</v>
      </c>
      <c r="C29" t="s">
        <v>12</v>
      </c>
      <c r="D29" t="s">
        <v>13</v>
      </c>
      <c r="E29" t="s">
        <v>116</v>
      </c>
      <c r="F29">
        <v>10000</v>
      </c>
    </row>
    <row r="30" spans="1:11" x14ac:dyDescent="0.25">
      <c r="A30" s="1">
        <v>43682</v>
      </c>
      <c r="B30" s="2">
        <v>0.74614583333333329</v>
      </c>
      <c r="C30" t="s">
        <v>12</v>
      </c>
      <c r="D30" t="s">
        <v>13</v>
      </c>
      <c r="E30" t="s">
        <v>118</v>
      </c>
      <c r="F30">
        <v>30000</v>
      </c>
    </row>
    <row r="31" spans="1:11" x14ac:dyDescent="0.25">
      <c r="A31" s="1">
        <v>43682</v>
      </c>
      <c r="B31" s="2">
        <v>0.38675925925925925</v>
      </c>
      <c r="C31" t="s">
        <v>16</v>
      </c>
      <c r="E31" t="s">
        <v>120</v>
      </c>
      <c r="G31">
        <v>50000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4CF6-0729-441E-A393-C4DEF9C1CF31}">
  <sheetPr codeName="Hoja1"/>
  <dimension ref="A1:K22"/>
  <sheetViews>
    <sheetView workbookViewId="0">
      <selection activeCell="K20" sqref="K20"/>
    </sheetView>
  </sheetViews>
  <sheetFormatPr baseColWidth="10" defaultRowHeight="15" x14ac:dyDescent="0.25"/>
  <cols>
    <col min="3" max="3" width="15" bestFit="1" customWidth="1"/>
    <col min="5" max="5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43680</v>
      </c>
      <c r="B2" s="2">
        <v>0.40395833333333336</v>
      </c>
      <c r="C2" t="s">
        <v>10</v>
      </c>
      <c r="E2" t="s">
        <v>11</v>
      </c>
      <c r="F2">
        <v>3488550</v>
      </c>
      <c r="I2">
        <f>SUM(F2:F22)</f>
        <v>5078550</v>
      </c>
      <c r="J2">
        <f>SUM(G2:G22)</f>
        <v>1292000</v>
      </c>
      <c r="K2">
        <f>I2-J2</f>
        <v>3786550</v>
      </c>
    </row>
    <row r="3" spans="1:11" x14ac:dyDescent="0.25">
      <c r="A3" s="1">
        <v>43680</v>
      </c>
      <c r="B3" s="2">
        <v>0.40395833333333336</v>
      </c>
      <c r="C3" t="s">
        <v>12</v>
      </c>
      <c r="D3" t="s">
        <v>13</v>
      </c>
      <c r="E3" t="s">
        <v>71</v>
      </c>
      <c r="F3">
        <v>1300000</v>
      </c>
    </row>
    <row r="4" spans="1:11" x14ac:dyDescent="0.25">
      <c r="A4" s="1">
        <v>43680</v>
      </c>
      <c r="B4" s="2">
        <v>0.41236111111111112</v>
      </c>
      <c r="C4" t="s">
        <v>16</v>
      </c>
      <c r="E4" t="s">
        <v>72</v>
      </c>
      <c r="G4">
        <v>265000</v>
      </c>
    </row>
    <row r="5" spans="1:11" x14ac:dyDescent="0.25">
      <c r="A5" s="1">
        <v>43680</v>
      </c>
      <c r="B5" s="2">
        <v>0.41894675925925928</v>
      </c>
      <c r="C5" t="s">
        <v>40</v>
      </c>
      <c r="E5" t="s">
        <v>73</v>
      </c>
      <c r="G5">
        <v>3700</v>
      </c>
    </row>
    <row r="6" spans="1:11" x14ac:dyDescent="0.25">
      <c r="A6" s="1">
        <v>43680</v>
      </c>
      <c r="B6" s="2">
        <v>0.42368055555555556</v>
      </c>
      <c r="C6" t="s">
        <v>16</v>
      </c>
      <c r="E6" t="s">
        <v>17</v>
      </c>
      <c r="G6">
        <v>5000</v>
      </c>
    </row>
    <row r="7" spans="1:11" x14ac:dyDescent="0.25">
      <c r="A7" s="1">
        <v>43680</v>
      </c>
      <c r="B7" s="2">
        <v>0.42733796296296295</v>
      </c>
      <c r="C7" t="s">
        <v>40</v>
      </c>
      <c r="E7" t="s">
        <v>74</v>
      </c>
      <c r="G7">
        <v>108000</v>
      </c>
    </row>
    <row r="8" spans="1:11" x14ac:dyDescent="0.25">
      <c r="A8" s="1">
        <v>43680</v>
      </c>
      <c r="B8" s="2">
        <v>0.42761574074074077</v>
      </c>
      <c r="C8" t="s">
        <v>40</v>
      </c>
      <c r="E8" t="s">
        <v>75</v>
      </c>
      <c r="G8">
        <v>22000</v>
      </c>
      <c r="I8" t="s">
        <v>39</v>
      </c>
      <c r="K8">
        <v>170000</v>
      </c>
    </row>
    <row r="9" spans="1:11" x14ac:dyDescent="0.25">
      <c r="A9" s="1">
        <v>43680</v>
      </c>
      <c r="B9" s="2">
        <v>0.43462962962962964</v>
      </c>
      <c r="C9" t="s">
        <v>12</v>
      </c>
      <c r="D9" t="s">
        <v>13</v>
      </c>
      <c r="E9" t="s">
        <v>76</v>
      </c>
      <c r="F9">
        <v>10000</v>
      </c>
      <c r="I9">
        <v>50000</v>
      </c>
      <c r="J9">
        <v>64</v>
      </c>
      <c r="K9">
        <f>I9*J9</f>
        <v>3200000</v>
      </c>
    </row>
    <row r="10" spans="1:11" x14ac:dyDescent="0.25">
      <c r="A10" s="1">
        <v>43680</v>
      </c>
      <c r="B10" s="2">
        <v>0.43857638888888889</v>
      </c>
      <c r="C10" t="s">
        <v>48</v>
      </c>
      <c r="D10" t="s">
        <v>13</v>
      </c>
      <c r="E10" t="s">
        <v>77</v>
      </c>
      <c r="G10">
        <v>220000</v>
      </c>
      <c r="I10">
        <v>20000</v>
      </c>
      <c r="J10">
        <v>6</v>
      </c>
      <c r="K10">
        <f t="shared" ref="K10:K18" si="0">I10*J10</f>
        <v>120000</v>
      </c>
    </row>
    <row r="11" spans="1:11" x14ac:dyDescent="0.25">
      <c r="A11" s="1">
        <v>43680</v>
      </c>
      <c r="B11" s="2">
        <v>0.4644328703703704</v>
      </c>
      <c r="C11" t="s">
        <v>40</v>
      </c>
      <c r="E11" t="s">
        <v>78</v>
      </c>
      <c r="G11">
        <v>1200</v>
      </c>
      <c r="I11">
        <v>10000</v>
      </c>
      <c r="J11">
        <v>7</v>
      </c>
      <c r="K11">
        <f t="shared" si="0"/>
        <v>70000</v>
      </c>
    </row>
    <row r="12" spans="1:11" x14ac:dyDescent="0.25">
      <c r="A12" s="1">
        <v>43680</v>
      </c>
      <c r="B12" s="2">
        <v>0.46579861111111115</v>
      </c>
      <c r="C12" t="s">
        <v>48</v>
      </c>
      <c r="D12" t="s">
        <v>13</v>
      </c>
      <c r="E12" t="s">
        <v>79</v>
      </c>
      <c r="G12">
        <v>60000</v>
      </c>
      <c r="I12">
        <v>5000</v>
      </c>
      <c r="J12">
        <v>0</v>
      </c>
      <c r="K12">
        <f t="shared" si="0"/>
        <v>0</v>
      </c>
    </row>
    <row r="13" spans="1:11" x14ac:dyDescent="0.25">
      <c r="A13" s="1">
        <v>43680</v>
      </c>
      <c r="B13" s="2">
        <v>0.47288194444444448</v>
      </c>
      <c r="C13" t="s">
        <v>48</v>
      </c>
      <c r="D13" t="s">
        <v>13</v>
      </c>
      <c r="E13" t="s">
        <v>80</v>
      </c>
      <c r="G13">
        <v>38000</v>
      </c>
      <c r="I13">
        <v>2000</v>
      </c>
      <c r="J13">
        <v>49</v>
      </c>
      <c r="K13">
        <f t="shared" si="0"/>
        <v>98000</v>
      </c>
    </row>
    <row r="14" spans="1:11" x14ac:dyDescent="0.25">
      <c r="A14" s="1">
        <v>43680</v>
      </c>
      <c r="B14" s="2">
        <v>0.4745138888888889</v>
      </c>
      <c r="C14" t="s">
        <v>12</v>
      </c>
      <c r="D14" t="s">
        <v>13</v>
      </c>
      <c r="E14" t="s">
        <v>81</v>
      </c>
      <c r="F14">
        <v>250000</v>
      </c>
      <c r="I14">
        <v>1000</v>
      </c>
      <c r="J14">
        <v>6</v>
      </c>
      <c r="K14">
        <f t="shared" si="0"/>
        <v>6000</v>
      </c>
    </row>
    <row r="15" spans="1:11" x14ac:dyDescent="0.25">
      <c r="A15" s="1">
        <v>43680</v>
      </c>
      <c r="B15" s="2">
        <v>0.48135416666666669</v>
      </c>
      <c r="C15" t="s">
        <v>12</v>
      </c>
      <c r="D15" t="s">
        <v>13</v>
      </c>
      <c r="E15" t="s">
        <v>76</v>
      </c>
      <c r="F15">
        <v>10000</v>
      </c>
      <c r="I15">
        <v>500</v>
      </c>
      <c r="J15">
        <v>13</v>
      </c>
      <c r="K15">
        <f t="shared" si="0"/>
        <v>6500</v>
      </c>
    </row>
    <row r="16" spans="1:11" x14ac:dyDescent="0.25">
      <c r="A16" s="1">
        <v>43680</v>
      </c>
      <c r="B16" s="2">
        <v>0.49728009259259259</v>
      </c>
      <c r="C16" t="s">
        <v>82</v>
      </c>
      <c r="D16" t="s">
        <v>13</v>
      </c>
      <c r="E16" t="s">
        <v>83</v>
      </c>
      <c r="F16">
        <v>20000</v>
      </c>
      <c r="I16">
        <v>200</v>
      </c>
      <c r="J16">
        <v>29</v>
      </c>
      <c r="K16">
        <f t="shared" si="0"/>
        <v>5800</v>
      </c>
    </row>
    <row r="17" spans="1:11" x14ac:dyDescent="0.25">
      <c r="A17" s="1">
        <v>43680</v>
      </c>
      <c r="B17" s="2">
        <v>0.49872685185185189</v>
      </c>
      <c r="C17" t="s">
        <v>65</v>
      </c>
      <c r="D17" t="s">
        <v>13</v>
      </c>
      <c r="E17" t="s">
        <v>84</v>
      </c>
      <c r="G17">
        <v>45000</v>
      </c>
      <c r="I17">
        <v>100</v>
      </c>
      <c r="J17">
        <v>49</v>
      </c>
      <c r="K17">
        <f t="shared" si="0"/>
        <v>4900</v>
      </c>
    </row>
    <row r="18" spans="1:11" x14ac:dyDescent="0.25">
      <c r="A18" s="1">
        <v>43680</v>
      </c>
      <c r="B18" s="2">
        <v>0.59137731481481481</v>
      </c>
      <c r="C18" t="s">
        <v>16</v>
      </c>
      <c r="E18" t="s">
        <v>85</v>
      </c>
      <c r="G18">
        <v>10000</v>
      </c>
      <c r="I18">
        <v>50</v>
      </c>
      <c r="J18">
        <v>17</v>
      </c>
      <c r="K18">
        <f t="shared" si="0"/>
        <v>850</v>
      </c>
    </row>
    <row r="19" spans="1:11" x14ac:dyDescent="0.25">
      <c r="A19" s="1">
        <v>43680</v>
      </c>
      <c r="B19" s="2">
        <v>0.5916203703703703</v>
      </c>
      <c r="C19" t="s">
        <v>16</v>
      </c>
      <c r="E19" t="s">
        <v>86</v>
      </c>
      <c r="G19">
        <v>240000</v>
      </c>
      <c r="K19">
        <f>SUM(K8:K18)</f>
        <v>3682050</v>
      </c>
    </row>
    <row r="20" spans="1:11" x14ac:dyDescent="0.25">
      <c r="A20" s="1">
        <v>43680</v>
      </c>
      <c r="B20" s="2">
        <v>0.5921643518518519</v>
      </c>
      <c r="C20" t="s">
        <v>16</v>
      </c>
      <c r="E20" t="s">
        <v>87</v>
      </c>
      <c r="G20">
        <v>270000</v>
      </c>
      <c r="K20">
        <f>K19-K2</f>
        <v>-104500</v>
      </c>
    </row>
    <row r="21" spans="1:11" x14ac:dyDescent="0.25">
      <c r="A21" s="1">
        <v>43680</v>
      </c>
      <c r="B21" s="2">
        <v>0.59659722222222222</v>
      </c>
      <c r="C21" t="s">
        <v>40</v>
      </c>
      <c r="E21" t="s">
        <v>88</v>
      </c>
      <c r="G21">
        <v>2400</v>
      </c>
    </row>
    <row r="22" spans="1:11" x14ac:dyDescent="0.25">
      <c r="A22" s="1">
        <v>43680</v>
      </c>
      <c r="B22" s="2">
        <v>0.60039351851851852</v>
      </c>
      <c r="C22" t="s">
        <v>65</v>
      </c>
      <c r="D22" t="s">
        <v>13</v>
      </c>
      <c r="E22" t="s">
        <v>89</v>
      </c>
      <c r="G22">
        <v>1700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ACFA-212D-4C95-A62A-861079062389}">
  <sheetPr codeName="Hoja2"/>
  <dimension ref="A1:K32"/>
  <sheetViews>
    <sheetView workbookViewId="0">
      <selection activeCell="K20" sqref="K20"/>
    </sheetView>
  </sheetViews>
  <sheetFormatPr baseColWidth="10" defaultRowHeight="15" x14ac:dyDescent="0.25"/>
  <cols>
    <col min="5" max="5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43679</v>
      </c>
      <c r="B2" s="2">
        <v>0.36833333333333335</v>
      </c>
      <c r="C2" t="s">
        <v>10</v>
      </c>
      <c r="E2" t="s">
        <v>11</v>
      </c>
      <c r="F2">
        <v>4387850</v>
      </c>
      <c r="I2">
        <v>5665850</v>
      </c>
      <c r="J2">
        <v>2177300</v>
      </c>
      <c r="K2">
        <v>3488550</v>
      </c>
    </row>
    <row r="3" spans="1:11" x14ac:dyDescent="0.25">
      <c r="A3" s="1">
        <v>43679</v>
      </c>
      <c r="B3" s="2">
        <v>0.36833333333333335</v>
      </c>
      <c r="C3" t="s">
        <v>12</v>
      </c>
      <c r="D3" t="s">
        <v>13</v>
      </c>
      <c r="E3" t="s">
        <v>14</v>
      </c>
      <c r="F3" s="3">
        <v>50000</v>
      </c>
    </row>
    <row r="4" spans="1:11" x14ac:dyDescent="0.25">
      <c r="A4" s="1">
        <v>43679</v>
      </c>
      <c r="B4" s="2">
        <v>0.36871527777777779</v>
      </c>
      <c r="C4" t="s">
        <v>12</v>
      </c>
      <c r="D4" t="s">
        <v>13</v>
      </c>
      <c r="E4" t="s">
        <v>15</v>
      </c>
      <c r="F4" s="3">
        <v>330000</v>
      </c>
    </row>
    <row r="5" spans="1:11" x14ac:dyDescent="0.25">
      <c r="A5" s="1">
        <v>43679</v>
      </c>
      <c r="B5" s="2">
        <v>0.39321759259259265</v>
      </c>
      <c r="C5" t="s">
        <v>16</v>
      </c>
      <c r="E5" t="s">
        <v>17</v>
      </c>
      <c r="F5" s="3"/>
      <c r="G5">
        <v>5000</v>
      </c>
    </row>
    <row r="6" spans="1:11" x14ac:dyDescent="0.25">
      <c r="A6" s="1">
        <v>43679</v>
      </c>
      <c r="B6" s="2">
        <v>0.44909722222222226</v>
      </c>
      <c r="C6" t="s">
        <v>12</v>
      </c>
      <c r="D6" t="s">
        <v>13</v>
      </c>
      <c r="E6" t="s">
        <v>18</v>
      </c>
      <c r="F6" s="3">
        <v>200000</v>
      </c>
    </row>
    <row r="7" spans="1:11" x14ac:dyDescent="0.25">
      <c r="A7" s="1">
        <v>43679</v>
      </c>
      <c r="B7" s="2">
        <v>0.47432870370370367</v>
      </c>
      <c r="C7" t="s">
        <v>40</v>
      </c>
      <c r="E7" t="s">
        <v>41</v>
      </c>
      <c r="F7" s="3"/>
      <c r="G7">
        <v>600</v>
      </c>
    </row>
    <row r="8" spans="1:11" x14ac:dyDescent="0.25">
      <c r="A8" s="1">
        <v>43679</v>
      </c>
      <c r="B8" s="2">
        <v>0.51405092592592594</v>
      </c>
      <c r="C8" t="s">
        <v>12</v>
      </c>
      <c r="D8" t="s">
        <v>13</v>
      </c>
      <c r="E8" t="s">
        <v>43</v>
      </c>
      <c r="F8" s="3">
        <v>75000</v>
      </c>
      <c r="I8" t="s">
        <v>39</v>
      </c>
      <c r="K8">
        <v>170000</v>
      </c>
    </row>
    <row r="9" spans="1:11" x14ac:dyDescent="0.25">
      <c r="A9" s="1">
        <v>43679</v>
      </c>
      <c r="B9" s="2">
        <v>0.51428240740740738</v>
      </c>
      <c r="C9" t="s">
        <v>12</v>
      </c>
      <c r="D9" t="s">
        <v>13</v>
      </c>
      <c r="E9" t="s">
        <v>44</v>
      </c>
      <c r="F9" s="3">
        <v>63000</v>
      </c>
      <c r="I9">
        <v>50000</v>
      </c>
      <c r="J9">
        <v>58</v>
      </c>
      <c r="K9">
        <f>I9*J9</f>
        <v>2900000</v>
      </c>
    </row>
    <row r="10" spans="1:11" x14ac:dyDescent="0.25">
      <c r="A10" s="1">
        <v>43679</v>
      </c>
      <c r="B10" s="2">
        <v>0.51682870370370371</v>
      </c>
      <c r="C10" t="s">
        <v>40</v>
      </c>
      <c r="E10" t="s">
        <v>45</v>
      </c>
      <c r="F10" s="3"/>
      <c r="G10">
        <v>5000</v>
      </c>
      <c r="I10">
        <v>20000</v>
      </c>
      <c r="J10">
        <v>10</v>
      </c>
      <c r="K10">
        <f t="shared" ref="K10:K18" si="0">I10*J10</f>
        <v>200000</v>
      </c>
    </row>
    <row r="11" spans="1:11" x14ac:dyDescent="0.25">
      <c r="A11" s="1">
        <v>43679</v>
      </c>
      <c r="B11" s="2">
        <v>0.52018518518518519</v>
      </c>
      <c r="C11" t="s">
        <v>12</v>
      </c>
      <c r="D11" t="s">
        <v>13</v>
      </c>
      <c r="E11" t="s">
        <v>46</v>
      </c>
      <c r="F11" s="3">
        <v>95000</v>
      </c>
      <c r="I11">
        <v>10000</v>
      </c>
      <c r="J11">
        <v>9</v>
      </c>
      <c r="K11">
        <f t="shared" si="0"/>
        <v>90000</v>
      </c>
    </row>
    <row r="12" spans="1:11" x14ac:dyDescent="0.25">
      <c r="A12" s="1">
        <v>43679</v>
      </c>
      <c r="B12" s="2">
        <v>0.52031250000000007</v>
      </c>
      <c r="C12" t="s">
        <v>12</v>
      </c>
      <c r="D12" t="s">
        <v>13</v>
      </c>
      <c r="E12" t="s">
        <v>47</v>
      </c>
      <c r="F12">
        <v>3000</v>
      </c>
      <c r="I12">
        <v>5000</v>
      </c>
      <c r="J12">
        <v>2</v>
      </c>
      <c r="K12">
        <f t="shared" si="0"/>
        <v>10000</v>
      </c>
    </row>
    <row r="13" spans="1:11" x14ac:dyDescent="0.25">
      <c r="A13" s="1">
        <v>43679</v>
      </c>
      <c r="B13" s="2">
        <v>0.57368055555555553</v>
      </c>
      <c r="C13" t="s">
        <v>48</v>
      </c>
      <c r="D13" t="s">
        <v>13</v>
      </c>
      <c r="E13" t="s">
        <v>49</v>
      </c>
      <c r="G13">
        <v>913500</v>
      </c>
      <c r="I13">
        <v>2000</v>
      </c>
      <c r="J13">
        <v>48</v>
      </c>
      <c r="K13">
        <f t="shared" si="0"/>
        <v>96000</v>
      </c>
    </row>
    <row r="14" spans="1:11" x14ac:dyDescent="0.25">
      <c r="A14" s="1">
        <v>43679</v>
      </c>
      <c r="B14" s="2">
        <v>0.5739467592592592</v>
      </c>
      <c r="C14" t="s">
        <v>40</v>
      </c>
      <c r="E14" t="s">
        <v>50</v>
      </c>
      <c r="G14">
        <v>7000</v>
      </c>
      <c r="I14">
        <v>1000</v>
      </c>
      <c r="J14">
        <v>4</v>
      </c>
      <c r="K14">
        <f t="shared" si="0"/>
        <v>4000</v>
      </c>
    </row>
    <row r="15" spans="1:11" x14ac:dyDescent="0.25">
      <c r="A15" s="1">
        <v>43679</v>
      </c>
      <c r="B15" s="2">
        <v>0.57400462962962961</v>
      </c>
      <c r="C15" t="s">
        <v>40</v>
      </c>
      <c r="E15" t="s">
        <v>51</v>
      </c>
      <c r="G15">
        <v>7000</v>
      </c>
      <c r="I15">
        <v>500</v>
      </c>
      <c r="J15">
        <v>12</v>
      </c>
      <c r="K15">
        <f t="shared" si="0"/>
        <v>6000</v>
      </c>
    </row>
    <row r="16" spans="1:11" x14ac:dyDescent="0.25">
      <c r="A16" s="1">
        <v>43679</v>
      </c>
      <c r="B16" s="2">
        <v>0.64666666666666661</v>
      </c>
      <c r="C16" t="s">
        <v>48</v>
      </c>
      <c r="D16" t="s">
        <v>13</v>
      </c>
      <c r="E16" t="s">
        <v>52</v>
      </c>
      <c r="G16">
        <v>10000</v>
      </c>
      <c r="I16">
        <v>200</v>
      </c>
      <c r="J16">
        <v>35</v>
      </c>
      <c r="K16">
        <f t="shared" si="0"/>
        <v>7000</v>
      </c>
    </row>
    <row r="17" spans="1:11" x14ac:dyDescent="0.25">
      <c r="A17" s="1">
        <v>43679</v>
      </c>
      <c r="B17" s="2">
        <v>0.65379629629629632</v>
      </c>
      <c r="C17" t="s">
        <v>12</v>
      </c>
      <c r="D17" t="s">
        <v>13</v>
      </c>
      <c r="E17" t="s">
        <v>53</v>
      </c>
      <c r="F17">
        <v>140000</v>
      </c>
      <c r="I17">
        <v>100</v>
      </c>
      <c r="J17">
        <v>47</v>
      </c>
      <c r="K17">
        <f t="shared" si="0"/>
        <v>4700</v>
      </c>
    </row>
    <row r="18" spans="1:11" x14ac:dyDescent="0.25">
      <c r="A18" s="1">
        <v>43679</v>
      </c>
      <c r="B18" s="2">
        <v>0.65434027777777781</v>
      </c>
      <c r="C18" t="s">
        <v>40</v>
      </c>
      <c r="E18" t="s">
        <v>54</v>
      </c>
      <c r="G18">
        <v>52500</v>
      </c>
      <c r="I18">
        <v>50</v>
      </c>
      <c r="J18">
        <v>17</v>
      </c>
      <c r="K18">
        <f t="shared" si="0"/>
        <v>850</v>
      </c>
    </row>
    <row r="19" spans="1:11" x14ac:dyDescent="0.25">
      <c r="A19" s="1">
        <v>43679</v>
      </c>
      <c r="B19" s="2">
        <v>0.65464120370370371</v>
      </c>
      <c r="C19" t="s">
        <v>40</v>
      </c>
      <c r="E19" t="s">
        <v>55</v>
      </c>
      <c r="G19">
        <v>10000</v>
      </c>
      <c r="K19">
        <f>SUM(K8:K18)</f>
        <v>3488550</v>
      </c>
    </row>
    <row r="20" spans="1:11" x14ac:dyDescent="0.25">
      <c r="A20" s="1">
        <v>43679</v>
      </c>
      <c r="B20" s="2">
        <v>0.65476851851851847</v>
      </c>
      <c r="C20" t="s">
        <v>40</v>
      </c>
      <c r="E20" t="s">
        <v>56</v>
      </c>
      <c r="G20">
        <v>7500</v>
      </c>
      <c r="K20">
        <f>K19-K2</f>
        <v>0</v>
      </c>
    </row>
    <row r="21" spans="1:11" x14ac:dyDescent="0.25">
      <c r="A21" s="1">
        <v>43679</v>
      </c>
      <c r="B21" s="2">
        <v>0.66064814814814821</v>
      </c>
      <c r="C21" t="s">
        <v>48</v>
      </c>
      <c r="D21" t="s">
        <v>13</v>
      </c>
      <c r="E21" t="s">
        <v>57</v>
      </c>
      <c r="G21">
        <v>1000000</v>
      </c>
    </row>
    <row r="22" spans="1:11" x14ac:dyDescent="0.25">
      <c r="A22" s="1">
        <v>43679</v>
      </c>
      <c r="B22" s="2">
        <v>0.68972222222222224</v>
      </c>
      <c r="C22" t="s">
        <v>12</v>
      </c>
      <c r="D22" t="s">
        <v>13</v>
      </c>
      <c r="E22" t="s">
        <v>58</v>
      </c>
      <c r="F22" s="3">
        <v>170000</v>
      </c>
    </row>
    <row r="23" spans="1:11" x14ac:dyDescent="0.25">
      <c r="A23" s="1">
        <v>43679</v>
      </c>
      <c r="B23" s="2">
        <v>0.71118055555555548</v>
      </c>
      <c r="C23" t="s">
        <v>12</v>
      </c>
      <c r="D23" t="s">
        <v>13</v>
      </c>
      <c r="E23" t="s">
        <v>59</v>
      </c>
      <c r="F23">
        <v>2000</v>
      </c>
    </row>
    <row r="24" spans="1:11" x14ac:dyDescent="0.25">
      <c r="A24" s="1">
        <v>43679</v>
      </c>
      <c r="B24" s="2">
        <v>0.71383101851851849</v>
      </c>
      <c r="C24" t="s">
        <v>12</v>
      </c>
      <c r="D24" t="s">
        <v>13</v>
      </c>
      <c r="E24" t="s">
        <v>60</v>
      </c>
      <c r="F24">
        <v>100000</v>
      </c>
    </row>
    <row r="25" spans="1:11" x14ac:dyDescent="0.25">
      <c r="A25" s="1">
        <v>43679</v>
      </c>
      <c r="B25" s="2">
        <v>0.71842592592592591</v>
      </c>
      <c r="C25" t="s">
        <v>48</v>
      </c>
      <c r="D25" t="s">
        <v>13</v>
      </c>
      <c r="E25" t="s">
        <v>61</v>
      </c>
      <c r="G25">
        <v>20000</v>
      </c>
    </row>
    <row r="26" spans="1:11" x14ac:dyDescent="0.25">
      <c r="A26" s="1">
        <v>43679</v>
      </c>
      <c r="B26" s="2">
        <v>0.72053240740740743</v>
      </c>
      <c r="C26" t="s">
        <v>12</v>
      </c>
      <c r="D26" t="s">
        <v>13</v>
      </c>
      <c r="E26" t="s">
        <v>62</v>
      </c>
      <c r="F26">
        <v>50000</v>
      </c>
    </row>
    <row r="27" spans="1:11" x14ac:dyDescent="0.25">
      <c r="A27" s="1">
        <v>43679</v>
      </c>
      <c r="B27" s="2">
        <v>0.72108796296296296</v>
      </c>
      <c r="C27" t="s">
        <v>40</v>
      </c>
      <c r="E27" t="s">
        <v>63</v>
      </c>
      <c r="G27">
        <v>4000</v>
      </c>
    </row>
    <row r="28" spans="1:11" x14ac:dyDescent="0.25">
      <c r="A28" s="1">
        <v>43679</v>
      </c>
      <c r="B28" s="2">
        <v>0.72171296296296295</v>
      </c>
      <c r="C28" t="s">
        <v>65</v>
      </c>
      <c r="D28" t="s">
        <v>13</v>
      </c>
      <c r="E28" t="s">
        <v>64</v>
      </c>
      <c r="G28">
        <v>200</v>
      </c>
    </row>
    <row r="29" spans="1:11" x14ac:dyDescent="0.25">
      <c r="A29" s="1">
        <v>43679</v>
      </c>
      <c r="B29" s="2">
        <v>0.72651620370370373</v>
      </c>
      <c r="C29" t="s">
        <v>16</v>
      </c>
      <c r="E29" t="s">
        <v>66</v>
      </c>
      <c r="G29">
        <v>50000</v>
      </c>
    </row>
    <row r="30" spans="1:11" x14ac:dyDescent="0.25">
      <c r="A30" s="1">
        <v>43679</v>
      </c>
      <c r="B30" s="2">
        <v>0.74339120370370371</v>
      </c>
      <c r="C30" t="s">
        <v>16</v>
      </c>
      <c r="E30" t="s">
        <v>67</v>
      </c>
      <c r="G30">
        <v>30000</v>
      </c>
    </row>
    <row r="31" spans="1:11" x14ac:dyDescent="0.25">
      <c r="A31" s="1">
        <v>43679</v>
      </c>
      <c r="B31" s="2">
        <v>0.74354166666666666</v>
      </c>
      <c r="C31" t="s">
        <v>40</v>
      </c>
      <c r="E31" t="s">
        <v>68</v>
      </c>
      <c r="G31">
        <v>20000</v>
      </c>
    </row>
    <row r="32" spans="1:11" x14ac:dyDescent="0.25">
      <c r="A32" s="1">
        <v>43679</v>
      </c>
      <c r="B32" s="2">
        <v>0.74354166666666666</v>
      </c>
      <c r="C32" t="s">
        <v>48</v>
      </c>
      <c r="E32" t="s">
        <v>69</v>
      </c>
      <c r="G32">
        <v>35000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77E5-F8AA-4CAD-9187-24FDEFA0315E}">
  <sheetPr codeName="Hoja3"/>
  <dimension ref="A1:K24"/>
  <sheetViews>
    <sheetView topLeftCell="A7" workbookViewId="0">
      <selection activeCell="K21" sqref="K21"/>
    </sheetView>
  </sheetViews>
  <sheetFormatPr baseColWidth="10" defaultRowHeight="15" x14ac:dyDescent="0.25"/>
  <cols>
    <col min="2" max="2" width="13" bestFit="1" customWidth="1"/>
    <col min="4" max="4" width="8.7109375" customWidth="1"/>
    <col min="5" max="5" width="30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43678</v>
      </c>
      <c r="B2" s="2">
        <v>0.91754629629629625</v>
      </c>
      <c r="C2" t="s">
        <v>10</v>
      </c>
      <c r="E2" t="s">
        <v>11</v>
      </c>
      <c r="F2">
        <v>3040750</v>
      </c>
      <c r="I2">
        <f>SUM(F2:F24)</f>
        <v>4806250</v>
      </c>
      <c r="J2">
        <f>SUM(G2:G24)</f>
        <v>473500</v>
      </c>
      <c r="K2">
        <f>+I2-J2</f>
        <v>4332750</v>
      </c>
    </row>
    <row r="3" spans="1:11" x14ac:dyDescent="0.25">
      <c r="A3" s="1">
        <v>43678</v>
      </c>
      <c r="B3" s="2">
        <v>0.91767361111111112</v>
      </c>
      <c r="C3" t="s">
        <v>12</v>
      </c>
      <c r="D3" t="s">
        <v>13</v>
      </c>
      <c r="E3" t="s">
        <v>19</v>
      </c>
      <c r="G3">
        <v>70000</v>
      </c>
    </row>
    <row r="4" spans="1:11" x14ac:dyDescent="0.25">
      <c r="A4" s="1">
        <v>43678</v>
      </c>
      <c r="C4" t="s">
        <v>12</v>
      </c>
      <c r="E4" t="s">
        <v>20</v>
      </c>
      <c r="F4">
        <v>30000</v>
      </c>
    </row>
    <row r="5" spans="1:11" x14ac:dyDescent="0.25">
      <c r="A5" s="1">
        <v>43678</v>
      </c>
      <c r="C5" t="s">
        <v>16</v>
      </c>
      <c r="E5" t="s">
        <v>37</v>
      </c>
      <c r="G5">
        <v>900</v>
      </c>
    </row>
    <row r="6" spans="1:11" x14ac:dyDescent="0.25">
      <c r="A6" s="1">
        <v>43678</v>
      </c>
      <c r="E6" t="s">
        <v>22</v>
      </c>
      <c r="G6">
        <v>2000</v>
      </c>
    </row>
    <row r="7" spans="1:11" x14ac:dyDescent="0.25">
      <c r="A7" s="1">
        <v>43678</v>
      </c>
      <c r="E7" t="s">
        <v>23</v>
      </c>
      <c r="G7">
        <v>20000</v>
      </c>
    </row>
    <row r="8" spans="1:11" x14ac:dyDescent="0.25">
      <c r="A8" s="1">
        <v>43678</v>
      </c>
      <c r="C8" t="s">
        <v>12</v>
      </c>
      <c r="E8" t="s">
        <v>24</v>
      </c>
      <c r="F8">
        <v>19000</v>
      </c>
      <c r="I8" t="s">
        <v>39</v>
      </c>
      <c r="K8">
        <v>170000</v>
      </c>
    </row>
    <row r="9" spans="1:11" x14ac:dyDescent="0.25">
      <c r="A9" s="1">
        <v>43678</v>
      </c>
      <c r="C9" t="s">
        <v>12</v>
      </c>
      <c r="E9" t="s">
        <v>25</v>
      </c>
      <c r="F9">
        <v>60000</v>
      </c>
      <c r="I9">
        <v>50000</v>
      </c>
      <c r="J9">
        <v>78</v>
      </c>
      <c r="K9">
        <f>I9*J9</f>
        <v>3900000</v>
      </c>
    </row>
    <row r="10" spans="1:11" x14ac:dyDescent="0.25">
      <c r="A10" s="1">
        <v>43678</v>
      </c>
      <c r="E10" t="s">
        <v>42</v>
      </c>
      <c r="G10">
        <v>7000</v>
      </c>
      <c r="I10">
        <v>20000</v>
      </c>
      <c r="J10">
        <v>3</v>
      </c>
      <c r="K10">
        <f t="shared" ref="K10:K18" si="0">I10*J10</f>
        <v>60000</v>
      </c>
    </row>
    <row r="11" spans="1:11" x14ac:dyDescent="0.25">
      <c r="A11" s="1">
        <v>43678</v>
      </c>
      <c r="E11" t="s">
        <v>26</v>
      </c>
      <c r="G11">
        <v>50000</v>
      </c>
      <c r="I11">
        <v>10000</v>
      </c>
      <c r="J11">
        <v>11</v>
      </c>
      <c r="K11">
        <f t="shared" si="0"/>
        <v>110000</v>
      </c>
    </row>
    <row r="12" spans="1:11" x14ac:dyDescent="0.25">
      <c r="A12" s="1">
        <v>43678</v>
      </c>
      <c r="C12" t="s">
        <v>12</v>
      </c>
      <c r="E12" t="s">
        <v>27</v>
      </c>
      <c r="F12">
        <v>510000</v>
      </c>
      <c r="I12">
        <v>5000</v>
      </c>
      <c r="J12">
        <v>4</v>
      </c>
      <c r="K12">
        <f t="shared" si="0"/>
        <v>20000</v>
      </c>
    </row>
    <row r="13" spans="1:11" x14ac:dyDescent="0.25">
      <c r="A13" s="1">
        <v>43678</v>
      </c>
      <c r="E13" t="s">
        <v>28</v>
      </c>
      <c r="G13">
        <v>14000</v>
      </c>
      <c r="I13">
        <v>2000</v>
      </c>
      <c r="J13">
        <v>52</v>
      </c>
      <c r="K13">
        <f t="shared" si="0"/>
        <v>104000</v>
      </c>
    </row>
    <row r="14" spans="1:11" x14ac:dyDescent="0.25">
      <c r="A14" s="1">
        <v>43678</v>
      </c>
      <c r="E14" t="s">
        <v>21</v>
      </c>
      <c r="G14">
        <v>3600</v>
      </c>
      <c r="I14">
        <v>1000</v>
      </c>
      <c r="J14">
        <v>5</v>
      </c>
      <c r="K14">
        <f t="shared" si="0"/>
        <v>5000</v>
      </c>
    </row>
    <row r="15" spans="1:11" x14ac:dyDescent="0.25">
      <c r="A15" s="1">
        <v>43678</v>
      </c>
      <c r="E15" t="s">
        <v>29</v>
      </c>
      <c r="G15">
        <v>2000</v>
      </c>
      <c r="I15">
        <v>500</v>
      </c>
      <c r="J15">
        <v>12</v>
      </c>
      <c r="K15">
        <f t="shared" si="0"/>
        <v>6000</v>
      </c>
    </row>
    <row r="16" spans="1:11" x14ac:dyDescent="0.25">
      <c r="A16" s="1">
        <v>43678</v>
      </c>
      <c r="C16" t="s">
        <v>12</v>
      </c>
      <c r="E16" t="s">
        <v>30</v>
      </c>
      <c r="F16">
        <v>16000</v>
      </c>
      <c r="I16">
        <v>200</v>
      </c>
      <c r="J16">
        <v>37</v>
      </c>
      <c r="K16">
        <f t="shared" si="0"/>
        <v>7400</v>
      </c>
    </row>
    <row r="17" spans="1:11" x14ac:dyDescent="0.25">
      <c r="A17" s="1">
        <v>43678</v>
      </c>
      <c r="C17" t="s">
        <v>12</v>
      </c>
      <c r="E17" t="s">
        <v>31</v>
      </c>
      <c r="F17">
        <v>70000</v>
      </c>
      <c r="I17">
        <v>100</v>
      </c>
      <c r="J17">
        <v>47</v>
      </c>
      <c r="K17">
        <f t="shared" si="0"/>
        <v>4700</v>
      </c>
    </row>
    <row r="18" spans="1:11" x14ac:dyDescent="0.25">
      <c r="A18" s="1">
        <v>43678</v>
      </c>
      <c r="C18" t="s">
        <v>12</v>
      </c>
      <c r="E18" t="s">
        <v>32</v>
      </c>
      <c r="F18">
        <v>25500</v>
      </c>
      <c r="I18">
        <v>50</v>
      </c>
      <c r="J18">
        <v>15</v>
      </c>
      <c r="K18">
        <f t="shared" si="0"/>
        <v>750</v>
      </c>
    </row>
    <row r="19" spans="1:11" x14ac:dyDescent="0.25">
      <c r="A19" s="1">
        <v>43678</v>
      </c>
      <c r="C19" t="s">
        <v>12</v>
      </c>
      <c r="E19" t="s">
        <v>33</v>
      </c>
      <c r="F19">
        <v>1000000</v>
      </c>
      <c r="K19">
        <f>SUM(K8:K18)</f>
        <v>4387850</v>
      </c>
    </row>
    <row r="20" spans="1:11" x14ac:dyDescent="0.25">
      <c r="A20" s="1">
        <v>43678</v>
      </c>
      <c r="E20" t="s">
        <v>34</v>
      </c>
      <c r="G20">
        <v>35000</v>
      </c>
      <c r="K20">
        <f>K19-K2</f>
        <v>55100</v>
      </c>
    </row>
    <row r="21" spans="1:11" x14ac:dyDescent="0.25">
      <c r="A21" s="1">
        <v>43678</v>
      </c>
      <c r="E21" t="s">
        <v>35</v>
      </c>
      <c r="G21">
        <v>239000</v>
      </c>
    </row>
    <row r="22" spans="1:11" x14ac:dyDescent="0.25">
      <c r="A22" s="1">
        <v>43678</v>
      </c>
      <c r="C22" t="s">
        <v>12</v>
      </c>
      <c r="E22" t="s">
        <v>36</v>
      </c>
      <c r="F22">
        <v>20000</v>
      </c>
    </row>
    <row r="23" spans="1:11" x14ac:dyDescent="0.25">
      <c r="A23" s="1">
        <v>43678</v>
      </c>
      <c r="E23" t="s">
        <v>38</v>
      </c>
      <c r="G23">
        <v>30000</v>
      </c>
    </row>
    <row r="24" spans="1:11" x14ac:dyDescent="0.25">
      <c r="A24" s="1">
        <v>43678</v>
      </c>
      <c r="C24" t="s">
        <v>12</v>
      </c>
      <c r="E24" t="s">
        <v>70</v>
      </c>
      <c r="F24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923B-4A33-4180-9F3B-1707D6DC402F}">
  <sheetPr codeName="Hoja22"/>
  <dimension ref="A1:O46"/>
  <sheetViews>
    <sheetView topLeftCell="A12" workbookViewId="0">
      <selection activeCell="E49" sqref="E49"/>
    </sheetView>
  </sheetViews>
  <sheetFormatPr baseColWidth="10" defaultRowHeight="15" x14ac:dyDescent="0.25"/>
  <cols>
    <col min="4" max="4" width="8.85546875" customWidth="1"/>
    <col min="5" max="5" width="23.42578125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5" x14ac:dyDescent="0.25">
      <c r="A2" s="1">
        <v>43706</v>
      </c>
      <c r="B2" s="2">
        <v>0.38537037037037036</v>
      </c>
      <c r="C2" t="s">
        <v>10</v>
      </c>
      <c r="E2" t="s">
        <v>11</v>
      </c>
      <c r="F2">
        <v>2823150</v>
      </c>
      <c r="I2">
        <v>4768950</v>
      </c>
      <c r="J2">
        <v>4099500</v>
      </c>
      <c r="K2">
        <v>669450</v>
      </c>
    </row>
    <row r="3" spans="1:15" x14ac:dyDescent="0.25">
      <c r="A3" s="1">
        <v>43706</v>
      </c>
      <c r="B3" s="2">
        <v>0.3869097222222222</v>
      </c>
      <c r="C3" t="s">
        <v>48</v>
      </c>
      <c r="D3" t="s">
        <v>13</v>
      </c>
      <c r="E3" t="s">
        <v>429</v>
      </c>
      <c r="G3">
        <v>2042600</v>
      </c>
    </row>
    <row r="4" spans="1:15" x14ac:dyDescent="0.25">
      <c r="A4" s="1">
        <v>43706</v>
      </c>
      <c r="B4" s="2">
        <v>0.38781249999999995</v>
      </c>
      <c r="C4" t="s">
        <v>12</v>
      </c>
      <c r="D4" t="s">
        <v>13</v>
      </c>
      <c r="E4" t="s">
        <v>430</v>
      </c>
      <c r="F4">
        <v>150000</v>
      </c>
    </row>
    <row r="5" spans="1:15" x14ac:dyDescent="0.25">
      <c r="A5" s="1">
        <v>43706</v>
      </c>
      <c r="B5" s="2">
        <v>0.38811342592592596</v>
      </c>
      <c r="C5" t="s">
        <v>12</v>
      </c>
      <c r="D5" t="s">
        <v>13</v>
      </c>
      <c r="E5" t="s">
        <v>431</v>
      </c>
      <c r="F5">
        <v>3000</v>
      </c>
    </row>
    <row r="6" spans="1:15" x14ac:dyDescent="0.25">
      <c r="A6" s="1">
        <v>43706</v>
      </c>
      <c r="B6" s="2">
        <v>0.38872685185185185</v>
      </c>
      <c r="C6" t="s">
        <v>16</v>
      </c>
      <c r="E6" t="s">
        <v>158</v>
      </c>
      <c r="G6">
        <v>20000</v>
      </c>
    </row>
    <row r="7" spans="1:15" x14ac:dyDescent="0.25">
      <c r="A7" s="1">
        <v>43706</v>
      </c>
      <c r="B7" s="2">
        <v>0.38961805555555556</v>
      </c>
      <c r="C7" t="s">
        <v>12</v>
      </c>
      <c r="D7">
        <v>1045</v>
      </c>
      <c r="E7" t="s">
        <v>432</v>
      </c>
      <c r="F7">
        <v>50000</v>
      </c>
    </row>
    <row r="8" spans="1:15" x14ac:dyDescent="0.25">
      <c r="A8" s="1">
        <v>43706</v>
      </c>
      <c r="B8" s="2">
        <v>0.39043981481481477</v>
      </c>
      <c r="C8" t="s">
        <v>12</v>
      </c>
      <c r="D8">
        <v>1046</v>
      </c>
      <c r="E8" t="s">
        <v>433</v>
      </c>
      <c r="F8">
        <v>80000</v>
      </c>
      <c r="I8" t="s">
        <v>39</v>
      </c>
      <c r="K8">
        <v>0</v>
      </c>
    </row>
    <row r="9" spans="1:15" x14ac:dyDescent="0.25">
      <c r="A9" s="1">
        <v>43706</v>
      </c>
      <c r="B9" s="2">
        <v>0.39104166666666668</v>
      </c>
      <c r="C9" t="s">
        <v>12</v>
      </c>
      <c r="D9">
        <v>1047</v>
      </c>
      <c r="E9" t="s">
        <v>434</v>
      </c>
      <c r="F9">
        <v>20000</v>
      </c>
      <c r="I9" s="6">
        <v>50000</v>
      </c>
      <c r="J9">
        <v>10</v>
      </c>
      <c r="K9" s="6">
        <f>I9*J9</f>
        <v>500000</v>
      </c>
      <c r="M9" s="6"/>
      <c r="O9" s="6"/>
    </row>
    <row r="10" spans="1:15" x14ac:dyDescent="0.25">
      <c r="A10" s="1">
        <v>43706</v>
      </c>
      <c r="B10" s="2">
        <v>0.41880787037037037</v>
      </c>
      <c r="C10" t="s">
        <v>16</v>
      </c>
      <c r="E10" t="s">
        <v>17</v>
      </c>
      <c r="G10">
        <v>5000</v>
      </c>
      <c r="I10" s="6">
        <v>20000</v>
      </c>
      <c r="J10">
        <v>3</v>
      </c>
      <c r="K10" s="6">
        <f t="shared" ref="K10:K18" si="0">I10*J10</f>
        <v>60000</v>
      </c>
      <c r="M10" s="6"/>
      <c r="O10" s="6"/>
    </row>
    <row r="11" spans="1:15" x14ac:dyDescent="0.25">
      <c r="A11" s="1">
        <v>43706</v>
      </c>
      <c r="B11" s="2">
        <v>0.42114583333333333</v>
      </c>
      <c r="C11" t="s">
        <v>12</v>
      </c>
      <c r="D11" t="s">
        <v>13</v>
      </c>
      <c r="E11" t="s">
        <v>435</v>
      </c>
      <c r="F11">
        <v>260000</v>
      </c>
      <c r="I11" s="6">
        <v>10000</v>
      </c>
      <c r="J11">
        <v>2</v>
      </c>
      <c r="K11" s="6">
        <f t="shared" si="0"/>
        <v>20000</v>
      </c>
      <c r="M11" s="6"/>
      <c r="O11" s="6"/>
    </row>
    <row r="12" spans="1:15" x14ac:dyDescent="0.25">
      <c r="A12" s="1">
        <v>43706</v>
      </c>
      <c r="B12" s="2">
        <v>0.42208333333333337</v>
      </c>
      <c r="C12" t="s">
        <v>12</v>
      </c>
      <c r="D12" t="s">
        <v>13</v>
      </c>
      <c r="E12" t="s">
        <v>436</v>
      </c>
      <c r="F12">
        <v>170000</v>
      </c>
      <c r="I12" s="6">
        <v>5000</v>
      </c>
      <c r="J12">
        <v>1</v>
      </c>
      <c r="K12" s="6">
        <f t="shared" si="0"/>
        <v>5000</v>
      </c>
      <c r="M12" s="6"/>
      <c r="O12" s="6"/>
    </row>
    <row r="13" spans="1:15" x14ac:dyDescent="0.25">
      <c r="A13" s="1">
        <v>43706</v>
      </c>
      <c r="B13" s="2">
        <v>0.42490740740740746</v>
      </c>
      <c r="C13" t="s">
        <v>48</v>
      </c>
      <c r="D13" t="s">
        <v>13</v>
      </c>
      <c r="E13" t="s">
        <v>437</v>
      </c>
      <c r="G13">
        <v>1000000</v>
      </c>
      <c r="I13" s="6">
        <v>2000</v>
      </c>
      <c r="J13">
        <v>16</v>
      </c>
      <c r="K13" s="6">
        <f t="shared" si="0"/>
        <v>32000</v>
      </c>
      <c r="M13" s="6"/>
      <c r="O13" s="6"/>
    </row>
    <row r="14" spans="1:15" x14ac:dyDescent="0.25">
      <c r="A14" s="1">
        <v>43706</v>
      </c>
      <c r="B14" s="2">
        <v>0.45806712962962964</v>
      </c>
      <c r="C14" t="s">
        <v>98</v>
      </c>
      <c r="D14" t="s">
        <v>13</v>
      </c>
      <c r="E14" t="s">
        <v>438</v>
      </c>
      <c r="G14">
        <v>30000</v>
      </c>
      <c r="I14" s="6">
        <v>1000</v>
      </c>
      <c r="J14">
        <v>2</v>
      </c>
      <c r="K14" s="6">
        <f t="shared" si="0"/>
        <v>2000</v>
      </c>
      <c r="M14" s="6"/>
      <c r="O14" s="6"/>
    </row>
    <row r="15" spans="1:15" x14ac:dyDescent="0.25">
      <c r="A15" s="1">
        <v>43706</v>
      </c>
      <c r="B15" s="2">
        <v>0.45060185185185181</v>
      </c>
      <c r="C15" t="s">
        <v>12</v>
      </c>
      <c r="D15" t="s">
        <v>13</v>
      </c>
      <c r="E15" t="s">
        <v>302</v>
      </c>
      <c r="F15">
        <v>40000</v>
      </c>
      <c r="I15" s="6">
        <v>500</v>
      </c>
      <c r="J15">
        <v>51</v>
      </c>
      <c r="K15" s="6">
        <f t="shared" si="0"/>
        <v>25500</v>
      </c>
      <c r="M15" s="6"/>
      <c r="O15" s="6"/>
    </row>
    <row r="16" spans="1:15" x14ac:dyDescent="0.25">
      <c r="A16" s="1">
        <v>43706</v>
      </c>
      <c r="B16" s="2">
        <v>0.45848379629629626</v>
      </c>
      <c r="C16" t="s">
        <v>12</v>
      </c>
      <c r="D16" t="s">
        <v>13</v>
      </c>
      <c r="E16" t="s">
        <v>439</v>
      </c>
      <c r="F16">
        <v>100000</v>
      </c>
      <c r="I16" s="6">
        <v>200</v>
      </c>
      <c r="J16">
        <v>128</v>
      </c>
      <c r="K16" s="6">
        <f t="shared" si="0"/>
        <v>25600</v>
      </c>
      <c r="M16" s="6"/>
      <c r="O16" s="6"/>
    </row>
    <row r="17" spans="1:15" x14ac:dyDescent="0.25">
      <c r="A17" s="1">
        <v>43706</v>
      </c>
      <c r="B17" s="2">
        <v>0.47945601851851855</v>
      </c>
      <c r="C17" t="s">
        <v>12</v>
      </c>
      <c r="D17">
        <v>1048</v>
      </c>
      <c r="E17" t="s">
        <v>440</v>
      </c>
      <c r="F17">
        <v>300000</v>
      </c>
      <c r="I17" s="6">
        <v>100</v>
      </c>
      <c r="J17">
        <v>52</v>
      </c>
      <c r="K17" s="6">
        <f t="shared" si="0"/>
        <v>5200</v>
      </c>
      <c r="M17" s="6"/>
      <c r="O17" s="6"/>
    </row>
    <row r="18" spans="1:15" x14ac:dyDescent="0.25">
      <c r="A18" s="1">
        <v>43706</v>
      </c>
      <c r="B18" s="2">
        <v>0.4800462962962963</v>
      </c>
      <c r="C18" t="s">
        <v>98</v>
      </c>
      <c r="D18" t="s">
        <v>13</v>
      </c>
      <c r="E18" t="s">
        <v>441</v>
      </c>
      <c r="G18">
        <v>100000</v>
      </c>
      <c r="I18" s="7">
        <v>50</v>
      </c>
      <c r="J18">
        <v>15</v>
      </c>
      <c r="K18" s="6">
        <f t="shared" si="0"/>
        <v>750</v>
      </c>
      <c r="M18" s="7"/>
      <c r="O18" s="6"/>
    </row>
    <row r="19" spans="1:15" x14ac:dyDescent="0.25">
      <c r="A19" s="1">
        <v>43706</v>
      </c>
      <c r="B19" s="2">
        <v>0.48078703703703707</v>
      </c>
      <c r="C19" t="s">
        <v>40</v>
      </c>
      <c r="E19" t="s">
        <v>442</v>
      </c>
      <c r="G19">
        <v>1000</v>
      </c>
      <c r="K19" s="6">
        <f>SUM(K9:K18)</f>
        <v>676050</v>
      </c>
      <c r="O19" s="6"/>
    </row>
    <row r="20" spans="1:15" x14ac:dyDescent="0.25">
      <c r="A20" s="1">
        <v>43706</v>
      </c>
      <c r="B20" s="2">
        <v>0.4808796296296296</v>
      </c>
      <c r="C20" t="s">
        <v>40</v>
      </c>
      <c r="E20" t="s">
        <v>443</v>
      </c>
      <c r="G20">
        <v>900</v>
      </c>
      <c r="K20" s="7">
        <f>+K2-K19</f>
        <v>-6600</v>
      </c>
      <c r="O20" s="7"/>
    </row>
    <row r="21" spans="1:15" x14ac:dyDescent="0.25">
      <c r="A21" s="1">
        <v>43706</v>
      </c>
      <c r="B21" s="2">
        <v>0.4890856481481482</v>
      </c>
      <c r="C21" t="s">
        <v>82</v>
      </c>
      <c r="D21" t="s">
        <v>13</v>
      </c>
      <c r="E21" t="s">
        <v>444</v>
      </c>
      <c r="F21">
        <v>22000</v>
      </c>
    </row>
    <row r="22" spans="1:15" x14ac:dyDescent="0.25">
      <c r="A22" s="1">
        <v>43706</v>
      </c>
      <c r="B22" s="2">
        <v>0.50035879629629632</v>
      </c>
      <c r="C22" t="s">
        <v>40</v>
      </c>
      <c r="E22" t="s">
        <v>445</v>
      </c>
      <c r="G22">
        <v>20000</v>
      </c>
    </row>
    <row r="23" spans="1:15" x14ac:dyDescent="0.25">
      <c r="A23" s="1">
        <v>43706</v>
      </c>
      <c r="B23" s="2">
        <v>0.51943287037037034</v>
      </c>
      <c r="C23" t="s">
        <v>12</v>
      </c>
      <c r="D23" t="s">
        <v>13</v>
      </c>
      <c r="E23" t="s">
        <v>446</v>
      </c>
      <c r="F23">
        <v>10000</v>
      </c>
    </row>
    <row r="24" spans="1:15" x14ac:dyDescent="0.25">
      <c r="A24" s="1">
        <v>43706</v>
      </c>
      <c r="B24" s="2">
        <v>0.52481481481481485</v>
      </c>
      <c r="C24" t="s">
        <v>16</v>
      </c>
      <c r="E24" t="s">
        <v>448</v>
      </c>
      <c r="G24">
        <v>5000</v>
      </c>
    </row>
    <row r="25" spans="1:15" x14ac:dyDescent="0.25">
      <c r="A25" s="1">
        <v>43706</v>
      </c>
      <c r="B25" s="2">
        <v>0.52494212962962961</v>
      </c>
      <c r="C25" t="s">
        <v>16</v>
      </c>
      <c r="E25" t="s">
        <v>449</v>
      </c>
      <c r="G25">
        <v>10000</v>
      </c>
    </row>
    <row r="26" spans="1:15" x14ac:dyDescent="0.25">
      <c r="A26" s="1">
        <v>43706</v>
      </c>
      <c r="B26" s="2">
        <v>0.53249999999999997</v>
      </c>
      <c r="C26" t="s">
        <v>48</v>
      </c>
      <c r="D26" t="s">
        <v>13</v>
      </c>
      <c r="E26" t="s">
        <v>450</v>
      </c>
      <c r="G26">
        <v>120000</v>
      </c>
    </row>
    <row r="27" spans="1:15" x14ac:dyDescent="0.25">
      <c r="A27" s="1">
        <v>43706</v>
      </c>
      <c r="B27" s="2">
        <v>0.53260416666666666</v>
      </c>
      <c r="C27" t="s">
        <v>48</v>
      </c>
      <c r="D27" t="s">
        <v>13</v>
      </c>
      <c r="E27" t="s">
        <v>145</v>
      </c>
      <c r="G27">
        <v>199000</v>
      </c>
    </row>
    <row r="28" spans="1:15" x14ac:dyDescent="0.25">
      <c r="A28" s="1">
        <v>43706</v>
      </c>
      <c r="B28" s="2">
        <v>0.63989583333333333</v>
      </c>
      <c r="C28" t="s">
        <v>12</v>
      </c>
      <c r="D28" t="s">
        <v>13</v>
      </c>
      <c r="E28" t="s">
        <v>451</v>
      </c>
      <c r="F28">
        <v>20000</v>
      </c>
    </row>
    <row r="29" spans="1:15" x14ac:dyDescent="0.25">
      <c r="A29" s="1">
        <v>43706</v>
      </c>
      <c r="B29" s="2">
        <v>0.64178240740740744</v>
      </c>
      <c r="C29" t="s">
        <v>12</v>
      </c>
      <c r="D29" t="s">
        <v>13</v>
      </c>
      <c r="E29" t="s">
        <v>452</v>
      </c>
      <c r="F29">
        <v>3800</v>
      </c>
    </row>
    <row r="30" spans="1:15" x14ac:dyDescent="0.25">
      <c r="A30" s="1">
        <v>43706</v>
      </c>
      <c r="B30" s="2">
        <v>0.64210648148148153</v>
      </c>
      <c r="C30" t="s">
        <v>12</v>
      </c>
      <c r="D30" t="s">
        <v>13</v>
      </c>
      <c r="E30" t="s">
        <v>453</v>
      </c>
      <c r="F30">
        <v>4000</v>
      </c>
    </row>
    <row r="31" spans="1:15" x14ac:dyDescent="0.25">
      <c r="A31" s="1">
        <v>43706</v>
      </c>
      <c r="B31" s="2">
        <v>0.64284722222222224</v>
      </c>
      <c r="C31" t="s">
        <v>40</v>
      </c>
      <c r="E31" t="s">
        <v>454</v>
      </c>
      <c r="G31">
        <v>150000</v>
      </c>
    </row>
    <row r="32" spans="1:15" x14ac:dyDescent="0.25">
      <c r="A32" s="1">
        <v>43706</v>
      </c>
      <c r="B32" s="2">
        <v>0.64349537037037041</v>
      </c>
      <c r="C32" t="s">
        <v>48</v>
      </c>
      <c r="D32" t="s">
        <v>13</v>
      </c>
      <c r="E32" t="s">
        <v>455</v>
      </c>
      <c r="G32">
        <v>40000</v>
      </c>
    </row>
    <row r="33" spans="1:7" x14ac:dyDescent="0.25">
      <c r="A33" s="1">
        <v>43706</v>
      </c>
      <c r="B33" s="2">
        <v>0.65160879629629631</v>
      </c>
      <c r="C33" t="s">
        <v>12</v>
      </c>
      <c r="D33" t="s">
        <v>13</v>
      </c>
      <c r="E33" t="s">
        <v>456</v>
      </c>
      <c r="F33">
        <v>160000</v>
      </c>
    </row>
    <row r="34" spans="1:7" x14ac:dyDescent="0.25">
      <c r="A34" s="1">
        <v>43706</v>
      </c>
      <c r="B34" s="2">
        <v>0.67682870370370374</v>
      </c>
      <c r="C34" t="s">
        <v>82</v>
      </c>
      <c r="D34" t="s">
        <v>13</v>
      </c>
      <c r="E34" t="s">
        <v>457</v>
      </c>
      <c r="F34">
        <v>30000</v>
      </c>
    </row>
    <row r="35" spans="1:7" x14ac:dyDescent="0.25">
      <c r="A35" s="1">
        <v>43706</v>
      </c>
      <c r="B35" s="2">
        <v>0.67737268518518512</v>
      </c>
      <c r="C35" t="s">
        <v>98</v>
      </c>
      <c r="D35" t="s">
        <v>13</v>
      </c>
      <c r="E35" t="s">
        <v>458</v>
      </c>
      <c r="G35">
        <v>70000</v>
      </c>
    </row>
    <row r="36" spans="1:7" x14ac:dyDescent="0.25">
      <c r="A36" s="1">
        <v>43706</v>
      </c>
      <c r="B36" s="2">
        <v>0.7142708333333333</v>
      </c>
      <c r="C36" t="s">
        <v>82</v>
      </c>
      <c r="D36" t="s">
        <v>13</v>
      </c>
      <c r="E36" t="s">
        <v>459</v>
      </c>
      <c r="F36">
        <v>225000</v>
      </c>
    </row>
    <row r="37" spans="1:7" x14ac:dyDescent="0.25">
      <c r="A37" s="1">
        <v>43706</v>
      </c>
      <c r="B37" s="2">
        <v>0.71491898148148147</v>
      </c>
      <c r="C37" t="s">
        <v>12</v>
      </c>
      <c r="D37" t="s">
        <v>13</v>
      </c>
      <c r="E37" t="s">
        <v>460</v>
      </c>
      <c r="F37">
        <v>100000</v>
      </c>
    </row>
    <row r="38" spans="1:7" x14ac:dyDescent="0.25">
      <c r="A38" s="1">
        <v>43706</v>
      </c>
      <c r="B38" s="2">
        <v>0.7152546296296296</v>
      </c>
      <c r="C38" t="s">
        <v>40</v>
      </c>
      <c r="E38" t="s">
        <v>461</v>
      </c>
      <c r="G38">
        <v>100000</v>
      </c>
    </row>
    <row r="39" spans="1:7" x14ac:dyDescent="0.25">
      <c r="A39" s="1">
        <v>43706</v>
      </c>
      <c r="B39" s="2">
        <v>0.73562500000000008</v>
      </c>
      <c r="C39" t="s">
        <v>82</v>
      </c>
      <c r="D39" t="s">
        <v>13</v>
      </c>
      <c r="E39" t="s">
        <v>462</v>
      </c>
      <c r="F39">
        <v>190000</v>
      </c>
    </row>
    <row r="40" spans="1:7" x14ac:dyDescent="0.25">
      <c r="A40" s="1">
        <v>43706</v>
      </c>
      <c r="B40" s="2">
        <v>0.73862268518518526</v>
      </c>
      <c r="C40" t="s">
        <v>48</v>
      </c>
      <c r="D40" t="s">
        <v>13</v>
      </c>
      <c r="E40" t="s">
        <v>463</v>
      </c>
      <c r="G40">
        <v>120000</v>
      </c>
    </row>
    <row r="41" spans="1:7" x14ac:dyDescent="0.25">
      <c r="A41" s="1">
        <v>43706</v>
      </c>
      <c r="B41" s="2">
        <v>0.73987268518518512</v>
      </c>
      <c r="C41" t="s">
        <v>40</v>
      </c>
      <c r="E41" t="s">
        <v>464</v>
      </c>
      <c r="G41">
        <v>10000</v>
      </c>
    </row>
    <row r="42" spans="1:7" x14ac:dyDescent="0.25">
      <c r="A42" s="1">
        <v>43706</v>
      </c>
      <c r="B42" s="2">
        <v>0.74273148148148149</v>
      </c>
      <c r="C42" t="s">
        <v>82</v>
      </c>
      <c r="D42" t="s">
        <v>13</v>
      </c>
      <c r="E42" t="s">
        <v>465</v>
      </c>
      <c r="F42">
        <v>6000</v>
      </c>
    </row>
    <row r="43" spans="1:7" x14ac:dyDescent="0.25">
      <c r="A43" s="1">
        <v>43706</v>
      </c>
      <c r="B43" s="2">
        <v>0.7431712962962963</v>
      </c>
      <c r="C43" t="s">
        <v>40</v>
      </c>
      <c r="E43" t="s">
        <v>466</v>
      </c>
      <c r="G43">
        <v>6000</v>
      </c>
    </row>
    <row r="44" spans="1:7" x14ac:dyDescent="0.25">
      <c r="A44" s="1">
        <v>43706</v>
      </c>
      <c r="B44" s="2">
        <v>0.74655092592592587</v>
      </c>
      <c r="C44" t="s">
        <v>82</v>
      </c>
      <c r="D44" t="s">
        <v>13</v>
      </c>
      <c r="E44" t="s">
        <v>467</v>
      </c>
      <c r="F44">
        <v>2000</v>
      </c>
    </row>
    <row r="45" spans="1:7" x14ac:dyDescent="0.25">
      <c r="A45" s="1">
        <v>43706</v>
      </c>
      <c r="B45" s="2">
        <v>0.75406249999999997</v>
      </c>
      <c r="C45" t="s">
        <v>40</v>
      </c>
      <c r="E45" t="s">
        <v>38</v>
      </c>
      <c r="G45">
        <v>50000</v>
      </c>
    </row>
    <row r="46" spans="1:7" x14ac:dyDescent="0.25">
      <c r="A46" s="1"/>
      <c r="B4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663F-DF46-4F17-82B0-F5AA0779A5D5}">
  <sheetPr codeName="Hoja23"/>
  <dimension ref="A1:O19"/>
  <sheetViews>
    <sheetView workbookViewId="0">
      <selection activeCell="K18" sqref="K18"/>
    </sheetView>
  </sheetViews>
  <sheetFormatPr baseColWidth="10" defaultRowHeight="15" x14ac:dyDescent="0.25"/>
  <cols>
    <col min="11" max="11" width="12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5" x14ac:dyDescent="0.25">
      <c r="A2" s="1">
        <v>43705</v>
      </c>
      <c r="B2" s="2">
        <v>0.72027777777777768</v>
      </c>
      <c r="C2" t="s">
        <v>10</v>
      </c>
      <c r="E2" t="s">
        <v>11</v>
      </c>
      <c r="F2">
        <v>2873150</v>
      </c>
      <c r="I2">
        <f>+F2</f>
        <v>2873150</v>
      </c>
      <c r="J2">
        <f>+G3</f>
        <v>50000</v>
      </c>
      <c r="K2">
        <f>+I2-J2</f>
        <v>2823150</v>
      </c>
    </row>
    <row r="3" spans="1:15" x14ac:dyDescent="0.25">
      <c r="A3" s="1">
        <v>43705</v>
      </c>
      <c r="B3" s="2">
        <v>0.72113425925925922</v>
      </c>
      <c r="C3" t="s">
        <v>40</v>
      </c>
      <c r="E3" t="s">
        <v>38</v>
      </c>
      <c r="G3">
        <v>50000</v>
      </c>
    </row>
    <row r="7" spans="1:15" x14ac:dyDescent="0.25">
      <c r="I7" t="s">
        <v>39</v>
      </c>
      <c r="K7">
        <v>0</v>
      </c>
    </row>
    <row r="8" spans="1:15" x14ac:dyDescent="0.25">
      <c r="I8" s="6">
        <v>50000</v>
      </c>
      <c r="J8">
        <v>50</v>
      </c>
      <c r="K8" s="6">
        <f>I8*J8</f>
        <v>2500000</v>
      </c>
      <c r="M8" s="6"/>
      <c r="O8" s="6"/>
    </row>
    <row r="9" spans="1:15" x14ac:dyDescent="0.25">
      <c r="I9" s="6">
        <v>20000</v>
      </c>
      <c r="J9">
        <v>8</v>
      </c>
      <c r="K9" s="6">
        <f t="shared" ref="K9:K17" si="0">I9*J9</f>
        <v>160000</v>
      </c>
      <c r="M9" s="6"/>
      <c r="O9" s="6"/>
    </row>
    <row r="10" spans="1:15" x14ac:dyDescent="0.25">
      <c r="I10" s="6">
        <v>10000</v>
      </c>
      <c r="J10">
        <v>4</v>
      </c>
      <c r="K10" s="6">
        <f t="shared" si="0"/>
        <v>40000</v>
      </c>
      <c r="M10" s="6"/>
      <c r="O10" s="6"/>
    </row>
    <row r="11" spans="1:15" x14ac:dyDescent="0.25">
      <c r="I11" s="6">
        <v>5000</v>
      </c>
      <c r="J11">
        <v>0</v>
      </c>
      <c r="K11" s="6">
        <f t="shared" si="0"/>
        <v>0</v>
      </c>
      <c r="M11" s="6"/>
      <c r="O11" s="6"/>
    </row>
    <row r="12" spans="1:15" x14ac:dyDescent="0.25">
      <c r="I12" s="6">
        <v>2000</v>
      </c>
      <c r="J12">
        <v>32</v>
      </c>
      <c r="K12" s="6">
        <f t="shared" si="0"/>
        <v>64000</v>
      </c>
      <c r="M12" s="6"/>
      <c r="O12" s="6"/>
    </row>
    <row r="13" spans="1:15" x14ac:dyDescent="0.25">
      <c r="I13" s="6">
        <v>1000</v>
      </c>
      <c r="J13">
        <v>1</v>
      </c>
      <c r="K13" s="6">
        <f t="shared" si="0"/>
        <v>1000</v>
      </c>
      <c r="M13" s="6"/>
      <c r="O13" s="6"/>
    </row>
    <row r="14" spans="1:15" x14ac:dyDescent="0.25">
      <c r="I14" s="6">
        <v>500</v>
      </c>
      <c r="J14">
        <v>53</v>
      </c>
      <c r="K14" s="6">
        <f t="shared" si="0"/>
        <v>26500</v>
      </c>
      <c r="M14" s="6"/>
      <c r="O14" s="6"/>
    </row>
    <row r="15" spans="1:15" x14ac:dyDescent="0.25">
      <c r="I15" s="6">
        <v>200</v>
      </c>
      <c r="J15">
        <v>129</v>
      </c>
      <c r="K15" s="6">
        <f t="shared" si="0"/>
        <v>25800</v>
      </c>
      <c r="M15" s="6"/>
      <c r="O15" s="6"/>
    </row>
    <row r="16" spans="1:15" x14ac:dyDescent="0.25">
      <c r="I16" s="6">
        <v>100</v>
      </c>
      <c r="J16">
        <v>51</v>
      </c>
      <c r="K16" s="6">
        <f t="shared" si="0"/>
        <v>5100</v>
      </c>
      <c r="M16" s="6"/>
      <c r="O16" s="6"/>
    </row>
    <row r="17" spans="9:15" x14ac:dyDescent="0.25">
      <c r="I17" s="7">
        <v>50</v>
      </c>
      <c r="J17">
        <v>15</v>
      </c>
      <c r="K17" s="6">
        <f t="shared" si="0"/>
        <v>750</v>
      </c>
      <c r="M17" s="7"/>
      <c r="O17" s="6"/>
    </row>
    <row r="18" spans="9:15" x14ac:dyDescent="0.25">
      <c r="K18" s="6">
        <f>SUM(K8:K17)</f>
        <v>2823150</v>
      </c>
      <c r="O18" s="6"/>
    </row>
    <row r="19" spans="9:15" x14ac:dyDescent="0.25">
      <c r="K19" s="7">
        <f>K2-K18</f>
        <v>0</v>
      </c>
      <c r="O1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240E-2654-493A-9869-4AF8D25091DA}">
  <sheetPr codeName="Hoja24"/>
  <dimension ref="A1:O30"/>
  <sheetViews>
    <sheetView workbookViewId="0">
      <selection activeCell="G26" sqref="G26"/>
    </sheetView>
  </sheetViews>
  <sheetFormatPr baseColWidth="10" defaultRowHeight="15" x14ac:dyDescent="0.25"/>
  <cols>
    <col min="5" max="5" width="38.5703125" bestFit="1" customWidth="1"/>
    <col min="6" max="6" width="12" bestFit="1" customWidth="1"/>
    <col min="10" max="10" width="11.85546875" customWidth="1"/>
    <col min="11" max="11" width="13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5" x14ac:dyDescent="0.25">
      <c r="A2" s="1">
        <v>43704</v>
      </c>
      <c r="B2" s="2">
        <v>0.39834490740740741</v>
      </c>
      <c r="C2" t="s">
        <v>10</v>
      </c>
      <c r="E2" t="s">
        <v>11</v>
      </c>
      <c r="F2" s="8">
        <v>1830950</v>
      </c>
      <c r="I2">
        <f>SUM(F2:F30)</f>
        <v>3267050</v>
      </c>
      <c r="J2">
        <f>SUM(G2:G30)</f>
        <v>394300</v>
      </c>
      <c r="K2">
        <f>+I2-J2</f>
        <v>2872750</v>
      </c>
    </row>
    <row r="3" spans="1:15" x14ac:dyDescent="0.25">
      <c r="A3" s="1">
        <v>43704</v>
      </c>
      <c r="B3" s="2">
        <v>0.39834490740740741</v>
      </c>
      <c r="C3" t="s">
        <v>12</v>
      </c>
      <c r="D3" t="s">
        <v>13</v>
      </c>
      <c r="E3" t="s">
        <v>407</v>
      </c>
      <c r="F3">
        <v>107000</v>
      </c>
    </row>
    <row r="4" spans="1:15" x14ac:dyDescent="0.25">
      <c r="A4" s="1">
        <v>43704</v>
      </c>
      <c r="B4" s="2">
        <v>0.39855324074074078</v>
      </c>
      <c r="C4" t="s">
        <v>12</v>
      </c>
      <c r="D4" t="s">
        <v>13</v>
      </c>
      <c r="E4" t="s">
        <v>408</v>
      </c>
      <c r="F4">
        <v>42500</v>
      </c>
    </row>
    <row r="5" spans="1:15" x14ac:dyDescent="0.25">
      <c r="A5" s="1">
        <v>43704</v>
      </c>
      <c r="B5" s="2">
        <v>0.40057870370370369</v>
      </c>
      <c r="C5" t="s">
        <v>40</v>
      </c>
      <c r="E5" t="s">
        <v>75</v>
      </c>
      <c r="G5">
        <v>25000</v>
      </c>
    </row>
    <row r="6" spans="1:15" x14ac:dyDescent="0.25">
      <c r="A6" s="1">
        <v>43704</v>
      </c>
      <c r="B6" s="2">
        <v>0.40075231481481483</v>
      </c>
      <c r="C6" t="s">
        <v>40</v>
      </c>
      <c r="E6" t="s">
        <v>215</v>
      </c>
      <c r="G6">
        <v>50000</v>
      </c>
    </row>
    <row r="7" spans="1:15" x14ac:dyDescent="0.25">
      <c r="A7" s="1">
        <v>43704</v>
      </c>
      <c r="B7" s="2">
        <v>0.40666666666666668</v>
      </c>
      <c r="C7" t="s">
        <v>40</v>
      </c>
      <c r="E7" t="s">
        <v>409</v>
      </c>
      <c r="G7">
        <v>20000</v>
      </c>
    </row>
    <row r="8" spans="1:15" x14ac:dyDescent="0.25">
      <c r="A8" s="1">
        <v>43704</v>
      </c>
      <c r="B8" s="2">
        <v>0.4256712962962963</v>
      </c>
      <c r="C8" t="s">
        <v>12</v>
      </c>
      <c r="D8" t="s">
        <v>13</v>
      </c>
      <c r="E8" t="s">
        <v>410</v>
      </c>
      <c r="F8">
        <v>11800</v>
      </c>
      <c r="I8" t="s">
        <v>39</v>
      </c>
      <c r="K8">
        <v>0</v>
      </c>
    </row>
    <row r="9" spans="1:15" x14ac:dyDescent="0.25">
      <c r="A9" s="1">
        <v>43704</v>
      </c>
      <c r="B9" s="2">
        <v>0.42583333333333334</v>
      </c>
      <c r="C9" t="s">
        <v>48</v>
      </c>
      <c r="D9" t="s">
        <v>13</v>
      </c>
      <c r="E9" t="s">
        <v>411</v>
      </c>
      <c r="G9">
        <v>24000</v>
      </c>
      <c r="I9" s="6">
        <v>50000</v>
      </c>
      <c r="J9">
        <v>51</v>
      </c>
      <c r="K9" s="6">
        <f>I9*J9</f>
        <v>2550000</v>
      </c>
      <c r="M9" s="6"/>
      <c r="O9" s="6"/>
    </row>
    <row r="10" spans="1:15" x14ac:dyDescent="0.25">
      <c r="A10" s="1">
        <v>43704</v>
      </c>
      <c r="B10" s="2">
        <v>0.45718750000000002</v>
      </c>
      <c r="C10" t="s">
        <v>65</v>
      </c>
      <c r="D10" t="s">
        <v>13</v>
      </c>
      <c r="E10" t="s">
        <v>412</v>
      </c>
      <c r="G10">
        <v>2000</v>
      </c>
      <c r="I10" s="6">
        <v>20000</v>
      </c>
      <c r="J10">
        <v>8</v>
      </c>
      <c r="K10" s="6">
        <f t="shared" ref="K10:K18" si="0">I10*J10</f>
        <v>160000</v>
      </c>
      <c r="M10" s="6"/>
      <c r="O10" s="6"/>
    </row>
    <row r="11" spans="1:15" x14ac:dyDescent="0.25">
      <c r="A11" s="1">
        <v>43704</v>
      </c>
      <c r="B11" s="2">
        <v>0.45831018518518518</v>
      </c>
      <c r="C11" t="s">
        <v>40</v>
      </c>
      <c r="E11" t="s">
        <v>154</v>
      </c>
      <c r="G11">
        <v>2300</v>
      </c>
      <c r="I11" s="6">
        <v>10000</v>
      </c>
      <c r="J11">
        <v>4</v>
      </c>
      <c r="K11" s="6">
        <f t="shared" si="0"/>
        <v>40000</v>
      </c>
      <c r="M11" s="6"/>
      <c r="O11" s="6"/>
    </row>
    <row r="12" spans="1:15" x14ac:dyDescent="0.25">
      <c r="A12" s="1">
        <v>43704</v>
      </c>
      <c r="B12" s="2">
        <v>0.46504629629629629</v>
      </c>
      <c r="C12" t="s">
        <v>12</v>
      </c>
      <c r="D12" t="s">
        <v>13</v>
      </c>
      <c r="E12" t="s">
        <v>413</v>
      </c>
      <c r="F12">
        <v>15000</v>
      </c>
      <c r="I12" s="6">
        <v>5000</v>
      </c>
      <c r="J12">
        <v>0</v>
      </c>
      <c r="K12" s="6">
        <f t="shared" si="0"/>
        <v>0</v>
      </c>
      <c r="M12" s="6"/>
      <c r="O12" s="6"/>
    </row>
    <row r="13" spans="1:15" x14ac:dyDescent="0.25">
      <c r="A13" s="1">
        <v>43704</v>
      </c>
      <c r="B13" s="2">
        <v>0.46658564814814812</v>
      </c>
      <c r="C13" t="s">
        <v>48</v>
      </c>
      <c r="D13" t="s">
        <v>13</v>
      </c>
      <c r="E13" t="s">
        <v>414</v>
      </c>
      <c r="G13">
        <v>13000</v>
      </c>
      <c r="I13" s="6">
        <v>2000</v>
      </c>
      <c r="J13">
        <v>32</v>
      </c>
      <c r="K13" s="6">
        <f t="shared" si="0"/>
        <v>64000</v>
      </c>
      <c r="M13" s="6"/>
      <c r="O13" s="6"/>
    </row>
    <row r="14" spans="1:15" x14ac:dyDescent="0.25">
      <c r="A14" s="1">
        <v>43704</v>
      </c>
      <c r="B14" s="2">
        <v>0.56466435185185182</v>
      </c>
      <c r="C14" t="s">
        <v>40</v>
      </c>
      <c r="E14" t="s">
        <v>415</v>
      </c>
      <c r="G14">
        <v>7000</v>
      </c>
      <c r="I14" s="6">
        <v>1000</v>
      </c>
      <c r="J14">
        <v>1</v>
      </c>
      <c r="K14" s="6">
        <f t="shared" si="0"/>
        <v>1000</v>
      </c>
      <c r="M14" s="6"/>
      <c r="O14" s="6"/>
    </row>
    <row r="15" spans="1:15" x14ac:dyDescent="0.25">
      <c r="A15" s="1">
        <v>43704</v>
      </c>
      <c r="B15" s="2">
        <v>0.56500000000000006</v>
      </c>
      <c r="C15" t="s">
        <v>40</v>
      </c>
      <c r="E15" t="s">
        <v>416</v>
      </c>
      <c r="G15">
        <v>43000</v>
      </c>
      <c r="I15" s="6">
        <v>500</v>
      </c>
      <c r="J15">
        <v>53</v>
      </c>
      <c r="K15" s="6">
        <f t="shared" si="0"/>
        <v>26500</v>
      </c>
      <c r="M15" s="6"/>
      <c r="O15" s="6"/>
    </row>
    <row r="16" spans="1:15" x14ac:dyDescent="0.25">
      <c r="A16" s="1">
        <v>43704</v>
      </c>
      <c r="B16" s="2">
        <v>0.56773148148148145</v>
      </c>
      <c r="C16" t="s">
        <v>65</v>
      </c>
      <c r="D16" t="s">
        <v>13</v>
      </c>
      <c r="E16" t="s">
        <v>417</v>
      </c>
      <c r="G16">
        <v>40000</v>
      </c>
      <c r="I16" s="6">
        <v>200</v>
      </c>
      <c r="J16">
        <v>129</v>
      </c>
      <c r="K16" s="6">
        <f t="shared" si="0"/>
        <v>25800</v>
      </c>
      <c r="M16" s="6"/>
      <c r="O16" s="6"/>
    </row>
    <row r="17" spans="1:15" x14ac:dyDescent="0.25">
      <c r="A17" s="1">
        <v>43704</v>
      </c>
      <c r="B17" s="2">
        <v>0.62221064814814808</v>
      </c>
      <c r="C17" t="s">
        <v>82</v>
      </c>
      <c r="D17" t="s">
        <v>13</v>
      </c>
      <c r="E17" t="s">
        <v>418</v>
      </c>
      <c r="F17">
        <v>95000</v>
      </c>
      <c r="I17" s="6">
        <v>100</v>
      </c>
      <c r="J17">
        <v>51</v>
      </c>
      <c r="K17" s="6">
        <f t="shared" si="0"/>
        <v>5100</v>
      </c>
      <c r="M17" s="6"/>
      <c r="O17" s="6"/>
    </row>
    <row r="18" spans="1:15" x14ac:dyDescent="0.25">
      <c r="A18" s="1">
        <v>43704</v>
      </c>
      <c r="B18" s="2">
        <v>0.62236111111111114</v>
      </c>
      <c r="C18" t="s">
        <v>12</v>
      </c>
      <c r="D18" t="s">
        <v>13</v>
      </c>
      <c r="E18" t="s">
        <v>419</v>
      </c>
      <c r="F18">
        <v>3000</v>
      </c>
      <c r="I18" s="7">
        <v>50</v>
      </c>
      <c r="J18">
        <v>15</v>
      </c>
      <c r="K18" s="6">
        <f t="shared" si="0"/>
        <v>750</v>
      </c>
      <c r="M18" s="7"/>
      <c r="O18" s="6"/>
    </row>
    <row r="19" spans="1:15" x14ac:dyDescent="0.25">
      <c r="A19" s="1">
        <v>43704</v>
      </c>
      <c r="B19" s="2">
        <v>0.6497222222222222</v>
      </c>
      <c r="C19" t="s">
        <v>12</v>
      </c>
      <c r="D19">
        <v>1042</v>
      </c>
      <c r="E19" t="s">
        <v>420</v>
      </c>
      <c r="F19">
        <v>20000</v>
      </c>
      <c r="K19" s="6">
        <f>SUM(K9:K18)</f>
        <v>2873150</v>
      </c>
      <c r="O19" s="6"/>
    </row>
    <row r="20" spans="1:15" x14ac:dyDescent="0.25">
      <c r="A20" s="1">
        <v>43704</v>
      </c>
      <c r="B20" s="2">
        <v>0.65057870370370374</v>
      </c>
      <c r="C20" t="s">
        <v>12</v>
      </c>
      <c r="D20" t="s">
        <v>13</v>
      </c>
      <c r="E20" t="s">
        <v>421</v>
      </c>
      <c r="F20">
        <v>80000</v>
      </c>
      <c r="K20" s="7">
        <f>K2-K19</f>
        <v>-400</v>
      </c>
      <c r="O20" s="7"/>
    </row>
    <row r="21" spans="1:15" x14ac:dyDescent="0.25">
      <c r="A21" s="1">
        <v>43704</v>
      </c>
      <c r="B21" s="2">
        <v>0.65238425925925925</v>
      </c>
      <c r="C21" t="s">
        <v>12</v>
      </c>
      <c r="D21">
        <v>1043</v>
      </c>
      <c r="E21" t="s">
        <v>422</v>
      </c>
      <c r="F21">
        <v>600000</v>
      </c>
    </row>
    <row r="22" spans="1:15" x14ac:dyDescent="0.25">
      <c r="A22" s="1">
        <v>43704</v>
      </c>
      <c r="B22" s="2">
        <v>0.65342592592592597</v>
      </c>
      <c r="C22" t="s">
        <v>16</v>
      </c>
      <c r="E22" t="s">
        <v>242</v>
      </c>
      <c r="G22">
        <v>70000</v>
      </c>
    </row>
    <row r="23" spans="1:15" x14ac:dyDescent="0.25">
      <c r="A23" s="1">
        <v>43704</v>
      </c>
      <c r="B23" s="2">
        <v>0.67702546296296295</v>
      </c>
      <c r="C23" t="s">
        <v>48</v>
      </c>
      <c r="D23" t="s">
        <v>13</v>
      </c>
      <c r="E23" t="s">
        <v>423</v>
      </c>
      <c r="G23">
        <v>5000</v>
      </c>
    </row>
    <row r="24" spans="1:15" x14ac:dyDescent="0.25">
      <c r="A24" s="1">
        <v>43704</v>
      </c>
      <c r="B24" s="2">
        <v>0.6781018518518519</v>
      </c>
      <c r="C24" t="s">
        <v>12</v>
      </c>
      <c r="D24">
        <v>1044</v>
      </c>
      <c r="E24" t="s">
        <v>424</v>
      </c>
      <c r="F24">
        <v>40000</v>
      </c>
    </row>
    <row r="25" spans="1:15" x14ac:dyDescent="0.25">
      <c r="A25" s="1">
        <v>43704</v>
      </c>
      <c r="B25" s="2">
        <v>0.68957175925925929</v>
      </c>
      <c r="C25" t="s">
        <v>98</v>
      </c>
      <c r="D25" t="s">
        <v>13</v>
      </c>
      <c r="E25" t="s">
        <v>425</v>
      </c>
      <c r="G25">
        <v>60000</v>
      </c>
    </row>
    <row r="26" spans="1:15" x14ac:dyDescent="0.25">
      <c r="A26" s="1">
        <v>43704</v>
      </c>
      <c r="B26" s="2">
        <v>0.71412037037037035</v>
      </c>
      <c r="C26" t="s">
        <v>16</v>
      </c>
      <c r="E26" t="s">
        <v>17</v>
      </c>
      <c r="G26">
        <v>20000</v>
      </c>
    </row>
    <row r="27" spans="1:15" x14ac:dyDescent="0.25">
      <c r="A27" s="1">
        <v>43704</v>
      </c>
      <c r="B27" s="2">
        <v>0.7144328703703704</v>
      </c>
      <c r="C27" t="s">
        <v>48</v>
      </c>
      <c r="D27" t="s">
        <v>13</v>
      </c>
      <c r="E27" t="s">
        <v>426</v>
      </c>
      <c r="G27">
        <v>13000</v>
      </c>
    </row>
    <row r="28" spans="1:15" x14ac:dyDescent="0.25">
      <c r="A28" s="1">
        <v>43704</v>
      </c>
      <c r="B28" s="2">
        <v>0.71466435185185195</v>
      </c>
      <c r="C28" t="s">
        <v>12</v>
      </c>
      <c r="D28" t="s">
        <v>13</v>
      </c>
      <c r="E28" t="s">
        <v>427</v>
      </c>
      <c r="F28">
        <v>3800</v>
      </c>
    </row>
    <row r="29" spans="1:15" x14ac:dyDescent="0.25">
      <c r="A29" s="1">
        <v>43704</v>
      </c>
      <c r="B29" s="2">
        <v>0.71466435185185195</v>
      </c>
      <c r="C29" t="s">
        <v>12</v>
      </c>
      <c r="D29" t="s">
        <v>13</v>
      </c>
      <c r="E29" t="s">
        <v>428</v>
      </c>
      <c r="F29">
        <v>18000</v>
      </c>
    </row>
    <row r="30" spans="1:15" x14ac:dyDescent="0.25">
      <c r="A30" s="1">
        <v>43704</v>
      </c>
      <c r="B30" s="2">
        <v>0.71466435185185195</v>
      </c>
      <c r="C30" t="s">
        <v>12</v>
      </c>
      <c r="D30" t="s">
        <v>13</v>
      </c>
      <c r="E30" t="s">
        <v>447</v>
      </c>
      <c r="F30">
        <v>400000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93912-EBE3-4F93-93EA-C4D050E8135D}">
  <sheetPr codeName="Hoja25"/>
  <dimension ref="A1:K1039"/>
  <sheetViews>
    <sheetView workbookViewId="0">
      <selection activeCell="E22" sqref="E22"/>
    </sheetView>
  </sheetViews>
  <sheetFormatPr baseColWidth="10" defaultRowHeight="15" x14ac:dyDescent="0.25"/>
  <cols>
    <col min="4" max="4" width="8.5703125" customWidth="1"/>
    <col min="5" max="5" width="25.42578125" bestFit="1" customWidth="1"/>
    <col min="9" max="9" width="10.28515625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43703</v>
      </c>
      <c r="B2" s="2">
        <v>0.41515046296296299</v>
      </c>
      <c r="C2" t="s">
        <v>10</v>
      </c>
      <c r="E2" t="s">
        <v>11</v>
      </c>
      <c r="F2">
        <v>159550</v>
      </c>
      <c r="I2">
        <f>SUM(F2:F27)</f>
        <v>2549950</v>
      </c>
      <c r="J2">
        <f>SUM(G2:G27)</f>
        <v>719000</v>
      </c>
      <c r="K2">
        <f>+I2-J2</f>
        <v>1830950</v>
      </c>
    </row>
    <row r="3" spans="1:11" x14ac:dyDescent="0.25">
      <c r="A3" s="1">
        <v>43703</v>
      </c>
      <c r="B3" s="2">
        <v>0.43597222222222221</v>
      </c>
      <c r="C3" t="s">
        <v>12</v>
      </c>
      <c r="D3">
        <v>1041</v>
      </c>
      <c r="E3" t="s">
        <v>388</v>
      </c>
      <c r="F3">
        <v>250000</v>
      </c>
    </row>
    <row r="4" spans="1:11" x14ac:dyDescent="0.25">
      <c r="A4" s="1">
        <v>43703</v>
      </c>
      <c r="B4" s="2">
        <v>0.43800925925925926</v>
      </c>
      <c r="C4" t="s">
        <v>12</v>
      </c>
      <c r="D4" t="s">
        <v>13</v>
      </c>
      <c r="E4" t="s">
        <v>389</v>
      </c>
      <c r="F4">
        <v>150000</v>
      </c>
    </row>
    <row r="5" spans="1:11" x14ac:dyDescent="0.25">
      <c r="A5" s="1">
        <v>43703</v>
      </c>
      <c r="B5" s="2">
        <v>0.45532407407407405</v>
      </c>
      <c r="C5" t="s">
        <v>48</v>
      </c>
      <c r="D5" t="s">
        <v>13</v>
      </c>
      <c r="E5" t="s">
        <v>111</v>
      </c>
      <c r="G5">
        <v>270000</v>
      </c>
    </row>
    <row r="6" spans="1:11" x14ac:dyDescent="0.25">
      <c r="A6" s="1">
        <v>43703</v>
      </c>
      <c r="B6" s="2">
        <v>0.48550925925925931</v>
      </c>
      <c r="C6" t="s">
        <v>40</v>
      </c>
      <c r="E6" t="s">
        <v>216</v>
      </c>
      <c r="G6">
        <v>50000</v>
      </c>
    </row>
    <row r="7" spans="1:11" x14ac:dyDescent="0.25">
      <c r="A7" s="1">
        <v>43703</v>
      </c>
      <c r="B7" s="2">
        <v>0.49115740740740743</v>
      </c>
      <c r="C7" t="s">
        <v>12</v>
      </c>
      <c r="D7" t="s">
        <v>13</v>
      </c>
      <c r="E7" t="s">
        <v>390</v>
      </c>
      <c r="F7">
        <v>150000</v>
      </c>
    </row>
    <row r="8" spans="1:11" x14ac:dyDescent="0.25">
      <c r="A8" s="1">
        <v>43703</v>
      </c>
      <c r="B8" s="2">
        <v>0.54199074074074072</v>
      </c>
      <c r="C8" t="s">
        <v>82</v>
      </c>
      <c r="D8" t="s">
        <v>13</v>
      </c>
      <c r="E8" t="s">
        <v>391</v>
      </c>
      <c r="F8">
        <v>15000</v>
      </c>
      <c r="I8" t="s">
        <v>39</v>
      </c>
      <c r="K8">
        <v>0</v>
      </c>
    </row>
    <row r="9" spans="1:11" x14ac:dyDescent="0.25">
      <c r="A9" s="1">
        <v>43703</v>
      </c>
      <c r="B9" s="2">
        <v>0.54222222222222227</v>
      </c>
      <c r="C9" t="s">
        <v>12</v>
      </c>
      <c r="D9" t="s">
        <v>13</v>
      </c>
      <c r="E9" t="s">
        <v>392</v>
      </c>
      <c r="F9">
        <v>25500</v>
      </c>
      <c r="I9" s="6">
        <v>50000</v>
      </c>
      <c r="J9">
        <v>32</v>
      </c>
      <c r="K9" s="6">
        <f>I9*J9</f>
        <v>1600000</v>
      </c>
    </row>
    <row r="10" spans="1:11" x14ac:dyDescent="0.25">
      <c r="A10" s="1">
        <v>43703</v>
      </c>
      <c r="B10" s="2">
        <v>0.54240740740740734</v>
      </c>
      <c r="C10" t="s">
        <v>40</v>
      </c>
      <c r="E10" t="s">
        <v>50</v>
      </c>
      <c r="G10">
        <v>7000</v>
      </c>
      <c r="I10" s="6">
        <v>20000</v>
      </c>
      <c r="J10">
        <v>3</v>
      </c>
      <c r="K10" s="6">
        <f t="shared" ref="K10:K18" si="0">I10*J10</f>
        <v>60000</v>
      </c>
    </row>
    <row r="11" spans="1:11" x14ac:dyDescent="0.25">
      <c r="A11" s="1">
        <v>43703</v>
      </c>
      <c r="B11" s="2">
        <v>0.54246527777777775</v>
      </c>
      <c r="C11" t="s">
        <v>40</v>
      </c>
      <c r="E11" t="s">
        <v>51</v>
      </c>
      <c r="G11">
        <v>7000</v>
      </c>
      <c r="I11" s="6">
        <v>10000</v>
      </c>
      <c r="J11">
        <v>3</v>
      </c>
      <c r="K11" s="6">
        <f t="shared" si="0"/>
        <v>30000</v>
      </c>
    </row>
    <row r="12" spans="1:11" x14ac:dyDescent="0.25">
      <c r="A12" s="1">
        <v>43703</v>
      </c>
      <c r="B12" s="2">
        <v>0.55598379629629624</v>
      </c>
      <c r="C12" t="s">
        <v>12</v>
      </c>
      <c r="D12" t="s">
        <v>13</v>
      </c>
      <c r="E12" t="s">
        <v>395</v>
      </c>
      <c r="F12">
        <v>150000</v>
      </c>
      <c r="I12" s="6">
        <v>5000</v>
      </c>
      <c r="J12">
        <v>4</v>
      </c>
      <c r="K12" s="6">
        <f t="shared" si="0"/>
        <v>20000</v>
      </c>
    </row>
    <row r="13" spans="1:11" x14ac:dyDescent="0.25">
      <c r="A13" s="1">
        <v>43703</v>
      </c>
      <c r="B13" s="2">
        <v>0.55668981481481483</v>
      </c>
      <c r="C13" t="s">
        <v>16</v>
      </c>
      <c r="E13" t="s">
        <v>158</v>
      </c>
      <c r="G13">
        <v>100000</v>
      </c>
      <c r="I13" s="6">
        <v>2000</v>
      </c>
      <c r="J13">
        <v>27</v>
      </c>
      <c r="K13" s="6">
        <f t="shared" si="0"/>
        <v>54000</v>
      </c>
    </row>
    <row r="14" spans="1:11" x14ac:dyDescent="0.25">
      <c r="A14" s="1">
        <v>43703</v>
      </c>
      <c r="B14" s="2">
        <v>0.60655092592592597</v>
      </c>
      <c r="C14" t="s">
        <v>12</v>
      </c>
      <c r="D14" t="s">
        <v>13</v>
      </c>
      <c r="E14" t="s">
        <v>396</v>
      </c>
      <c r="F14">
        <v>50000</v>
      </c>
      <c r="I14" s="6">
        <v>1000</v>
      </c>
      <c r="J14">
        <v>4</v>
      </c>
      <c r="K14" s="6">
        <f t="shared" si="0"/>
        <v>4000</v>
      </c>
    </row>
    <row r="15" spans="1:11" x14ac:dyDescent="0.25">
      <c r="A15" s="1">
        <v>43703</v>
      </c>
      <c r="B15" s="2">
        <v>0.60687499999999994</v>
      </c>
      <c r="C15" t="s">
        <v>12</v>
      </c>
      <c r="D15" t="s">
        <v>13</v>
      </c>
      <c r="E15" t="s">
        <v>397</v>
      </c>
      <c r="F15">
        <v>34900</v>
      </c>
      <c r="I15" s="6">
        <v>500</v>
      </c>
      <c r="J15">
        <v>58</v>
      </c>
      <c r="K15" s="6">
        <f t="shared" si="0"/>
        <v>29000</v>
      </c>
    </row>
    <row r="16" spans="1:11" x14ac:dyDescent="0.25">
      <c r="A16" s="1">
        <v>43703</v>
      </c>
      <c r="B16" s="2">
        <v>0.68883101851851858</v>
      </c>
      <c r="C16" t="s">
        <v>12</v>
      </c>
      <c r="D16" t="s">
        <v>13</v>
      </c>
      <c r="E16" t="s">
        <v>398</v>
      </c>
      <c r="F16">
        <v>20000</v>
      </c>
      <c r="I16" s="6">
        <v>200</v>
      </c>
      <c r="J16">
        <v>140</v>
      </c>
      <c r="K16" s="6">
        <f t="shared" si="0"/>
        <v>28000</v>
      </c>
    </row>
    <row r="17" spans="1:11" x14ac:dyDescent="0.25">
      <c r="A17" s="1">
        <v>43703</v>
      </c>
      <c r="B17" s="2">
        <v>0.68947916666666664</v>
      </c>
      <c r="C17" t="s">
        <v>40</v>
      </c>
      <c r="E17" t="s">
        <v>322</v>
      </c>
      <c r="G17">
        <v>50000</v>
      </c>
      <c r="I17" s="6">
        <v>100</v>
      </c>
      <c r="J17">
        <v>52</v>
      </c>
      <c r="K17" s="6">
        <f t="shared" si="0"/>
        <v>5200</v>
      </c>
    </row>
    <row r="18" spans="1:11" x14ac:dyDescent="0.25">
      <c r="A18" s="1">
        <v>43703</v>
      </c>
      <c r="B18" s="2">
        <v>0.68974537037037031</v>
      </c>
      <c r="C18" t="s">
        <v>98</v>
      </c>
      <c r="D18" t="s">
        <v>13</v>
      </c>
      <c r="E18" t="s">
        <v>399</v>
      </c>
      <c r="G18">
        <v>20000</v>
      </c>
      <c r="I18" s="7">
        <v>50</v>
      </c>
      <c r="J18">
        <v>15</v>
      </c>
      <c r="K18" s="6">
        <f t="shared" si="0"/>
        <v>750</v>
      </c>
    </row>
    <row r="19" spans="1:11" x14ac:dyDescent="0.25">
      <c r="A19" s="1">
        <v>43703</v>
      </c>
      <c r="B19" s="2">
        <v>0.68989583333333337</v>
      </c>
      <c r="C19" t="s">
        <v>82</v>
      </c>
      <c r="D19" t="s">
        <v>13</v>
      </c>
      <c r="E19" t="s">
        <v>399</v>
      </c>
      <c r="F19">
        <v>35000</v>
      </c>
      <c r="K19" s="6">
        <f>SUM(K9:K18)</f>
        <v>1830950</v>
      </c>
    </row>
    <row r="20" spans="1:11" x14ac:dyDescent="0.25">
      <c r="A20" s="1">
        <v>43703</v>
      </c>
      <c r="B20" s="2">
        <v>0.6903125</v>
      </c>
      <c r="C20" t="s">
        <v>12</v>
      </c>
      <c r="D20" t="s">
        <v>13</v>
      </c>
      <c r="E20" t="s">
        <v>400</v>
      </c>
      <c r="F20">
        <v>600000</v>
      </c>
      <c r="K20" s="7">
        <f>K2-K19</f>
        <v>0</v>
      </c>
    </row>
    <row r="21" spans="1:11" x14ac:dyDescent="0.25">
      <c r="A21" s="1">
        <v>43703</v>
      </c>
      <c r="B21" s="2">
        <v>0.69050925925925932</v>
      </c>
      <c r="C21" t="s">
        <v>48</v>
      </c>
      <c r="D21" t="s">
        <v>13</v>
      </c>
      <c r="E21" t="s">
        <v>401</v>
      </c>
      <c r="G21">
        <v>110000</v>
      </c>
    </row>
    <row r="22" spans="1:11" x14ac:dyDescent="0.25">
      <c r="A22" s="1">
        <v>43703</v>
      </c>
      <c r="B22" s="2">
        <v>0.69758101851851861</v>
      </c>
      <c r="C22" t="s">
        <v>12</v>
      </c>
      <c r="D22" t="s">
        <v>13</v>
      </c>
      <c r="E22" t="s">
        <v>402</v>
      </c>
      <c r="F22">
        <v>200000</v>
      </c>
    </row>
    <row r="23" spans="1:11" x14ac:dyDescent="0.25">
      <c r="A23" s="1">
        <v>43703</v>
      </c>
      <c r="B23" s="2">
        <v>0.71267361111111116</v>
      </c>
      <c r="C23" t="s">
        <v>12</v>
      </c>
      <c r="D23" t="s">
        <v>13</v>
      </c>
      <c r="E23" t="s">
        <v>403</v>
      </c>
      <c r="F23">
        <v>400000</v>
      </c>
    </row>
    <row r="24" spans="1:11" x14ac:dyDescent="0.25">
      <c r="A24" s="1">
        <v>43703</v>
      </c>
      <c r="B24" s="2">
        <v>0.73046296296296298</v>
      </c>
      <c r="C24" t="s">
        <v>12</v>
      </c>
      <c r="D24" t="s">
        <v>13</v>
      </c>
      <c r="E24" t="s">
        <v>404</v>
      </c>
      <c r="F24">
        <v>285000</v>
      </c>
    </row>
    <row r="25" spans="1:11" x14ac:dyDescent="0.25">
      <c r="A25" s="1">
        <v>43703</v>
      </c>
      <c r="B25" s="2">
        <v>0.74434027777777778</v>
      </c>
      <c r="C25" t="s">
        <v>40</v>
      </c>
      <c r="E25" t="s">
        <v>405</v>
      </c>
      <c r="G25">
        <v>50000</v>
      </c>
    </row>
    <row r="26" spans="1:11" x14ac:dyDescent="0.25">
      <c r="A26" s="1">
        <v>43703</v>
      </c>
      <c r="B26" s="2">
        <v>0.74475694444444451</v>
      </c>
      <c r="C26" t="s">
        <v>48</v>
      </c>
      <c r="D26" t="s">
        <v>13</v>
      </c>
      <c r="E26" t="s">
        <v>406</v>
      </c>
      <c r="G26">
        <v>55000</v>
      </c>
    </row>
    <row r="27" spans="1:11" x14ac:dyDescent="0.25">
      <c r="A27" s="1">
        <v>43703</v>
      </c>
      <c r="B27" s="2">
        <v>0.74475694444444451</v>
      </c>
      <c r="C27" t="s">
        <v>12</v>
      </c>
      <c r="E27" t="s">
        <v>302</v>
      </c>
      <c r="F27">
        <v>25000</v>
      </c>
    </row>
    <row r="51" spans="10:10" x14ac:dyDescent="0.25">
      <c r="J51">
        <v>41</v>
      </c>
    </row>
    <row r="89" spans="10:10" x14ac:dyDescent="0.25">
      <c r="J89">
        <v>41</v>
      </c>
    </row>
    <row r="127" spans="10:10" x14ac:dyDescent="0.25">
      <c r="J127">
        <v>41</v>
      </c>
    </row>
    <row r="165" spans="10:10" x14ac:dyDescent="0.25">
      <c r="J165">
        <v>41</v>
      </c>
    </row>
    <row r="203" spans="10:10" x14ac:dyDescent="0.25">
      <c r="J203">
        <v>41</v>
      </c>
    </row>
    <row r="241" spans="10:10" x14ac:dyDescent="0.25">
      <c r="J241">
        <v>41</v>
      </c>
    </row>
    <row r="279" spans="10:10" x14ac:dyDescent="0.25">
      <c r="J279">
        <v>41</v>
      </c>
    </row>
    <row r="317" spans="10:10" x14ac:dyDescent="0.25">
      <c r="J317">
        <v>41</v>
      </c>
    </row>
    <row r="355" spans="10:10" x14ac:dyDescent="0.25">
      <c r="J355">
        <v>41</v>
      </c>
    </row>
    <row r="393" spans="10:10" x14ac:dyDescent="0.25">
      <c r="J393">
        <v>41</v>
      </c>
    </row>
    <row r="431" spans="10:10" x14ac:dyDescent="0.25">
      <c r="J431">
        <v>41</v>
      </c>
    </row>
    <row r="469" spans="10:10" x14ac:dyDescent="0.25">
      <c r="J469">
        <v>41</v>
      </c>
    </row>
    <row r="507" spans="10:10" x14ac:dyDescent="0.25">
      <c r="J507">
        <v>41</v>
      </c>
    </row>
    <row r="545" spans="10:10" x14ac:dyDescent="0.25">
      <c r="J545">
        <v>41</v>
      </c>
    </row>
    <row r="583" spans="10:10" x14ac:dyDescent="0.25">
      <c r="J583">
        <v>41</v>
      </c>
    </row>
    <row r="621" spans="10:10" x14ac:dyDescent="0.25">
      <c r="J621">
        <v>41</v>
      </c>
    </row>
    <row r="659" spans="10:10" x14ac:dyDescent="0.25">
      <c r="J659">
        <v>41</v>
      </c>
    </row>
    <row r="697" spans="10:10" x14ac:dyDescent="0.25">
      <c r="J697">
        <v>41</v>
      </c>
    </row>
    <row r="735" spans="10:10" x14ac:dyDescent="0.25">
      <c r="J735">
        <v>41</v>
      </c>
    </row>
    <row r="773" spans="10:10" x14ac:dyDescent="0.25">
      <c r="J773">
        <v>41</v>
      </c>
    </row>
    <row r="811" spans="10:10" x14ac:dyDescent="0.25">
      <c r="J811">
        <v>41</v>
      </c>
    </row>
    <row r="849" spans="10:10" x14ac:dyDescent="0.25">
      <c r="J849">
        <v>41</v>
      </c>
    </row>
    <row r="887" spans="10:10" x14ac:dyDescent="0.25">
      <c r="J887">
        <v>41</v>
      </c>
    </row>
    <row r="925" spans="10:10" x14ac:dyDescent="0.25">
      <c r="J925">
        <v>41</v>
      </c>
    </row>
    <row r="963" spans="10:10" x14ac:dyDescent="0.25">
      <c r="J963">
        <v>41</v>
      </c>
    </row>
    <row r="1001" spans="10:10" x14ac:dyDescent="0.25">
      <c r="J1001" t="s">
        <v>393</v>
      </c>
    </row>
    <row r="1002" spans="10:10" x14ac:dyDescent="0.25">
      <c r="J1002" t="s">
        <v>394</v>
      </c>
    </row>
    <row r="1039" spans="10:10" x14ac:dyDescent="0.25">
      <c r="J103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F19B-84E1-4E03-8CF4-CB0A6796F304}">
  <sheetPr codeName="Hoja20"/>
  <dimension ref="A1:K21"/>
  <sheetViews>
    <sheetView workbookViewId="0">
      <selection activeCell="E18" sqref="E18"/>
    </sheetView>
  </sheetViews>
  <sheetFormatPr baseColWidth="10" defaultRowHeight="15" x14ac:dyDescent="0.25"/>
  <cols>
    <col min="5" max="5" width="23.85546875" bestFit="1" customWidth="1"/>
    <col min="9" max="9" width="12" bestFit="1" customWidth="1"/>
    <col min="11" max="11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43701</v>
      </c>
      <c r="B2" s="2">
        <v>0.36936342592592591</v>
      </c>
      <c r="C2" t="s">
        <v>10</v>
      </c>
      <c r="E2" t="s">
        <v>11</v>
      </c>
      <c r="F2">
        <v>1630550</v>
      </c>
      <c r="I2">
        <f>SUM(F2:F21)</f>
        <v>2209550</v>
      </c>
      <c r="J2">
        <f>SUM(G2:G21)</f>
        <v>2050000</v>
      </c>
      <c r="K2">
        <f>+I2-J2</f>
        <v>159550</v>
      </c>
    </row>
    <row r="3" spans="1:11" x14ac:dyDescent="0.25">
      <c r="A3" s="1">
        <v>43701</v>
      </c>
      <c r="B3" s="2">
        <v>0.39721064814814816</v>
      </c>
      <c r="C3" t="s">
        <v>12</v>
      </c>
      <c r="D3" t="s">
        <v>13</v>
      </c>
      <c r="E3" t="s">
        <v>376</v>
      </c>
      <c r="F3">
        <v>50000</v>
      </c>
    </row>
    <row r="4" spans="1:11" x14ac:dyDescent="0.25">
      <c r="A4" s="1">
        <v>43701</v>
      </c>
      <c r="B4" s="2">
        <v>0.39751157407407406</v>
      </c>
      <c r="C4" t="s">
        <v>12</v>
      </c>
      <c r="D4" t="s">
        <v>13</v>
      </c>
      <c r="E4" t="s">
        <v>377</v>
      </c>
      <c r="F4">
        <v>46000</v>
      </c>
    </row>
    <row r="5" spans="1:11" x14ac:dyDescent="0.25">
      <c r="A5" s="1">
        <v>43701</v>
      </c>
      <c r="B5" s="2">
        <v>0.4191319444444444</v>
      </c>
      <c r="C5" t="s">
        <v>12</v>
      </c>
      <c r="D5" t="s">
        <v>13</v>
      </c>
      <c r="E5" t="s">
        <v>378</v>
      </c>
      <c r="F5">
        <v>10000</v>
      </c>
    </row>
    <row r="6" spans="1:11" x14ac:dyDescent="0.25">
      <c r="A6" s="1">
        <v>43701</v>
      </c>
      <c r="B6" s="2">
        <v>0.43974537037037037</v>
      </c>
      <c r="C6" t="s">
        <v>48</v>
      </c>
      <c r="D6" t="s">
        <v>13</v>
      </c>
      <c r="E6" t="s">
        <v>379</v>
      </c>
      <c r="G6">
        <v>30000</v>
      </c>
    </row>
    <row r="7" spans="1:11" x14ac:dyDescent="0.25">
      <c r="A7" s="1">
        <v>43701</v>
      </c>
      <c r="B7" s="2">
        <v>0.44369212962962962</v>
      </c>
      <c r="C7" t="s">
        <v>12</v>
      </c>
      <c r="D7" t="s">
        <v>13</v>
      </c>
      <c r="E7" t="s">
        <v>380</v>
      </c>
      <c r="F7">
        <v>6000</v>
      </c>
    </row>
    <row r="8" spans="1:11" x14ac:dyDescent="0.25">
      <c r="A8" s="1">
        <v>43701</v>
      </c>
      <c r="B8" s="2">
        <v>0.50004629629629627</v>
      </c>
      <c r="C8" t="s">
        <v>12</v>
      </c>
      <c r="D8" t="s">
        <v>13</v>
      </c>
      <c r="E8" t="s">
        <v>381</v>
      </c>
      <c r="F8">
        <v>100000</v>
      </c>
      <c r="I8" t="s">
        <v>39</v>
      </c>
      <c r="K8">
        <v>0</v>
      </c>
    </row>
    <row r="9" spans="1:11" x14ac:dyDescent="0.25">
      <c r="A9" s="1">
        <v>43701</v>
      </c>
      <c r="B9" s="2">
        <v>0.50062499999999999</v>
      </c>
      <c r="C9" t="s">
        <v>12</v>
      </c>
      <c r="D9" t="s">
        <v>13</v>
      </c>
      <c r="E9" t="s">
        <v>382</v>
      </c>
      <c r="F9">
        <v>250000</v>
      </c>
      <c r="I9" s="5">
        <v>50000</v>
      </c>
      <c r="J9">
        <v>0</v>
      </c>
      <c r="K9" s="6">
        <f>I9*J9</f>
        <v>0</v>
      </c>
    </row>
    <row r="10" spans="1:11" x14ac:dyDescent="0.25">
      <c r="A10" s="1">
        <v>43701</v>
      </c>
      <c r="B10" s="2">
        <v>0.50094907407407407</v>
      </c>
      <c r="C10" t="s">
        <v>12</v>
      </c>
      <c r="D10" t="s">
        <v>13</v>
      </c>
      <c r="E10" t="s">
        <v>383</v>
      </c>
      <c r="F10">
        <v>100000</v>
      </c>
      <c r="I10" s="5">
        <v>20000</v>
      </c>
      <c r="J10">
        <v>0</v>
      </c>
      <c r="K10" s="6">
        <f t="shared" ref="K10:K18" si="0">I10*J10</f>
        <v>0</v>
      </c>
    </row>
    <row r="11" spans="1:11" x14ac:dyDescent="0.25">
      <c r="A11" s="1">
        <v>43701</v>
      </c>
      <c r="B11" s="2">
        <v>0.54378472222222218</v>
      </c>
      <c r="C11" t="s">
        <v>40</v>
      </c>
      <c r="E11" t="s">
        <v>192</v>
      </c>
      <c r="G11">
        <v>7000</v>
      </c>
      <c r="I11" s="5">
        <v>10000</v>
      </c>
      <c r="J11">
        <v>3</v>
      </c>
      <c r="K11" s="6">
        <f t="shared" si="0"/>
        <v>30000</v>
      </c>
    </row>
    <row r="12" spans="1:11" x14ac:dyDescent="0.25">
      <c r="A12" s="1">
        <v>43701</v>
      </c>
      <c r="B12" s="2">
        <v>0.54386574074074068</v>
      </c>
      <c r="C12" t="s">
        <v>40</v>
      </c>
      <c r="E12" t="s">
        <v>367</v>
      </c>
      <c r="G12">
        <v>7000</v>
      </c>
      <c r="I12" s="5">
        <v>5000</v>
      </c>
      <c r="J12">
        <v>3</v>
      </c>
      <c r="K12" s="6">
        <f t="shared" si="0"/>
        <v>15000</v>
      </c>
    </row>
    <row r="13" spans="1:11" x14ac:dyDescent="0.25">
      <c r="A13" s="1">
        <v>43701</v>
      </c>
      <c r="B13" s="2">
        <v>0.54746527777777776</v>
      </c>
      <c r="C13" t="s">
        <v>16</v>
      </c>
      <c r="E13" t="s">
        <v>72</v>
      </c>
      <c r="G13">
        <v>323000</v>
      </c>
      <c r="I13" s="5">
        <v>2000</v>
      </c>
      <c r="J13">
        <v>24</v>
      </c>
      <c r="K13" s="6">
        <f t="shared" si="0"/>
        <v>48000</v>
      </c>
    </row>
    <row r="14" spans="1:11" x14ac:dyDescent="0.25">
      <c r="A14" s="1">
        <v>43701</v>
      </c>
      <c r="B14" s="2">
        <v>0.55512731481481481</v>
      </c>
      <c r="C14" t="s">
        <v>16</v>
      </c>
      <c r="E14" t="s">
        <v>95</v>
      </c>
      <c r="G14">
        <v>338000</v>
      </c>
      <c r="I14" s="5">
        <v>1000</v>
      </c>
      <c r="J14">
        <v>4</v>
      </c>
      <c r="K14" s="6">
        <f t="shared" si="0"/>
        <v>4000</v>
      </c>
    </row>
    <row r="15" spans="1:11" x14ac:dyDescent="0.25">
      <c r="A15" s="1">
        <v>43701</v>
      </c>
      <c r="B15" s="2">
        <v>0.56016203703703704</v>
      </c>
      <c r="C15" t="s">
        <v>12</v>
      </c>
      <c r="D15" t="s">
        <v>13</v>
      </c>
      <c r="E15" t="s">
        <v>384</v>
      </c>
      <c r="F15">
        <v>17000</v>
      </c>
      <c r="I15" s="5">
        <v>500</v>
      </c>
      <c r="J15">
        <v>57</v>
      </c>
      <c r="K15" s="6">
        <f t="shared" si="0"/>
        <v>28500</v>
      </c>
    </row>
    <row r="16" spans="1:11" x14ac:dyDescent="0.25">
      <c r="A16" s="1">
        <v>43701</v>
      </c>
      <c r="B16" s="2">
        <v>0.60189814814814813</v>
      </c>
      <c r="C16" t="s">
        <v>16</v>
      </c>
      <c r="E16" t="s">
        <v>86</v>
      </c>
      <c r="G16">
        <v>235000</v>
      </c>
      <c r="I16" s="5">
        <v>200</v>
      </c>
      <c r="J16">
        <v>140</v>
      </c>
      <c r="K16" s="6">
        <f t="shared" si="0"/>
        <v>28000</v>
      </c>
    </row>
    <row r="17" spans="1:11" x14ac:dyDescent="0.25">
      <c r="A17" s="1">
        <v>43701</v>
      </c>
      <c r="B17" s="2">
        <v>0.60626157407407411</v>
      </c>
      <c r="C17" t="s">
        <v>16</v>
      </c>
      <c r="E17" t="s">
        <v>96</v>
      </c>
      <c r="G17">
        <v>330000</v>
      </c>
      <c r="I17" s="5">
        <v>100</v>
      </c>
      <c r="J17">
        <v>53</v>
      </c>
      <c r="K17" s="6">
        <f t="shared" si="0"/>
        <v>5300</v>
      </c>
    </row>
    <row r="18" spans="1:11" x14ac:dyDescent="0.25">
      <c r="A18" s="1">
        <v>43701</v>
      </c>
      <c r="B18" s="2">
        <v>0.62353009259259262</v>
      </c>
      <c r="C18" t="s">
        <v>98</v>
      </c>
      <c r="D18" t="s">
        <v>13</v>
      </c>
      <c r="E18" t="s">
        <v>385</v>
      </c>
      <c r="G18">
        <v>20000</v>
      </c>
      <c r="I18">
        <v>50</v>
      </c>
      <c r="J18">
        <v>15</v>
      </c>
      <c r="K18" s="6">
        <f t="shared" si="0"/>
        <v>750</v>
      </c>
    </row>
    <row r="19" spans="1:11" x14ac:dyDescent="0.25">
      <c r="A19" s="1">
        <v>43701</v>
      </c>
      <c r="B19" s="2">
        <v>0.63194444444444442</v>
      </c>
      <c r="C19" t="s">
        <v>48</v>
      </c>
      <c r="D19" t="s">
        <v>13</v>
      </c>
      <c r="E19" t="s">
        <v>386</v>
      </c>
      <c r="G19">
        <v>285000</v>
      </c>
      <c r="K19" s="6">
        <f>SUM(K9:K18)</f>
        <v>159550</v>
      </c>
    </row>
    <row r="20" spans="1:11" x14ac:dyDescent="0.25">
      <c r="A20" s="1">
        <v>43701</v>
      </c>
      <c r="B20" s="2">
        <v>0.64059027777777777</v>
      </c>
      <c r="C20" t="s">
        <v>16</v>
      </c>
      <c r="E20" t="s">
        <v>87</v>
      </c>
      <c r="G20">
        <v>275000</v>
      </c>
      <c r="K20">
        <f>K2-K19</f>
        <v>0</v>
      </c>
    </row>
    <row r="21" spans="1:11" x14ac:dyDescent="0.25">
      <c r="A21" s="1">
        <v>43701</v>
      </c>
      <c r="B21" s="2">
        <v>0.66312499999999996</v>
      </c>
      <c r="C21" t="s">
        <v>40</v>
      </c>
      <c r="E21" t="s">
        <v>387</v>
      </c>
      <c r="G21">
        <v>200000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74C5-A1C6-4C3A-9385-F83DC3310E18}">
  <sheetPr codeName="Hoja18"/>
  <dimension ref="A1:K30"/>
  <sheetViews>
    <sheetView workbookViewId="0">
      <selection activeCell="E14" sqref="E14"/>
    </sheetView>
  </sheetViews>
  <sheetFormatPr baseColWidth="10" defaultRowHeight="15" x14ac:dyDescent="0.25"/>
  <cols>
    <col min="3" max="3" width="21.5703125" bestFit="1" customWidth="1"/>
    <col min="5" max="5" width="2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43700</v>
      </c>
      <c r="B2" s="2">
        <v>0.3875231481481482</v>
      </c>
      <c r="C2" t="s">
        <v>10</v>
      </c>
      <c r="E2" t="s">
        <v>11</v>
      </c>
      <c r="F2">
        <v>657350</v>
      </c>
      <c r="I2">
        <v>2054850</v>
      </c>
      <c r="J2">
        <v>424300</v>
      </c>
      <c r="K2">
        <v>1630550</v>
      </c>
    </row>
    <row r="3" spans="1:11" x14ac:dyDescent="0.25">
      <c r="A3" s="1">
        <v>43700</v>
      </c>
      <c r="B3" s="2">
        <v>0.3888773148148148</v>
      </c>
      <c r="C3" t="s">
        <v>12</v>
      </c>
      <c r="D3" t="s">
        <v>13</v>
      </c>
      <c r="E3" t="s">
        <v>359</v>
      </c>
      <c r="F3">
        <v>140000</v>
      </c>
    </row>
    <row r="4" spans="1:11" x14ac:dyDescent="0.25">
      <c r="A4" s="1">
        <v>43700</v>
      </c>
      <c r="B4" s="2">
        <v>0.39193287037037039</v>
      </c>
      <c r="C4" t="s">
        <v>16</v>
      </c>
      <c r="E4" t="s">
        <v>291</v>
      </c>
      <c r="G4">
        <v>5000</v>
      </c>
    </row>
    <row r="5" spans="1:11" x14ac:dyDescent="0.25">
      <c r="A5" s="1">
        <v>43700</v>
      </c>
      <c r="B5" s="2">
        <v>0.39890046296296294</v>
      </c>
      <c r="C5" t="s">
        <v>65</v>
      </c>
      <c r="D5" t="s">
        <v>13</v>
      </c>
      <c r="E5" t="s">
        <v>360</v>
      </c>
      <c r="G5">
        <v>1400</v>
      </c>
    </row>
    <row r="6" spans="1:11" x14ac:dyDescent="0.25">
      <c r="A6" s="1">
        <v>43700</v>
      </c>
      <c r="B6" s="2">
        <v>0.39978009259259256</v>
      </c>
      <c r="C6" t="s">
        <v>40</v>
      </c>
      <c r="E6" t="s">
        <v>361</v>
      </c>
      <c r="G6">
        <v>1400</v>
      </c>
    </row>
    <row r="7" spans="1:11" x14ac:dyDescent="0.25">
      <c r="A7" s="1">
        <v>43700</v>
      </c>
      <c r="B7" s="2">
        <v>0.44775462962962959</v>
      </c>
      <c r="C7" t="s">
        <v>40</v>
      </c>
      <c r="E7" t="s">
        <v>154</v>
      </c>
      <c r="G7">
        <v>600</v>
      </c>
    </row>
    <row r="8" spans="1:11" x14ac:dyDescent="0.25">
      <c r="A8" s="1">
        <v>43700</v>
      </c>
      <c r="B8" s="2">
        <v>0.44785879629629632</v>
      </c>
      <c r="C8" t="s">
        <v>40</v>
      </c>
      <c r="E8" t="s">
        <v>78</v>
      </c>
      <c r="G8">
        <v>900</v>
      </c>
      <c r="I8" t="s">
        <v>39</v>
      </c>
      <c r="K8">
        <v>0</v>
      </c>
    </row>
    <row r="9" spans="1:11" x14ac:dyDescent="0.25">
      <c r="A9" s="1">
        <v>43700</v>
      </c>
      <c r="B9" s="2">
        <v>0.4535763888888889</v>
      </c>
      <c r="C9" t="s">
        <v>12</v>
      </c>
      <c r="D9">
        <v>1037</v>
      </c>
      <c r="E9" t="s">
        <v>362</v>
      </c>
      <c r="F9">
        <v>20000</v>
      </c>
      <c r="I9">
        <v>50000</v>
      </c>
      <c r="J9">
        <v>24</v>
      </c>
      <c r="K9">
        <f>I9*J9</f>
        <v>1200000</v>
      </c>
    </row>
    <row r="10" spans="1:11" x14ac:dyDescent="0.25">
      <c r="A10" s="1">
        <v>43700</v>
      </c>
      <c r="B10" s="2">
        <v>0.49384259259259261</v>
      </c>
      <c r="C10" t="s">
        <v>82</v>
      </c>
      <c r="D10" t="s">
        <v>13</v>
      </c>
      <c r="E10" t="s">
        <v>363</v>
      </c>
      <c r="F10">
        <v>20000</v>
      </c>
      <c r="I10">
        <v>20000</v>
      </c>
      <c r="J10">
        <v>8</v>
      </c>
      <c r="K10">
        <f t="shared" ref="K10:K18" si="0">I10*J10</f>
        <v>160000</v>
      </c>
    </row>
    <row r="11" spans="1:11" x14ac:dyDescent="0.25">
      <c r="A11" s="1">
        <v>43700</v>
      </c>
      <c r="B11" s="2">
        <v>0.49901620370370375</v>
      </c>
      <c r="C11" t="s">
        <v>82</v>
      </c>
      <c r="D11" t="s">
        <v>13</v>
      </c>
      <c r="E11" t="s">
        <v>20</v>
      </c>
      <c r="F11">
        <v>30000</v>
      </c>
      <c r="I11">
        <v>10000</v>
      </c>
      <c r="J11">
        <v>13</v>
      </c>
      <c r="K11">
        <f t="shared" si="0"/>
        <v>130000</v>
      </c>
    </row>
    <row r="12" spans="1:11" x14ac:dyDescent="0.25">
      <c r="A12" s="1">
        <v>43700</v>
      </c>
      <c r="B12" s="2">
        <v>0.49951388888888887</v>
      </c>
      <c r="C12" t="s">
        <v>12</v>
      </c>
      <c r="D12" t="s">
        <v>13</v>
      </c>
      <c r="E12" t="s">
        <v>317</v>
      </c>
      <c r="F12">
        <v>20000</v>
      </c>
      <c r="I12">
        <v>5000</v>
      </c>
      <c r="J12">
        <v>2</v>
      </c>
      <c r="K12">
        <f t="shared" si="0"/>
        <v>10000</v>
      </c>
    </row>
    <row r="13" spans="1:11" x14ac:dyDescent="0.25">
      <c r="A13" s="1">
        <v>43700</v>
      </c>
      <c r="B13" s="2">
        <v>0.60145833333333332</v>
      </c>
      <c r="C13" t="s">
        <v>12</v>
      </c>
      <c r="D13" t="s">
        <v>13</v>
      </c>
      <c r="E13" t="s">
        <v>364</v>
      </c>
      <c r="F13">
        <v>35000</v>
      </c>
      <c r="I13">
        <v>2000</v>
      </c>
      <c r="J13">
        <v>31</v>
      </c>
      <c r="K13">
        <f t="shared" si="0"/>
        <v>62000</v>
      </c>
    </row>
    <row r="14" spans="1:11" x14ac:dyDescent="0.25">
      <c r="A14" s="1">
        <v>43700</v>
      </c>
      <c r="B14" s="2">
        <v>0.60180555555555559</v>
      </c>
      <c r="C14" t="s">
        <v>12</v>
      </c>
      <c r="D14" t="s">
        <v>13</v>
      </c>
      <c r="E14" t="s">
        <v>365</v>
      </c>
      <c r="F14">
        <v>100000</v>
      </c>
      <c r="I14">
        <v>1000</v>
      </c>
      <c r="J14">
        <v>6</v>
      </c>
      <c r="K14">
        <f t="shared" si="0"/>
        <v>6000</v>
      </c>
    </row>
    <row r="15" spans="1:11" x14ac:dyDescent="0.25">
      <c r="A15" s="1">
        <v>43700</v>
      </c>
      <c r="B15" s="2">
        <v>0.60204861111111108</v>
      </c>
      <c r="C15" t="s">
        <v>12</v>
      </c>
      <c r="D15" t="s">
        <v>13</v>
      </c>
      <c r="E15" t="s">
        <v>366</v>
      </c>
      <c r="F15">
        <v>50000</v>
      </c>
      <c r="I15">
        <v>500</v>
      </c>
      <c r="J15">
        <v>57</v>
      </c>
      <c r="K15">
        <f t="shared" si="0"/>
        <v>28500</v>
      </c>
    </row>
    <row r="16" spans="1:11" x14ac:dyDescent="0.25">
      <c r="A16" s="1">
        <v>43700</v>
      </c>
      <c r="B16" s="2">
        <v>0.60239583333333335</v>
      </c>
      <c r="C16" t="s">
        <v>40</v>
      </c>
      <c r="E16" t="s">
        <v>192</v>
      </c>
      <c r="G16">
        <v>7000</v>
      </c>
      <c r="I16">
        <v>200</v>
      </c>
      <c r="J16">
        <v>140</v>
      </c>
      <c r="K16">
        <f t="shared" si="0"/>
        <v>28000</v>
      </c>
    </row>
    <row r="17" spans="1:11" x14ac:dyDescent="0.25">
      <c r="A17" s="1">
        <v>43700</v>
      </c>
      <c r="B17" s="2">
        <v>0.60260416666666672</v>
      </c>
      <c r="C17" t="s">
        <v>40</v>
      </c>
      <c r="E17" t="s">
        <v>191</v>
      </c>
      <c r="G17">
        <v>7000</v>
      </c>
      <c r="I17">
        <v>100</v>
      </c>
      <c r="J17">
        <v>53</v>
      </c>
      <c r="K17">
        <f t="shared" si="0"/>
        <v>5300</v>
      </c>
    </row>
    <row r="18" spans="1:11" x14ac:dyDescent="0.25">
      <c r="A18" s="1">
        <v>43700</v>
      </c>
      <c r="B18" s="2">
        <v>0.60299768518518515</v>
      </c>
      <c r="C18" t="s">
        <v>40</v>
      </c>
      <c r="E18" t="s">
        <v>367</v>
      </c>
      <c r="G18">
        <v>6000</v>
      </c>
      <c r="I18">
        <v>50</v>
      </c>
      <c r="J18">
        <v>15</v>
      </c>
      <c r="K18">
        <f t="shared" si="0"/>
        <v>750</v>
      </c>
    </row>
    <row r="19" spans="1:11" x14ac:dyDescent="0.25">
      <c r="A19" s="1">
        <v>43700</v>
      </c>
      <c r="B19" s="2">
        <v>0.60484953703703703</v>
      </c>
      <c r="C19" t="s">
        <v>12</v>
      </c>
      <c r="D19" t="s">
        <v>13</v>
      </c>
      <c r="E19" t="s">
        <v>368</v>
      </c>
      <c r="F19">
        <v>200000</v>
      </c>
      <c r="K19">
        <f>SUM(K9:K18)</f>
        <v>1630550</v>
      </c>
    </row>
    <row r="20" spans="1:11" x14ac:dyDescent="0.25">
      <c r="A20" s="1">
        <v>43700</v>
      </c>
      <c r="B20" s="2">
        <v>0.60581018518518526</v>
      </c>
      <c r="C20" t="s">
        <v>12</v>
      </c>
      <c r="D20" t="s">
        <v>13</v>
      </c>
      <c r="E20" t="s">
        <v>369</v>
      </c>
      <c r="F20">
        <v>100000</v>
      </c>
      <c r="K20">
        <f>K2-K19</f>
        <v>0</v>
      </c>
    </row>
    <row r="21" spans="1:11" x14ac:dyDescent="0.25">
      <c r="A21" s="1">
        <v>43700</v>
      </c>
      <c r="B21" s="2">
        <v>0.61489583333333331</v>
      </c>
      <c r="C21" t="s">
        <v>12</v>
      </c>
      <c r="D21" t="s">
        <v>13</v>
      </c>
      <c r="E21" t="s">
        <v>370</v>
      </c>
      <c r="F21">
        <v>35000</v>
      </c>
    </row>
    <row r="22" spans="1:11" x14ac:dyDescent="0.25">
      <c r="A22" s="1">
        <v>43700</v>
      </c>
      <c r="B22" s="2">
        <v>0.61944444444444446</v>
      </c>
      <c r="C22" t="s">
        <v>98</v>
      </c>
      <c r="D22" t="s">
        <v>13</v>
      </c>
      <c r="E22" t="s">
        <v>371</v>
      </c>
      <c r="G22">
        <v>18000</v>
      </c>
    </row>
    <row r="23" spans="1:11" x14ac:dyDescent="0.25">
      <c r="A23" s="1">
        <v>43700</v>
      </c>
      <c r="B23" s="2">
        <v>0.6884837962962963</v>
      </c>
      <c r="C23" t="s">
        <v>12</v>
      </c>
      <c r="D23">
        <v>1039</v>
      </c>
      <c r="E23" t="s">
        <v>372</v>
      </c>
      <c r="F23">
        <v>200000</v>
      </c>
    </row>
    <row r="24" spans="1:11" x14ac:dyDescent="0.25">
      <c r="A24" s="1">
        <v>43700</v>
      </c>
      <c r="B24" s="2">
        <v>0.69005787037037036</v>
      </c>
      <c r="C24" t="s">
        <v>12</v>
      </c>
      <c r="D24" t="s">
        <v>13</v>
      </c>
      <c r="E24" t="s">
        <v>373</v>
      </c>
      <c r="F24">
        <v>440000</v>
      </c>
    </row>
    <row r="25" spans="1:11" x14ac:dyDescent="0.25">
      <c r="A25" s="1">
        <v>43700</v>
      </c>
      <c r="B25" s="2">
        <v>0.69438657407407411</v>
      </c>
      <c r="C25" t="s">
        <v>12</v>
      </c>
      <c r="D25" t="s">
        <v>13</v>
      </c>
      <c r="E25" t="s">
        <v>231</v>
      </c>
      <c r="F25">
        <v>7500</v>
      </c>
    </row>
    <row r="26" spans="1:11" x14ac:dyDescent="0.25">
      <c r="A26" s="1">
        <v>43700</v>
      </c>
      <c r="B26" s="2">
        <v>0.71554398148148157</v>
      </c>
      <c r="C26" t="s">
        <v>16</v>
      </c>
      <c r="E26" t="s">
        <v>374</v>
      </c>
      <c r="G26">
        <v>20000</v>
      </c>
    </row>
    <row r="27" spans="1:11" x14ac:dyDescent="0.25">
      <c r="A27" s="1">
        <v>43700</v>
      </c>
      <c r="B27" s="2">
        <v>0.73040509259259256</v>
      </c>
      <c r="C27" t="s">
        <v>48</v>
      </c>
      <c r="D27" t="s">
        <v>13</v>
      </c>
      <c r="E27" t="s">
        <v>137</v>
      </c>
      <c r="G27">
        <v>99000</v>
      </c>
    </row>
    <row r="28" spans="1:11" x14ac:dyDescent="0.25">
      <c r="A28" s="1">
        <v>43700</v>
      </c>
      <c r="B28" s="2">
        <v>0.74309027777777781</v>
      </c>
      <c r="C28" t="s">
        <v>40</v>
      </c>
      <c r="E28" t="s">
        <v>190</v>
      </c>
      <c r="G28">
        <v>52000</v>
      </c>
    </row>
    <row r="29" spans="1:11" x14ac:dyDescent="0.25">
      <c r="A29" s="1">
        <v>43700</v>
      </c>
      <c r="B29" s="2">
        <v>0.74322916666666661</v>
      </c>
      <c r="C29" t="s">
        <v>40</v>
      </c>
      <c r="E29" t="s">
        <v>375</v>
      </c>
      <c r="G29">
        <v>6000</v>
      </c>
    </row>
    <row r="30" spans="1:11" x14ac:dyDescent="0.25">
      <c r="A30" s="1">
        <v>43700</v>
      </c>
      <c r="B30" s="2">
        <v>0.74487268518518512</v>
      </c>
      <c r="C30" t="s">
        <v>16</v>
      </c>
      <c r="E30" t="s">
        <v>93</v>
      </c>
      <c r="G30">
        <v>200000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5927-4174-4767-8ADE-4CF4DF83D42A}">
  <sheetPr codeName="Hoja19"/>
  <dimension ref="A1:K21"/>
  <sheetViews>
    <sheetView workbookViewId="0">
      <selection activeCell="C31" sqref="C31"/>
    </sheetView>
  </sheetViews>
  <sheetFormatPr baseColWidth="10" defaultRowHeight="15" x14ac:dyDescent="0.25"/>
  <cols>
    <col min="5" max="5" width="2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43699</v>
      </c>
      <c r="B2" s="2">
        <v>0.39048611111111109</v>
      </c>
      <c r="C2" t="s">
        <v>10</v>
      </c>
      <c r="E2" t="s">
        <v>11</v>
      </c>
      <c r="F2">
        <v>1656350</v>
      </c>
      <c r="I2">
        <v>2267350</v>
      </c>
      <c r="J2">
        <v>1594000</v>
      </c>
      <c r="K2">
        <v>673350</v>
      </c>
    </row>
    <row r="3" spans="1:11" x14ac:dyDescent="0.25">
      <c r="A3" s="1">
        <v>43699</v>
      </c>
      <c r="B3" s="2">
        <v>0.4292361111111111</v>
      </c>
      <c r="C3" t="s">
        <v>12</v>
      </c>
      <c r="D3" t="s">
        <v>13</v>
      </c>
      <c r="E3" t="s">
        <v>269</v>
      </c>
      <c r="F3">
        <v>10000</v>
      </c>
    </row>
    <row r="4" spans="1:11" x14ac:dyDescent="0.25">
      <c r="A4" s="1">
        <v>43699</v>
      </c>
      <c r="B4" s="2">
        <v>0.45753472222222219</v>
      </c>
      <c r="C4" t="s">
        <v>12</v>
      </c>
      <c r="D4" t="s">
        <v>13</v>
      </c>
      <c r="E4" t="s">
        <v>343</v>
      </c>
      <c r="F4">
        <v>12000</v>
      </c>
    </row>
    <row r="5" spans="1:11" x14ac:dyDescent="0.25">
      <c r="A5" s="1">
        <v>43699</v>
      </c>
      <c r="B5" s="2">
        <v>0.46923611111111113</v>
      </c>
      <c r="C5" t="s">
        <v>40</v>
      </c>
      <c r="E5" t="s">
        <v>344</v>
      </c>
      <c r="G5">
        <v>1000</v>
      </c>
    </row>
    <row r="6" spans="1:11" x14ac:dyDescent="0.25">
      <c r="A6" s="1">
        <v>43699</v>
      </c>
      <c r="B6" s="2">
        <v>0.48359953703703701</v>
      </c>
      <c r="C6" t="s">
        <v>12</v>
      </c>
      <c r="D6" t="s">
        <v>13</v>
      </c>
      <c r="E6" t="s">
        <v>347</v>
      </c>
      <c r="F6">
        <v>80000</v>
      </c>
    </row>
    <row r="7" spans="1:11" x14ac:dyDescent="0.25">
      <c r="A7" s="1">
        <v>43699</v>
      </c>
      <c r="B7" s="2">
        <v>0.48994212962962963</v>
      </c>
      <c r="C7" t="s">
        <v>12</v>
      </c>
      <c r="D7" t="s">
        <v>13</v>
      </c>
      <c r="E7" t="s">
        <v>348</v>
      </c>
      <c r="F7">
        <v>300000</v>
      </c>
    </row>
    <row r="8" spans="1:11" x14ac:dyDescent="0.25">
      <c r="A8" s="1">
        <v>43699</v>
      </c>
      <c r="B8" s="2">
        <v>0.49694444444444441</v>
      </c>
      <c r="C8" t="s">
        <v>65</v>
      </c>
      <c r="D8" t="s">
        <v>13</v>
      </c>
      <c r="E8" t="s">
        <v>349</v>
      </c>
      <c r="G8">
        <v>12000</v>
      </c>
    </row>
    <row r="9" spans="1:11" x14ac:dyDescent="0.25">
      <c r="A9" s="1">
        <v>43699</v>
      </c>
      <c r="B9" s="2">
        <v>0.57023148148148151</v>
      </c>
      <c r="C9" t="s">
        <v>48</v>
      </c>
      <c r="D9" t="s">
        <v>13</v>
      </c>
      <c r="E9" t="s">
        <v>350</v>
      </c>
      <c r="G9">
        <v>47000</v>
      </c>
      <c r="I9" t="s">
        <v>39</v>
      </c>
      <c r="K9">
        <v>0</v>
      </c>
    </row>
    <row r="10" spans="1:11" x14ac:dyDescent="0.25">
      <c r="A10" s="1">
        <v>43699</v>
      </c>
      <c r="B10" s="2">
        <v>0.57048611111111114</v>
      </c>
      <c r="C10" t="s">
        <v>40</v>
      </c>
      <c r="E10" t="s">
        <v>51</v>
      </c>
      <c r="G10">
        <v>7000</v>
      </c>
      <c r="I10">
        <v>50000</v>
      </c>
      <c r="J10">
        <v>6</v>
      </c>
      <c r="K10">
        <f>I10*J10</f>
        <v>300000</v>
      </c>
    </row>
    <row r="11" spans="1:11" x14ac:dyDescent="0.25">
      <c r="A11" s="1">
        <v>43699</v>
      </c>
      <c r="B11" s="2">
        <v>0.57054398148148155</v>
      </c>
      <c r="C11" t="s">
        <v>40</v>
      </c>
      <c r="E11" t="s">
        <v>50</v>
      </c>
      <c r="G11">
        <v>7000</v>
      </c>
      <c r="I11">
        <v>20000</v>
      </c>
      <c r="J11">
        <v>6</v>
      </c>
      <c r="K11">
        <f t="shared" ref="K11:K19" si="0">I11*J11</f>
        <v>120000</v>
      </c>
    </row>
    <row r="12" spans="1:11" x14ac:dyDescent="0.25">
      <c r="A12" s="1">
        <v>43699</v>
      </c>
      <c r="B12" s="2">
        <v>0.58196759259259256</v>
      </c>
      <c r="C12" t="s">
        <v>12</v>
      </c>
      <c r="D12">
        <v>1036</v>
      </c>
      <c r="E12" t="s">
        <v>351</v>
      </c>
      <c r="F12">
        <v>60000</v>
      </c>
      <c r="I12">
        <v>10000</v>
      </c>
      <c r="J12">
        <v>9</v>
      </c>
      <c r="K12">
        <f t="shared" si="0"/>
        <v>90000</v>
      </c>
    </row>
    <row r="13" spans="1:11" x14ac:dyDescent="0.25">
      <c r="A13" s="1">
        <v>43699</v>
      </c>
      <c r="B13" s="2">
        <v>0.59026620370370375</v>
      </c>
      <c r="C13" t="s">
        <v>217</v>
      </c>
      <c r="D13" t="s">
        <v>13</v>
      </c>
      <c r="E13" t="s">
        <v>352</v>
      </c>
      <c r="G13">
        <v>368000</v>
      </c>
      <c r="I13">
        <v>5000</v>
      </c>
      <c r="J13">
        <v>1</v>
      </c>
      <c r="K13">
        <f t="shared" si="0"/>
        <v>5000</v>
      </c>
    </row>
    <row r="14" spans="1:11" x14ac:dyDescent="0.25">
      <c r="A14" s="1">
        <v>43699</v>
      </c>
      <c r="B14" s="2">
        <v>0.60083333333333333</v>
      </c>
      <c r="C14" t="s">
        <v>48</v>
      </c>
      <c r="D14" t="s">
        <v>13</v>
      </c>
      <c r="E14" t="s">
        <v>353</v>
      </c>
      <c r="G14">
        <v>1000000</v>
      </c>
      <c r="I14">
        <v>2000</v>
      </c>
      <c r="J14">
        <v>38</v>
      </c>
      <c r="K14">
        <f t="shared" si="0"/>
        <v>76000</v>
      </c>
    </row>
    <row r="15" spans="1:11" x14ac:dyDescent="0.25">
      <c r="A15" s="1">
        <v>43699</v>
      </c>
      <c r="B15" s="2">
        <v>0.61047453703703702</v>
      </c>
      <c r="C15" t="s">
        <v>48</v>
      </c>
      <c r="D15" t="s">
        <v>13</v>
      </c>
      <c r="E15" t="s">
        <v>354</v>
      </c>
      <c r="G15">
        <v>90000</v>
      </c>
      <c r="I15">
        <v>1000</v>
      </c>
      <c r="J15">
        <v>6</v>
      </c>
      <c r="K15">
        <f t="shared" si="0"/>
        <v>6000</v>
      </c>
    </row>
    <row r="16" spans="1:11" x14ac:dyDescent="0.25">
      <c r="A16" s="1">
        <v>43699</v>
      </c>
      <c r="B16" s="2">
        <v>0.61092592592592598</v>
      </c>
      <c r="C16" t="s">
        <v>16</v>
      </c>
      <c r="E16" t="s">
        <v>242</v>
      </c>
      <c r="G16">
        <v>50000</v>
      </c>
      <c r="I16">
        <v>500</v>
      </c>
      <c r="J16">
        <v>54</v>
      </c>
      <c r="K16">
        <f t="shared" si="0"/>
        <v>27000</v>
      </c>
    </row>
    <row r="17" spans="1:11" x14ac:dyDescent="0.25">
      <c r="A17" s="1">
        <v>43699</v>
      </c>
      <c r="B17" s="2">
        <v>0.64739583333333328</v>
      </c>
      <c r="C17" t="s">
        <v>12</v>
      </c>
      <c r="D17" t="s">
        <v>13</v>
      </c>
      <c r="E17" t="s">
        <v>343</v>
      </c>
      <c r="F17">
        <v>23000</v>
      </c>
      <c r="I17">
        <v>200</v>
      </c>
      <c r="J17">
        <v>136</v>
      </c>
      <c r="K17">
        <f t="shared" si="0"/>
        <v>27200</v>
      </c>
    </row>
    <row r="18" spans="1:11" x14ac:dyDescent="0.25">
      <c r="A18" s="1">
        <v>43699</v>
      </c>
      <c r="B18" s="2">
        <v>0.64781250000000001</v>
      </c>
      <c r="C18" t="s">
        <v>12</v>
      </c>
      <c r="D18" t="s">
        <v>13</v>
      </c>
      <c r="E18" t="s">
        <v>355</v>
      </c>
      <c r="F18">
        <v>18000</v>
      </c>
      <c r="I18">
        <v>100</v>
      </c>
      <c r="J18">
        <v>54</v>
      </c>
      <c r="K18">
        <f t="shared" si="0"/>
        <v>5400</v>
      </c>
    </row>
    <row r="19" spans="1:11" x14ac:dyDescent="0.25">
      <c r="A19" s="1">
        <v>43699</v>
      </c>
      <c r="B19" s="2">
        <v>0.67697916666666658</v>
      </c>
      <c r="C19" t="s">
        <v>12</v>
      </c>
      <c r="D19" t="s">
        <v>13</v>
      </c>
      <c r="E19" t="s">
        <v>356</v>
      </c>
      <c r="F19">
        <v>100000</v>
      </c>
      <c r="I19">
        <v>50</v>
      </c>
      <c r="J19">
        <v>15</v>
      </c>
      <c r="K19">
        <f t="shared" si="0"/>
        <v>750</v>
      </c>
    </row>
    <row r="20" spans="1:11" x14ac:dyDescent="0.25">
      <c r="A20" s="1">
        <v>43699</v>
      </c>
      <c r="B20" s="2">
        <v>0.72275462962962955</v>
      </c>
      <c r="C20" t="s">
        <v>12</v>
      </c>
      <c r="D20" t="s">
        <v>13</v>
      </c>
      <c r="E20" t="s">
        <v>357</v>
      </c>
      <c r="F20">
        <v>8000</v>
      </c>
      <c r="K20">
        <f>SUM(K10:K19)</f>
        <v>657350</v>
      </c>
    </row>
    <row r="21" spans="1:11" x14ac:dyDescent="0.25">
      <c r="A21" s="1">
        <v>43699</v>
      </c>
      <c r="B21" s="2">
        <v>0.7230092592592593</v>
      </c>
      <c r="C21" t="s">
        <v>40</v>
      </c>
      <c r="E21" t="s">
        <v>358</v>
      </c>
      <c r="G21">
        <v>12000</v>
      </c>
      <c r="K21">
        <f>K2-K20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31</vt:lpstr>
      <vt:lpstr>30</vt:lpstr>
      <vt:lpstr>29</vt:lpstr>
      <vt:lpstr>28</vt:lpstr>
      <vt:lpstr>27</vt:lpstr>
      <vt:lpstr>26</vt:lpstr>
      <vt:lpstr>24</vt:lpstr>
      <vt:lpstr>23</vt:lpstr>
      <vt:lpstr>22</vt:lpstr>
      <vt:lpstr>21</vt:lpstr>
      <vt:lpstr>20</vt:lpstr>
      <vt:lpstr>19</vt:lpstr>
      <vt:lpstr>17</vt:lpstr>
      <vt:lpstr>16</vt:lpstr>
      <vt:lpstr>15</vt:lpstr>
      <vt:lpstr>14</vt:lpstr>
      <vt:lpstr>13</vt:lpstr>
      <vt:lpstr>12</vt:lpstr>
      <vt:lpstr>10</vt:lpstr>
      <vt:lpstr>9</vt:lpstr>
      <vt:lpstr>8</vt:lpstr>
      <vt:lpstr>6</vt:lpstr>
      <vt:lpstr>5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daviid</dc:creator>
  <cp:lastModifiedBy>José David Medina Lara</cp:lastModifiedBy>
  <dcterms:created xsi:type="dcterms:W3CDTF">2019-08-02T03:01:15Z</dcterms:created>
  <dcterms:modified xsi:type="dcterms:W3CDTF">2019-09-02T19:50:39Z</dcterms:modified>
</cp:coreProperties>
</file>