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-\Dropbox\Solo Puertas\Registros Caja\"/>
    </mc:Choice>
  </mc:AlternateContent>
  <xr:revisionPtr revIDLastSave="0" documentId="13_ncr:1_{51474297-075D-4CA3-9D2C-91DD6F41D54D}" xr6:coauthVersionLast="44" xr6:coauthVersionMax="44" xr10:uidLastSave="{00000000-0000-0000-0000-000000000000}"/>
  <bookViews>
    <workbookView xWindow="-120" yWindow="-120" windowWidth="29040" windowHeight="15840" activeTab="17" xr2:uid="{75E80145-558B-4EAE-9773-DDF7C9C7F785}"/>
  </bookViews>
  <sheets>
    <sheet name="31" sheetId="22" r:id="rId1"/>
    <sheet name="30" sheetId="21" r:id="rId2"/>
    <sheet name="29" sheetId="20" r:id="rId3"/>
    <sheet name="28" sheetId="19" r:id="rId4"/>
    <sheet name="27" sheetId="18" r:id="rId5"/>
    <sheet name="25" sheetId="17" r:id="rId6"/>
    <sheet name="24" sheetId="16" r:id="rId7"/>
    <sheet name="23" sheetId="15" r:id="rId8"/>
    <sheet name="22" sheetId="14" r:id="rId9"/>
    <sheet name="21" sheetId="13" r:id="rId10"/>
    <sheet name="20" sheetId="12" r:id="rId11"/>
    <sheet name="18" sheetId="11" r:id="rId12"/>
    <sheet name="17" sheetId="10" r:id="rId13"/>
    <sheet name="16" sheetId="9" r:id="rId14"/>
    <sheet name="15" sheetId="8" r:id="rId15"/>
    <sheet name="14" sheetId="7" r:id="rId16"/>
    <sheet name="13" sheetId="6" r:id="rId17"/>
    <sheet name="11" sheetId="5" r:id="rId18"/>
    <sheet name="10" sheetId="4" r:id="rId19"/>
    <sheet name="9" sheetId="2" r:id="rId20"/>
    <sheet name="8" sheetId="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22" l="1"/>
  <c r="K16" i="22"/>
  <c r="K15" i="22"/>
  <c r="K14" i="22"/>
  <c r="K13" i="22"/>
  <c r="K12" i="22"/>
  <c r="K11" i="22"/>
  <c r="K10" i="22"/>
  <c r="K9" i="22"/>
  <c r="K8" i="22"/>
  <c r="K18" i="22" l="1"/>
  <c r="K19" i="22" s="1"/>
  <c r="K17" i="21"/>
  <c r="K16" i="21"/>
  <c r="K15" i="21"/>
  <c r="K14" i="21"/>
  <c r="K13" i="21"/>
  <c r="K12" i="21"/>
  <c r="K11" i="21"/>
  <c r="K10" i="21"/>
  <c r="K9" i="21"/>
  <c r="K8" i="21"/>
  <c r="K18" i="21" l="1"/>
  <c r="K19" i="21" s="1"/>
  <c r="K16" i="20"/>
  <c r="K15" i="20"/>
  <c r="K14" i="20"/>
  <c r="K13" i="20"/>
  <c r="K12" i="20"/>
  <c r="K11" i="20"/>
  <c r="K10" i="20"/>
  <c r="K9" i="20"/>
  <c r="K8" i="20"/>
  <c r="K7" i="20"/>
  <c r="K17" i="20" l="1"/>
  <c r="K18" i="20" s="1"/>
  <c r="K16" i="19"/>
  <c r="K15" i="19"/>
  <c r="K14" i="19"/>
  <c r="K13" i="19"/>
  <c r="K12" i="19"/>
  <c r="K11" i="19"/>
  <c r="K10" i="19"/>
  <c r="K9" i="19"/>
  <c r="K8" i="19"/>
  <c r="K7" i="19"/>
  <c r="K17" i="19" l="1"/>
  <c r="K18" i="19" s="1"/>
  <c r="K19" i="19" s="1"/>
  <c r="K7" i="18"/>
  <c r="K8" i="18"/>
  <c r="K9" i="18"/>
  <c r="K10" i="18"/>
  <c r="K11" i="18"/>
  <c r="K12" i="18"/>
  <c r="K13" i="18"/>
  <c r="K14" i="18"/>
  <c r="K15" i="18"/>
  <c r="K16" i="18"/>
  <c r="K17" i="18" l="1"/>
  <c r="K18" i="18" s="1"/>
  <c r="K16" i="17"/>
  <c r="K15" i="17"/>
  <c r="K14" i="17"/>
  <c r="K13" i="17"/>
  <c r="K12" i="17"/>
  <c r="K11" i="17"/>
  <c r="K10" i="17"/>
  <c r="K9" i="17"/>
  <c r="K8" i="17"/>
  <c r="K7" i="17"/>
  <c r="K17" i="17" l="1"/>
  <c r="K18" i="17" s="1"/>
  <c r="K16" i="16"/>
  <c r="K15" i="16"/>
  <c r="K14" i="16"/>
  <c r="K13" i="16"/>
  <c r="K12" i="16"/>
  <c r="K11" i="16"/>
  <c r="K10" i="16"/>
  <c r="K9" i="16"/>
  <c r="K8" i="16"/>
  <c r="K7" i="16"/>
  <c r="K17" i="16" l="1"/>
  <c r="K18" i="16" s="1"/>
  <c r="K9" i="15"/>
  <c r="K10" i="15"/>
  <c r="K11" i="15"/>
  <c r="K12" i="15"/>
  <c r="K13" i="15"/>
  <c r="K14" i="15"/>
  <c r="K16" i="15"/>
  <c r="K15" i="15"/>
  <c r="K8" i="15"/>
  <c r="K7" i="15"/>
  <c r="K17" i="15" l="1"/>
  <c r="K18" i="15" s="1"/>
  <c r="K16" i="14"/>
  <c r="K15" i="14"/>
  <c r="K14" i="14"/>
  <c r="K13" i="14"/>
  <c r="K12" i="14"/>
  <c r="K11" i="14"/>
  <c r="K10" i="14"/>
  <c r="K9" i="14"/>
  <c r="K8" i="14"/>
  <c r="K7" i="14"/>
  <c r="K17" i="14" l="1"/>
  <c r="K16" i="13"/>
  <c r="K15" i="13"/>
  <c r="K14" i="13"/>
  <c r="K13" i="13"/>
  <c r="K12" i="13"/>
  <c r="K11" i="13"/>
  <c r="K10" i="13"/>
  <c r="K9" i="13"/>
  <c r="K8" i="13"/>
  <c r="K7" i="13"/>
  <c r="K18" i="14" l="1"/>
  <c r="L17" i="14"/>
  <c r="K17" i="13"/>
  <c r="K18" i="13" s="1"/>
  <c r="K16" i="12"/>
  <c r="K15" i="12"/>
  <c r="K14" i="12"/>
  <c r="K13" i="12"/>
  <c r="K12" i="12"/>
  <c r="K11" i="12"/>
  <c r="K10" i="12"/>
  <c r="K9" i="12"/>
  <c r="K8" i="12"/>
  <c r="K7" i="12"/>
  <c r="K17" i="12" l="1"/>
  <c r="K18" i="12" s="1"/>
  <c r="K24" i="11"/>
  <c r="K16" i="11"/>
  <c r="K15" i="11"/>
  <c r="K14" i="11"/>
  <c r="K13" i="11"/>
  <c r="K12" i="11"/>
  <c r="K11" i="11"/>
  <c r="K10" i="11"/>
  <c r="K9" i="11"/>
  <c r="K8" i="11"/>
  <c r="K7" i="11"/>
  <c r="K17" i="11" l="1"/>
  <c r="K18" i="11" s="1"/>
  <c r="K16" i="10"/>
  <c r="K15" i="10"/>
  <c r="K14" i="10"/>
  <c r="K13" i="10"/>
  <c r="K12" i="10"/>
  <c r="K11" i="10"/>
  <c r="K10" i="10"/>
  <c r="K9" i="10"/>
  <c r="K8" i="10"/>
  <c r="K7" i="10"/>
  <c r="K17" i="10" l="1"/>
  <c r="K18" i="10" s="1"/>
  <c r="K16" i="9"/>
  <c r="K15" i="9"/>
  <c r="K14" i="9"/>
  <c r="K13" i="9"/>
  <c r="K12" i="9"/>
  <c r="K11" i="9"/>
  <c r="K10" i="9"/>
  <c r="K9" i="9"/>
  <c r="K8" i="9"/>
  <c r="K7" i="9"/>
  <c r="K17" i="9" l="1"/>
  <c r="K18" i="9" s="1"/>
  <c r="K16" i="8"/>
  <c r="K15" i="8"/>
  <c r="K14" i="8"/>
  <c r="K13" i="8"/>
  <c r="K12" i="8"/>
  <c r="K11" i="8"/>
  <c r="K10" i="8"/>
  <c r="K9" i="8"/>
  <c r="K8" i="8"/>
  <c r="K7" i="8"/>
  <c r="K17" i="8" l="1"/>
  <c r="K18" i="8" s="1"/>
  <c r="L6" i="7"/>
  <c r="K16" i="7"/>
  <c r="K15" i="7"/>
  <c r="K14" i="7"/>
  <c r="K13" i="7"/>
  <c r="K12" i="7"/>
  <c r="K11" i="7"/>
  <c r="K10" i="7"/>
  <c r="K9" i="7"/>
  <c r="K8" i="7"/>
  <c r="K7" i="7"/>
  <c r="K17" i="7" l="1"/>
  <c r="K18" i="7" s="1"/>
  <c r="K16" i="6"/>
  <c r="K15" i="6"/>
  <c r="K14" i="6"/>
  <c r="K13" i="6"/>
  <c r="K12" i="6"/>
  <c r="K11" i="6"/>
  <c r="K10" i="6"/>
  <c r="K9" i="6"/>
  <c r="K8" i="6"/>
  <c r="K7" i="6"/>
  <c r="K17" i="6" l="1"/>
  <c r="K18" i="6" s="1"/>
  <c r="K16" i="5"/>
  <c r="K15" i="5"/>
  <c r="K14" i="5"/>
  <c r="K13" i="5"/>
  <c r="K12" i="5"/>
  <c r="K11" i="5"/>
  <c r="K10" i="5"/>
  <c r="K9" i="5"/>
  <c r="K8" i="5"/>
  <c r="K7" i="5"/>
  <c r="K17" i="5" l="1"/>
  <c r="K18" i="5" s="1"/>
  <c r="K15" i="4"/>
  <c r="K14" i="4"/>
  <c r="K13" i="4"/>
  <c r="K12" i="4"/>
  <c r="K11" i="4"/>
  <c r="K10" i="4"/>
  <c r="K9" i="4"/>
  <c r="K8" i="4"/>
  <c r="K7" i="4"/>
  <c r="K6" i="4"/>
  <c r="K16" i="4" l="1"/>
  <c r="K17" i="4" s="1"/>
  <c r="K15" i="2"/>
  <c r="K14" i="2"/>
  <c r="K13" i="2"/>
  <c r="K12" i="2"/>
  <c r="K11" i="2"/>
  <c r="K10" i="2"/>
  <c r="K9" i="2"/>
  <c r="K8" i="2"/>
  <c r="K7" i="2"/>
  <c r="K6" i="2"/>
  <c r="K16" i="2" l="1"/>
  <c r="K17" i="2" s="1"/>
</calcChain>
</file>

<file path=xl/sharedStrings.xml><?xml version="1.0" encoding="utf-8"?>
<sst xmlns="http://schemas.openxmlformats.org/spreadsheetml/2006/main" count="1644" uniqueCount="507">
  <si>
    <t>Fecha</t>
  </si>
  <si>
    <t>Hora</t>
  </si>
  <si>
    <t>Tipo</t>
  </si>
  <si>
    <t>Codigo</t>
  </si>
  <si>
    <t>Descripcion</t>
  </si>
  <si>
    <t>Ingreso</t>
  </si>
  <si>
    <t>Egreso</t>
  </si>
  <si>
    <t>Total Ingreso</t>
  </si>
  <si>
    <t>Total Egreso</t>
  </si>
  <si>
    <t>Cierre de Caja</t>
  </si>
  <si>
    <t>Inicio</t>
  </si>
  <si>
    <t>Inicio de Caja</t>
  </si>
  <si>
    <t>Ventas</t>
  </si>
  <si>
    <t/>
  </si>
  <si>
    <t>Saldo (Israel Perez)</t>
  </si>
  <si>
    <t>Bancos</t>
  </si>
  <si>
    <t>Compras</t>
  </si>
  <si>
    <t>chapa</t>
  </si>
  <si>
    <t>pasamanos</t>
  </si>
  <si>
    <t>doblez Jhon</t>
  </si>
  <si>
    <t xml:space="preserve"> </t>
  </si>
  <si>
    <t>platina 1'</t>
  </si>
  <si>
    <t>Gastos Administrativos</t>
  </si>
  <si>
    <t>Arriendo Alex</t>
  </si>
  <si>
    <t>Gastos Personal</t>
  </si>
  <si>
    <t>(Jose) Shapstick</t>
  </si>
  <si>
    <t>material AHJ</t>
  </si>
  <si>
    <t>Marta Medina (Pendiente)</t>
  </si>
  <si>
    <t>Otros Egresos</t>
  </si>
  <si>
    <t>2 rejas grandes</t>
  </si>
  <si>
    <t>Otros Ingresos</t>
  </si>
  <si>
    <t>ventana verde</t>
  </si>
  <si>
    <t>insoluz 4x4</t>
  </si>
  <si>
    <t>Saldo (Jesus Montes )</t>
  </si>
  <si>
    <t>Saldo (Maria Elena Morocha)</t>
  </si>
  <si>
    <t>Saldo (Carlos Cuesta)</t>
  </si>
  <si>
    <t>Nelson Andres (Cancelado)</t>
  </si>
  <si>
    <t>Danilo Sanchez (Cancelado)</t>
  </si>
  <si>
    <t>Nelox Barrera (Cancelado)</t>
  </si>
  <si>
    <t>carlos cardosa (Cancelado)</t>
  </si>
  <si>
    <t>Joaquin Rodriguez (Cancelado)</t>
  </si>
  <si>
    <t>6 tableros troquelados</t>
  </si>
  <si>
    <t>3 tableros troquelados</t>
  </si>
  <si>
    <t>4 angulos - 1 tubo redondo</t>
  </si>
  <si>
    <t>Olga Muñoz (Cancelado)</t>
  </si>
  <si>
    <t>2 angulos - pedazo de tubo</t>
  </si>
  <si>
    <t>AHJ</t>
  </si>
  <si>
    <t>(Jose) Almuerzo</t>
  </si>
  <si>
    <t>(Leidy) Almuerzo</t>
  </si>
  <si>
    <t>Arriendo Daza</t>
  </si>
  <si>
    <t>Marco Fidel Torres (Cancelado)</t>
  </si>
  <si>
    <t>Fabiola Herrera (Cancelado)</t>
  </si>
  <si>
    <t>Ana Carolina Carreño (Pendiente)</t>
  </si>
  <si>
    <t>Noemi Ariza (Pendiente)</t>
  </si>
  <si>
    <t>2 tubo 4*8</t>
  </si>
  <si>
    <t>material mercedez</t>
  </si>
  <si>
    <t>ventana peq</t>
  </si>
  <si>
    <t>1 tablero afalsa</t>
  </si>
  <si>
    <t>ventana baño</t>
  </si>
  <si>
    <t>platina 1/2 * 1/8</t>
  </si>
  <si>
    <t>platina</t>
  </si>
  <si>
    <t>taza sola</t>
  </si>
  <si>
    <t>2 ventanas</t>
  </si>
  <si>
    <t>angulo 1'</t>
  </si>
  <si>
    <t>MVTA</t>
  </si>
  <si>
    <t>ventana</t>
  </si>
  <si>
    <t>2 rieles</t>
  </si>
  <si>
    <t>lavamanos</t>
  </si>
  <si>
    <t>peinazo</t>
  </si>
  <si>
    <t>caja chapa</t>
  </si>
  <si>
    <t>2 tableros afalsa</t>
  </si>
  <si>
    <t>1 kl soldadura</t>
  </si>
  <si>
    <t>2 insoluces</t>
  </si>
  <si>
    <t>2 platinas 1/2*1/8</t>
  </si>
  <si>
    <t>MP cte</t>
  </si>
  <si>
    <t>angulo 3/4</t>
  </si>
  <si>
    <t>2 angulo 1'</t>
  </si>
  <si>
    <t>6 tubos 1'</t>
  </si>
  <si>
    <t>soldadura robinson</t>
  </si>
  <si>
    <t>lamina</t>
  </si>
  <si>
    <t>baño</t>
  </si>
  <si>
    <t>angulo 1/2 * 1/8</t>
  </si>
  <si>
    <t>alfagia</t>
  </si>
  <si>
    <t>jose</t>
  </si>
  <si>
    <t>Saldo (Noemi Ariza)</t>
  </si>
  <si>
    <t>MOD</t>
  </si>
  <si>
    <t>(Victor) Prestamo</t>
  </si>
  <si>
    <t>ventana 1*1</t>
  </si>
  <si>
    <t>lavamanos blanco</t>
  </si>
  <si>
    <t>tintos</t>
  </si>
  <si>
    <t>baño y 2  lavamanos</t>
  </si>
  <si>
    <t>saldo viejo jose jaimes</t>
  </si>
  <si>
    <t>soldaduras gallos</t>
  </si>
  <si>
    <t>Jesus piedraita (Pendiente)</t>
  </si>
  <si>
    <t>(Yeiner) ARL</t>
  </si>
  <si>
    <t>(Victor) ARL</t>
  </si>
  <si>
    <t>(Jhon) ARL</t>
  </si>
  <si>
    <t>(Robinson) ARL</t>
  </si>
  <si>
    <t>(Yency) Prestamo</t>
  </si>
  <si>
    <t>(Jose) almuerzo</t>
  </si>
  <si>
    <t>(Leidy) almuerzo</t>
  </si>
  <si>
    <t>ARL</t>
  </si>
  <si>
    <t>internet</t>
  </si>
  <si>
    <t>aseo y arreglos</t>
  </si>
  <si>
    <t>puerta de segunda</t>
  </si>
  <si>
    <t>Saldo (Ana Carolina Carreño)</t>
  </si>
  <si>
    <t>2 dis tronza famivivienda</t>
  </si>
  <si>
    <t xml:space="preserve">tapa sola </t>
  </si>
  <si>
    <t>taza y tapa</t>
  </si>
  <si>
    <t>Gastos Operacionales</t>
  </si>
  <si>
    <t>guantes Jhon</t>
  </si>
  <si>
    <t>9 manijas famivivienda</t>
  </si>
  <si>
    <t>Alberto Jimenez (Pendiente)</t>
  </si>
  <si>
    <t>tablero Oscar</t>
  </si>
  <si>
    <t>1 tubo 1 1/2</t>
  </si>
  <si>
    <t>Lavamanos</t>
  </si>
  <si>
    <t>perfiles AHJ</t>
  </si>
  <si>
    <t>Doblez</t>
  </si>
  <si>
    <t>baño completo azul</t>
  </si>
  <si>
    <t>(Victor) Sueldo</t>
  </si>
  <si>
    <t>(Yeiner) Sueldo</t>
  </si>
  <si>
    <t>(Jhon) Sueldo</t>
  </si>
  <si>
    <t>baño blanco</t>
  </si>
  <si>
    <t>(Bilardo) Sueldo</t>
  </si>
  <si>
    <t>(Robinson) Sueldo</t>
  </si>
  <si>
    <t>Abono libardo moreno</t>
  </si>
  <si>
    <t>Saldo rejas y marcopuerta corredera</t>
  </si>
  <si>
    <t>(Jaime) Sueldo</t>
  </si>
  <si>
    <t>2 platina y varilla entorchada</t>
  </si>
  <si>
    <t>chapas cesar</t>
  </si>
  <si>
    <t>1 Taza sola blanca.</t>
  </si>
  <si>
    <t>1 Varila redonda 1/2 y 1 platina de 1/2*1/8</t>
  </si>
  <si>
    <t>2 discos tronzadora</t>
  </si>
  <si>
    <t>lavamanos y taza</t>
  </si>
  <si>
    <t>Abono trabajo Danil Florero</t>
  </si>
  <si>
    <t>Saldo Andrés Moncada</t>
  </si>
  <si>
    <t>Baño completo Andrés Moncada</t>
  </si>
  <si>
    <t>(Yency) Fondo Paola</t>
  </si>
  <si>
    <t>(Leidy) Fondo Paola</t>
  </si>
  <si>
    <t>(Chepe) Fondo Paola</t>
  </si>
  <si>
    <t>(Jose) Fondo Paola</t>
  </si>
  <si>
    <t>Abono Fidel</t>
  </si>
  <si>
    <t>Saldo (Jesus piedraita)</t>
  </si>
  <si>
    <t>pasamanos oscar</t>
  </si>
  <si>
    <t>Abono trabajo papa</t>
  </si>
  <si>
    <t>Arreglo carro</t>
  </si>
  <si>
    <t>chapa famivivienda</t>
  </si>
  <si>
    <t>(Chepe) Ponque para Yency y almuerzo</t>
  </si>
  <si>
    <t>2 Disco flap</t>
  </si>
  <si>
    <t>Ventana peq</t>
  </si>
  <si>
    <t>10 cabinas</t>
  </si>
  <si>
    <t>Fredy Castroo (Pendiente)</t>
  </si>
  <si>
    <t>Argemiro Cardozo (Pendiente)</t>
  </si>
  <si>
    <t>Abono baño blanco</t>
  </si>
  <si>
    <t>lavamanos veish</t>
  </si>
  <si>
    <t>facturas</t>
  </si>
  <si>
    <t>Aseo</t>
  </si>
  <si>
    <t>pie de amigos</t>
  </si>
  <si>
    <t>Arreglo chepe</t>
  </si>
  <si>
    <t>bocallaves Fidel</t>
  </si>
  <si>
    <t>Saldo Jaime Ramirez</t>
  </si>
  <si>
    <t>Pedronel Gutierrez (Pendiente)</t>
  </si>
  <si>
    <t>porton 2 hojas y puerta principal</t>
  </si>
  <si>
    <t>(Chepe) Almuerzo</t>
  </si>
  <si>
    <t>(Yency) Almuerzo</t>
  </si>
  <si>
    <t>(Chepe) Recibo internet</t>
  </si>
  <si>
    <t>Sandra Gamboa (Pendiente)</t>
  </si>
  <si>
    <t>Saldo baño blanco</t>
  </si>
  <si>
    <t>Javimezclas</t>
  </si>
  <si>
    <t>Metalcenter</t>
  </si>
  <si>
    <t>Marcela Daza (Pendiente)</t>
  </si>
  <si>
    <t>1 platina 1" y bocallave dorada</t>
  </si>
  <si>
    <t>2 disco flap</t>
  </si>
  <si>
    <t>baño 2da</t>
  </si>
  <si>
    <t xml:space="preserve">lavamanos </t>
  </si>
  <si>
    <t>(Yency) diciembre</t>
  </si>
  <si>
    <t>(Yency) préstamo</t>
  </si>
  <si>
    <t>(Jose) préstamo</t>
  </si>
  <si>
    <t>Arnulfo Velasquez (Pendiente)</t>
  </si>
  <si>
    <t xml:space="preserve">Abono bandeja </t>
  </si>
  <si>
    <t>2 curvas</t>
  </si>
  <si>
    <t>1 lavamanos</t>
  </si>
  <si>
    <t>Abono Saul</t>
  </si>
  <si>
    <t>5 flores peq y 1 girasol peq</t>
  </si>
  <si>
    <t>(Jaime) Prestamo</t>
  </si>
  <si>
    <t>2 peinazos ce don oscar</t>
  </si>
  <si>
    <t>Retiro de plata sapi</t>
  </si>
  <si>
    <t>(Chepe) almuerzo</t>
  </si>
  <si>
    <t>(Yency) almuerzo</t>
  </si>
  <si>
    <t>famivivienda 2 discos</t>
  </si>
  <si>
    <t>(Yency) yogurt</t>
  </si>
  <si>
    <t>ahj</t>
  </si>
  <si>
    <t>1279</t>
  </si>
  <si>
    <t>abono fredy castro</t>
  </si>
  <si>
    <t>lavamanos 2da</t>
  </si>
  <si>
    <t>rejas 2da</t>
  </si>
  <si>
    <t xml:space="preserve">pedazo de ángulo </t>
  </si>
  <si>
    <t>Roma</t>
  </si>
  <si>
    <t>propina</t>
  </si>
  <si>
    <t xml:space="preserve">don oscar </t>
  </si>
  <si>
    <t>tubo 1 1/2 oscar</t>
  </si>
  <si>
    <t>8 curvas</t>
  </si>
  <si>
    <t>Saldo (Arnulfo Velasquez)</t>
  </si>
  <si>
    <t>Otros Gastos</t>
  </si>
  <si>
    <t>mani especial Krks</t>
  </si>
  <si>
    <t>(Jhon) Prestamo</t>
  </si>
  <si>
    <t>Saldo (Pedronel Gutierrez)</t>
  </si>
  <si>
    <t>(Chepe) casa</t>
  </si>
  <si>
    <t>Vitrina18 (Pendiente)</t>
  </si>
  <si>
    <t>Saldo bandeja</t>
  </si>
  <si>
    <t>2 MP Cte 7</t>
  </si>
  <si>
    <t>Disco flap</t>
  </si>
  <si>
    <t>Lavamanos beige</t>
  </si>
  <si>
    <t>2 disco tronzadora</t>
  </si>
  <si>
    <t>Jorge Quintero (Pendiente)</t>
  </si>
  <si>
    <t>Agua</t>
  </si>
  <si>
    <t>manija de cisterna</t>
  </si>
  <si>
    <t>devolucion lavamanos</t>
  </si>
  <si>
    <t>Odilia (Pendiente)</t>
  </si>
  <si>
    <t>3 disco flap</t>
  </si>
  <si>
    <t>tablero</t>
  </si>
  <si>
    <t>Cesar dicol</t>
  </si>
  <si>
    <t>Reja sencilla</t>
  </si>
  <si>
    <t>accesorio baño</t>
  </si>
  <si>
    <t>Jose Quevedo5 (Pendiente)</t>
  </si>
  <si>
    <t>Liliana (Pendiente)</t>
  </si>
  <si>
    <t>Luis Eduardo Guzman (Pendiente)</t>
  </si>
  <si>
    <t>(Chepe) recibos mama</t>
  </si>
  <si>
    <t>Jorge Pinilla (Pendiente)</t>
  </si>
  <si>
    <t>2 discos</t>
  </si>
  <si>
    <t>pedestal</t>
  </si>
  <si>
    <t>(Yency) Mani</t>
  </si>
  <si>
    <t>Saldo (Argemiro Cardozo)</t>
  </si>
  <si>
    <t>Jose Parra5 (Pendiente)</t>
  </si>
  <si>
    <t>vitrina16 (Pendiente)</t>
  </si>
  <si>
    <t>Vitrina17 (Cancelado)</t>
  </si>
  <si>
    <t>Abono porton de segunda serafin torres</t>
  </si>
  <si>
    <t>Abono ventanas electrostatica</t>
  </si>
  <si>
    <t>Abono alzate</t>
  </si>
  <si>
    <t>lapiz rojo y agua</t>
  </si>
  <si>
    <t>lavaplatos</t>
  </si>
  <si>
    <t>Accesorios baño</t>
  </si>
  <si>
    <t>Disco tronzadora</t>
  </si>
  <si>
    <t>baños y hoja</t>
  </si>
  <si>
    <t>Abono fidel</t>
  </si>
  <si>
    <t>Oscar tovar</t>
  </si>
  <si>
    <t>Saldo (Jorge Pinilla)</t>
  </si>
  <si>
    <t>Clavija</t>
  </si>
  <si>
    <t>Nestor Castellanos (Pendiente)</t>
  </si>
  <si>
    <t>cesarferretería</t>
  </si>
  <si>
    <t>2 rodachinas</t>
  </si>
  <si>
    <t>David Malavera (pastor) (Pendiente)</t>
  </si>
  <si>
    <t>masilla poliester</t>
  </si>
  <si>
    <t>Gloria- viejito (Pendiente)</t>
  </si>
  <si>
    <t>1 platina de 1/2*3/16</t>
  </si>
  <si>
    <t>Saldo (Sandra Gamboa)</t>
  </si>
  <si>
    <t>2 varillas entorchadas y 1 tubo 3/4 c 20</t>
  </si>
  <si>
    <t>1 jabonera blanca</t>
  </si>
  <si>
    <t>1 reja de segunda con hueco en el centro y corte robinson.</t>
  </si>
  <si>
    <t>1 toallero azul sencillo</t>
  </si>
  <si>
    <t>Alex (Pendiente)</t>
  </si>
  <si>
    <t>Saldo (Jorge Quintero)</t>
  </si>
  <si>
    <t>edwin  (Pendiente)</t>
  </si>
  <si>
    <t xml:space="preserve">(Yeiner) Sueldo </t>
  </si>
  <si>
    <t>Saldo porton garage 3 hojas</t>
  </si>
  <si>
    <t>(Chepe) Ingles leidy</t>
  </si>
  <si>
    <t>(Chepe) Prestamo aluerzo ayer</t>
  </si>
  <si>
    <t>1 platina de 1/2x3/16</t>
  </si>
  <si>
    <t>Saldo (Jose Quevedo5)</t>
  </si>
  <si>
    <t>2 almuerzos nidia</t>
  </si>
  <si>
    <t>(pablo) Sueldo</t>
  </si>
  <si>
    <t>1 Biscocho blanco a micho</t>
  </si>
  <si>
    <t>tintos y arepa</t>
  </si>
  <si>
    <t>(Yency) Fondo paola</t>
  </si>
  <si>
    <t>(Jose) Fondo paola</t>
  </si>
  <si>
    <t>(Leidy) Fondo paola</t>
  </si>
  <si>
    <t>(Chepe) Fondo paola</t>
  </si>
  <si>
    <t>2 lavamanos blancos</t>
  </si>
  <si>
    <t>Saldo (Marcela Daza)</t>
  </si>
  <si>
    <t xml:space="preserve">(Chepe) sueldo </t>
  </si>
  <si>
    <t>1 kl de soldadura y 2 pares bisagra 1/2</t>
  </si>
  <si>
    <t>1 disco de corte 7"</t>
  </si>
  <si>
    <t>1 kl soltrode 3/32</t>
  </si>
  <si>
    <t>1 tubo 3/4 c20 y pasador mixto</t>
  </si>
  <si>
    <t>(Chepe) U Jose</t>
  </si>
  <si>
    <t>(Jose) Tintos</t>
  </si>
  <si>
    <t>chapas cesar discol</t>
  </si>
  <si>
    <t>Saldo (Gloria- viejito)</t>
  </si>
  <si>
    <t>Dario Paisano (Pendiente)</t>
  </si>
  <si>
    <t>Gerardo Ortiz (Pendiente Entregar)</t>
  </si>
  <si>
    <t>Eder (Pendiente)</t>
  </si>
  <si>
    <t>7 tubos + 1 platina</t>
  </si>
  <si>
    <t>10 rodachinas oscar</t>
  </si>
  <si>
    <t>Jorge Quinteroo (Pendiente)</t>
  </si>
  <si>
    <t>accesorios baño</t>
  </si>
  <si>
    <t>dobleces Jhon</t>
  </si>
  <si>
    <t>tablero famivivienda</t>
  </si>
  <si>
    <t>saldo edwin</t>
  </si>
  <si>
    <t>Pintura Javimezclas</t>
  </si>
  <si>
    <t>vitrina (Cancelado)</t>
  </si>
  <si>
    <t>(Yeiner) Prestamo</t>
  </si>
  <si>
    <t>angulo</t>
  </si>
  <si>
    <t>tubos oscar</t>
  </si>
  <si>
    <t>(Chepe) Almuerzo casa</t>
  </si>
  <si>
    <t>(Yency) Cadena</t>
  </si>
  <si>
    <t>caja lámina</t>
  </si>
  <si>
    <t>Abono David Malavera (pastor)</t>
  </si>
  <si>
    <t>tablero Vicente</t>
  </si>
  <si>
    <t xml:space="preserve">2 flores </t>
  </si>
  <si>
    <t xml:space="preserve">abono fidel </t>
  </si>
  <si>
    <t>famivivienda</t>
  </si>
  <si>
    <t>hoja de segunda con chapa bola</t>
  </si>
  <si>
    <t xml:space="preserve">tapa asiento </t>
  </si>
  <si>
    <t>tableros rg</t>
  </si>
  <si>
    <t>Juan Carlos (Cancelado)</t>
  </si>
  <si>
    <t>Saldo (Eder)</t>
  </si>
  <si>
    <t>tanque blanco</t>
  </si>
  <si>
    <t>arreglo chapa segunda</t>
  </si>
  <si>
    <t>Saldo (Gerardo Ortiz)</t>
  </si>
  <si>
    <t>chapas cesar solo</t>
  </si>
  <si>
    <t>truper</t>
  </si>
  <si>
    <t>Orlando Fernandez (Pendiente)</t>
  </si>
  <si>
    <t>puerta segunda con marco hilario alzate</t>
  </si>
  <si>
    <t>Danilo Lozano (Pendiente)</t>
  </si>
  <si>
    <t xml:space="preserve">8 tee hierro </t>
  </si>
  <si>
    <t>tableros Orlando rojas</t>
  </si>
  <si>
    <t>javimezclas</t>
  </si>
  <si>
    <t>Luis Peña (Pendiente)</t>
  </si>
  <si>
    <t>pago super láminas</t>
  </si>
  <si>
    <t>ventana ta tupida peq</t>
  </si>
  <si>
    <t xml:space="preserve">puerta segunda </t>
  </si>
  <si>
    <t>reja segunda</t>
  </si>
  <si>
    <t>abono</t>
  </si>
  <si>
    <t>excedente tablero alto puerta</t>
  </si>
  <si>
    <t>Abono a facturas y tarjetas</t>
  </si>
  <si>
    <t>Saldo (Odilia)</t>
  </si>
  <si>
    <t>abono fidel</t>
  </si>
  <si>
    <t>(Bilardo) Prestamo</t>
  </si>
  <si>
    <t>Alexander Riaño (Pendiente)</t>
  </si>
  <si>
    <t>doblez de lámina</t>
  </si>
  <si>
    <t>Saldo (Jose Parra5)</t>
  </si>
  <si>
    <t>material</t>
  </si>
  <si>
    <t>laminas</t>
  </si>
  <si>
    <t>persianas</t>
  </si>
  <si>
    <t>jose jaimes</t>
  </si>
  <si>
    <t>Saldo (vitrina16)</t>
  </si>
  <si>
    <t>guante ti ref</t>
  </si>
  <si>
    <t>(Jose) Sueldo</t>
  </si>
  <si>
    <t>(Yency) Sueldo</t>
  </si>
  <si>
    <t>Ornamentacion</t>
  </si>
  <si>
    <t>oscar tovar</t>
  </si>
  <si>
    <t>Saldo (Luis Peña)</t>
  </si>
  <si>
    <t>dobleces</t>
  </si>
  <si>
    <t>Saldo (Fredy Castroo)</t>
  </si>
  <si>
    <t>Saldo (Orlando Fernandez)</t>
  </si>
  <si>
    <t>clavija victor</t>
  </si>
  <si>
    <t>pistola Jose Jaimes</t>
  </si>
  <si>
    <t>Delio Hernandez (Pendiente)</t>
  </si>
  <si>
    <t>abono David Malavera</t>
  </si>
  <si>
    <t>lavaplatos grande</t>
  </si>
  <si>
    <t>soldadura</t>
  </si>
  <si>
    <t>Saldo (Nestor Castellanos)</t>
  </si>
  <si>
    <t>Vitrina (Cancelado)</t>
  </si>
  <si>
    <t>Jose Quevedo (Pendiente)</t>
  </si>
  <si>
    <t>lavamanos beige</t>
  </si>
  <si>
    <t>refuerzo lámina</t>
  </si>
  <si>
    <t>Abono jose jaimes láminas</t>
  </si>
  <si>
    <t>Lámina</t>
  </si>
  <si>
    <t>3 tubo cuadrado 1/2</t>
  </si>
  <si>
    <t>chapas jose jaimes</t>
  </si>
  <si>
    <t>almuerzos instaladores + gas camion</t>
  </si>
  <si>
    <t>Saldo (Jorge Quinteroo)</t>
  </si>
  <si>
    <t>2 ventanas peq</t>
  </si>
  <si>
    <t>lavamanos grande y accesorios</t>
  </si>
  <si>
    <t>Saldo (Jose Quevedo)</t>
  </si>
  <si>
    <t>luz epaminondas</t>
  </si>
  <si>
    <t>Abono papa</t>
  </si>
  <si>
    <t>Metalcenter abono</t>
  </si>
  <si>
    <t>doblez</t>
  </si>
  <si>
    <t>asiento sanitario</t>
  </si>
  <si>
    <t>(Jose) Prestamo</t>
  </si>
  <si>
    <t>Abono don Fidel</t>
  </si>
  <si>
    <t>1 latina de 1/2x 1/8</t>
  </si>
  <si>
    <t xml:space="preserve">1 Lavamanos </t>
  </si>
  <si>
    <t>Saldo daniel Forero</t>
  </si>
  <si>
    <t>abano don fidel y 5 bocallaves</t>
  </si>
  <si>
    <t>compra de un lavamanos</t>
  </si>
  <si>
    <t>(Victor) sueldo</t>
  </si>
  <si>
    <t>(Yeiner) sueldo</t>
  </si>
  <si>
    <t>(Jhon) sueldo</t>
  </si>
  <si>
    <t>(Bilardo) sueldo</t>
  </si>
  <si>
    <t xml:space="preserve">2 marco ventana ta, 1 angulo 3/4, 4 pares bisagra vent, 2 pares de manija, y kl de soldadura </t>
  </si>
  <si>
    <t>Almuerzo</t>
  </si>
  <si>
    <t>(Leidy) Sueldo</t>
  </si>
  <si>
    <t>tapa tanque</t>
  </si>
  <si>
    <t>2 mts marco</t>
  </si>
  <si>
    <t>Hector Cañon (Pendiente)</t>
  </si>
  <si>
    <t>Luis Casas (Pendiente Entregar)</t>
  </si>
  <si>
    <t>Luz Alex</t>
  </si>
  <si>
    <t>O0080</t>
  </si>
  <si>
    <t>1 soldadura soltrode 3/32</t>
  </si>
  <si>
    <t>PH0014</t>
  </si>
  <si>
    <t>Ventas Material</t>
  </si>
  <si>
    <t>Tablero Oscar</t>
  </si>
  <si>
    <t>Claudia (Pendiente)</t>
  </si>
  <si>
    <t>prueba (Pendiente)</t>
  </si>
  <si>
    <t>Tapa</t>
  </si>
  <si>
    <t>Remberto (Pendiente)</t>
  </si>
  <si>
    <t>4 Tee hierro</t>
  </si>
  <si>
    <t>PH0002</t>
  </si>
  <si>
    <t>2 angulo 1" Arequipa</t>
  </si>
  <si>
    <t>G0010</t>
  </si>
  <si>
    <t>1 disco corte 7</t>
  </si>
  <si>
    <t>PC0006</t>
  </si>
  <si>
    <t>1 marco puerta cte 7 C19</t>
  </si>
  <si>
    <t>cortes tubos</t>
  </si>
  <si>
    <t>Abono para tubos</t>
  </si>
  <si>
    <t>8 tableros</t>
  </si>
  <si>
    <t>Ana Palacios (Pendiente)</t>
  </si>
  <si>
    <t>Abono puerta 110 x 208</t>
  </si>
  <si>
    <t>Material AHJ</t>
  </si>
  <si>
    <t>Manual Guzman (Pendiente)</t>
  </si>
  <si>
    <t>baño blanco con lavamanos</t>
  </si>
  <si>
    <t>biguetas y omegas</t>
  </si>
  <si>
    <t>G0009</t>
  </si>
  <si>
    <t xml:space="preserve">1 disco corte 4 </t>
  </si>
  <si>
    <t>Compras Material</t>
  </si>
  <si>
    <t>O0038</t>
  </si>
  <si>
    <t xml:space="preserve">10 disco flam azul </t>
  </si>
  <si>
    <t>lavamanos segunda</t>
  </si>
  <si>
    <t>PH0001</t>
  </si>
  <si>
    <t>1 angulo  3/4 Arequipa</t>
  </si>
  <si>
    <t xml:space="preserve">jabonero blanco </t>
  </si>
  <si>
    <t>jose Aristobulo (Pendiente)</t>
  </si>
  <si>
    <t>curvas famivivienda</t>
  </si>
  <si>
    <t>Oscar García (Pendiente)</t>
  </si>
  <si>
    <t>Cesar Solo</t>
  </si>
  <si>
    <t>Fabio Vanegas (Pendiente Entregar)</t>
  </si>
  <si>
    <t>Fredy Hoyos (Pendiente)</t>
  </si>
  <si>
    <t>gasolina</t>
  </si>
  <si>
    <t>Antonio Gutierrez (Pendiente)</t>
  </si>
  <si>
    <t>Saldo (Alexander Riaño)</t>
  </si>
  <si>
    <t>Roberto Flores (Cancelado)</t>
  </si>
  <si>
    <t>Saldo puerta troquelada con chapa</t>
  </si>
  <si>
    <t>abono pedestal</t>
  </si>
  <si>
    <t>Pintura</t>
  </si>
  <si>
    <t>Abono Jose jaimes</t>
  </si>
  <si>
    <t>Abono Danilo Lozano</t>
  </si>
  <si>
    <t>Abono Alzate</t>
  </si>
  <si>
    <t>Abono Danilo Lozano Chapas</t>
  </si>
  <si>
    <t>Baño infantil</t>
  </si>
  <si>
    <t>15 parales</t>
  </si>
  <si>
    <t>Abono Cesar chapas</t>
  </si>
  <si>
    <t>puerta y baño segunda</t>
  </si>
  <si>
    <t>Asiento sanitario</t>
  </si>
  <si>
    <t>chapa Oscar</t>
  </si>
  <si>
    <t>marco tee hierro</t>
  </si>
  <si>
    <t>compra Portón garage + rejas</t>
  </si>
  <si>
    <t>Olga Lucía Rodriguez (Pendiente)</t>
  </si>
  <si>
    <t>chapas y bisagras</t>
  </si>
  <si>
    <t>Ennio prada (Pendiente)</t>
  </si>
  <si>
    <t>abono jose jaimes tableros</t>
  </si>
  <si>
    <t>disco corte 7</t>
  </si>
  <si>
    <t xml:space="preserve">griferia </t>
  </si>
  <si>
    <t>(Jose) fondo lara</t>
  </si>
  <si>
    <t>(Leidy) fondo lara</t>
  </si>
  <si>
    <t>(Chepe) fondo lara</t>
  </si>
  <si>
    <t>(Yency) fondo lara</t>
  </si>
  <si>
    <t xml:space="preserve">tanque solo con tapa blanco </t>
  </si>
  <si>
    <t xml:space="preserve">ahj </t>
  </si>
  <si>
    <t xml:space="preserve">abono 2 fidel </t>
  </si>
  <si>
    <t>Saldo (Hector Cañon)</t>
  </si>
  <si>
    <t>Saldo (Claudia)</t>
  </si>
  <si>
    <t>marco qma</t>
  </si>
  <si>
    <t>Fernando Valencia (Pendiente)</t>
  </si>
  <si>
    <t>chepe pasamanos</t>
  </si>
  <si>
    <t xml:space="preserve">tablero </t>
  </si>
  <si>
    <t>baño de segunda</t>
  </si>
  <si>
    <t xml:space="preserve">pago a metal center </t>
  </si>
  <si>
    <t>(Yency) gatas</t>
  </si>
  <si>
    <t>flexometro</t>
  </si>
  <si>
    <t>saldo Donaldo Giraldo</t>
  </si>
  <si>
    <t>Saldo (Manual Guzman)</t>
  </si>
  <si>
    <t>Saldo (jose Aristobulo)</t>
  </si>
  <si>
    <t>houstin y dominio</t>
  </si>
  <si>
    <t>lámina</t>
  </si>
  <si>
    <t>tableros RG</t>
  </si>
  <si>
    <t>platina oscar</t>
  </si>
  <si>
    <t>abono oscar para marcos</t>
  </si>
  <si>
    <t>pintura</t>
  </si>
  <si>
    <t>1 flexometro motas</t>
  </si>
  <si>
    <t>tintos maria edith</t>
  </si>
  <si>
    <t xml:space="preserve">hechura de basculante </t>
  </si>
  <si>
    <t>isabel Gamboa (Pendiente)</t>
  </si>
  <si>
    <t>Bryan Sanchez (Pendiente)</t>
  </si>
  <si>
    <t xml:space="preserve">cesar acevedo </t>
  </si>
  <si>
    <t>omar (Pendiente)</t>
  </si>
  <si>
    <t>pedro pablo  (Pendiente)</t>
  </si>
  <si>
    <t>tubos 2da</t>
  </si>
  <si>
    <t>Saldo (Ana Palacios)</t>
  </si>
  <si>
    <t>Ana palacios  (Pendiente)</t>
  </si>
  <si>
    <t>Jhon Quiroga (Pendiente)</t>
  </si>
  <si>
    <t>saldo pedestal</t>
  </si>
  <si>
    <t>àngulo 3/4</t>
  </si>
  <si>
    <t>virtrina (Cancelado)</t>
  </si>
  <si>
    <t>(Yency) sueldo</t>
  </si>
  <si>
    <t>Abono a Don 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</si>
</sst>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9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Border="1"/>
    <xf numFmtId="0" fontId="0" fillId="0" borderId="0" xfId="0" applyBorder="1"/>
    <xf numFmtId="165" fontId="0" fillId="0" borderId="0" xfId="0" applyNumberFormat="1"/>
    <xf numFmtId="165" fontId="0" fillId="0" borderId="0" xfId="0" applyNumberFormat="1" applyFill="1"/>
    <xf numFmtId="1" fontId="0" fillId="0" borderId="0" xfId="0" applyNumberFormat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F8CC-BDD6-4975-B548-C98E2131A6D8}">
  <sheetPr codeName="Hoja19"/>
  <dimension ref="A1:L33"/>
  <sheetViews>
    <sheetView workbookViewId="0">
      <selection activeCell="E41" sqref="E41"/>
    </sheetView>
  </sheetViews>
  <sheetFormatPr baseColWidth="10" defaultRowHeight="15" x14ac:dyDescent="0.25"/>
  <cols>
    <col min="3" max="3" width="13.140625" customWidth="1"/>
    <col min="4" max="4" width="8.7109375" customWidth="1"/>
    <col min="5" max="5" width="21.4257812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43861</v>
      </c>
      <c r="B2" s="2">
        <v>0.4100462962962963</v>
      </c>
      <c r="C2" t="s">
        <v>10</v>
      </c>
      <c r="E2" t="s">
        <v>11</v>
      </c>
      <c r="F2">
        <v>3873700</v>
      </c>
      <c r="I2">
        <v>6779200</v>
      </c>
      <c r="J2">
        <v>1084000</v>
      </c>
      <c r="K2">
        <v>5695200</v>
      </c>
    </row>
    <row r="3" spans="1:12" x14ac:dyDescent="0.25">
      <c r="A3" s="1">
        <v>43861</v>
      </c>
      <c r="B3" s="2">
        <v>0.4100462962962963</v>
      </c>
      <c r="C3" t="s">
        <v>12</v>
      </c>
      <c r="E3" t="s">
        <v>480</v>
      </c>
      <c r="F3">
        <v>11000</v>
      </c>
    </row>
    <row r="4" spans="1:12" x14ac:dyDescent="0.25">
      <c r="A4" s="1">
        <v>43861</v>
      </c>
      <c r="B4" s="2">
        <v>0.41422453703703704</v>
      </c>
      <c r="C4" t="s">
        <v>12</v>
      </c>
      <c r="E4" t="s">
        <v>481</v>
      </c>
      <c r="F4">
        <v>300000</v>
      </c>
    </row>
    <row r="5" spans="1:12" x14ac:dyDescent="0.25">
      <c r="A5" s="1">
        <v>43861</v>
      </c>
      <c r="B5" s="2">
        <v>0.41688657407407409</v>
      </c>
      <c r="C5" t="s">
        <v>12</v>
      </c>
      <c r="D5">
        <v>1320</v>
      </c>
      <c r="E5" t="s">
        <v>482</v>
      </c>
      <c r="F5">
        <v>30000</v>
      </c>
    </row>
    <row r="6" spans="1:12" x14ac:dyDescent="0.25">
      <c r="A6" s="1">
        <v>43861</v>
      </c>
      <c r="B6" s="2">
        <v>0.41753472222222227</v>
      </c>
      <c r="C6" t="s">
        <v>12</v>
      </c>
      <c r="D6">
        <v>1321</v>
      </c>
      <c r="E6" t="s">
        <v>483</v>
      </c>
      <c r="F6">
        <v>30000</v>
      </c>
    </row>
    <row r="7" spans="1:12" x14ac:dyDescent="0.25">
      <c r="A7" s="1">
        <v>43861</v>
      </c>
      <c r="B7" s="2">
        <v>0.42303240740740744</v>
      </c>
      <c r="C7" t="s">
        <v>22</v>
      </c>
      <c r="E7" t="s">
        <v>484</v>
      </c>
      <c r="G7">
        <v>123000</v>
      </c>
      <c r="I7" t="s">
        <v>15</v>
      </c>
      <c r="K7">
        <v>377000</v>
      </c>
    </row>
    <row r="8" spans="1:12" x14ac:dyDescent="0.25">
      <c r="A8" s="1">
        <v>43861</v>
      </c>
      <c r="B8" s="2">
        <v>0.46410879629629626</v>
      </c>
      <c r="C8" t="s">
        <v>12</v>
      </c>
      <c r="E8" t="s">
        <v>485</v>
      </c>
      <c r="F8">
        <v>8000</v>
      </c>
      <c r="I8" s="3">
        <v>50000</v>
      </c>
      <c r="J8">
        <v>94</v>
      </c>
      <c r="K8" s="4">
        <f>I8*J8</f>
        <v>4700000</v>
      </c>
      <c r="L8">
        <v>80</v>
      </c>
    </row>
    <row r="9" spans="1:12" x14ac:dyDescent="0.25">
      <c r="A9" s="1">
        <v>43861</v>
      </c>
      <c r="B9" s="2">
        <v>0.46429398148148149</v>
      </c>
      <c r="C9" t="s">
        <v>30</v>
      </c>
      <c r="E9" t="s">
        <v>294</v>
      </c>
      <c r="F9">
        <v>7000</v>
      </c>
      <c r="I9" s="3">
        <v>20000</v>
      </c>
      <c r="J9" s="5">
        <v>12</v>
      </c>
      <c r="K9" s="4">
        <f t="shared" ref="K9:K17" si="0">I9*J9</f>
        <v>240000</v>
      </c>
    </row>
    <row r="10" spans="1:12" x14ac:dyDescent="0.25">
      <c r="A10" s="1">
        <v>43861</v>
      </c>
      <c r="B10" s="2">
        <v>0.46449074074074076</v>
      </c>
      <c r="C10" t="s">
        <v>16</v>
      </c>
      <c r="E10" t="s">
        <v>486</v>
      </c>
      <c r="G10">
        <v>186000</v>
      </c>
      <c r="I10" s="3">
        <v>10000</v>
      </c>
      <c r="J10" s="5">
        <v>5</v>
      </c>
      <c r="K10" s="4">
        <f t="shared" si="0"/>
        <v>50000</v>
      </c>
    </row>
    <row r="11" spans="1:12" x14ac:dyDescent="0.25">
      <c r="A11" s="1">
        <v>43861</v>
      </c>
      <c r="B11" s="2">
        <v>0.4647222222222222</v>
      </c>
      <c r="C11" t="s">
        <v>16</v>
      </c>
      <c r="E11" t="s">
        <v>487</v>
      </c>
      <c r="G11">
        <v>9000</v>
      </c>
      <c r="I11" s="3">
        <v>5000</v>
      </c>
      <c r="J11" s="9">
        <v>6</v>
      </c>
      <c r="K11" s="4">
        <f t="shared" si="0"/>
        <v>30000</v>
      </c>
    </row>
    <row r="12" spans="1:12" x14ac:dyDescent="0.25">
      <c r="A12" s="1">
        <v>43861</v>
      </c>
      <c r="B12" s="2">
        <v>0.56812499999999999</v>
      </c>
      <c r="C12" t="s">
        <v>12</v>
      </c>
      <c r="E12" t="s">
        <v>488</v>
      </c>
      <c r="F12">
        <v>500000</v>
      </c>
      <c r="I12" s="3">
        <v>2000</v>
      </c>
      <c r="J12" s="9">
        <v>16</v>
      </c>
      <c r="K12" s="4">
        <f t="shared" si="0"/>
        <v>32000</v>
      </c>
    </row>
    <row r="13" spans="1:12" x14ac:dyDescent="0.25">
      <c r="A13" s="1">
        <v>43861</v>
      </c>
      <c r="B13" s="2">
        <v>0.56827546296296294</v>
      </c>
      <c r="C13" t="s">
        <v>12</v>
      </c>
      <c r="E13" t="s">
        <v>461</v>
      </c>
      <c r="F13">
        <v>50000</v>
      </c>
      <c r="I13" s="3">
        <v>1000</v>
      </c>
      <c r="J13">
        <v>239</v>
      </c>
      <c r="K13" s="4">
        <f t="shared" si="0"/>
        <v>239000</v>
      </c>
      <c r="L13">
        <v>170</v>
      </c>
    </row>
    <row r="14" spans="1:12" x14ac:dyDescent="0.25">
      <c r="A14" s="1">
        <v>43861</v>
      </c>
      <c r="B14" s="2">
        <v>0.56887731481481485</v>
      </c>
      <c r="C14" t="s">
        <v>16</v>
      </c>
      <c r="E14" t="s">
        <v>489</v>
      </c>
      <c r="G14">
        <v>274000</v>
      </c>
      <c r="I14" s="3">
        <v>500</v>
      </c>
      <c r="J14">
        <v>23</v>
      </c>
      <c r="K14" s="4">
        <f t="shared" si="0"/>
        <v>11500</v>
      </c>
    </row>
    <row r="15" spans="1:12" x14ac:dyDescent="0.25">
      <c r="A15" s="1">
        <v>43861</v>
      </c>
      <c r="B15" s="2">
        <v>0.5708333333333333</v>
      </c>
      <c r="C15" t="s">
        <v>12</v>
      </c>
      <c r="E15" t="s">
        <v>490</v>
      </c>
      <c r="F15">
        <v>11000</v>
      </c>
      <c r="I15" s="3">
        <v>200</v>
      </c>
      <c r="J15">
        <v>53</v>
      </c>
      <c r="K15" s="4">
        <f t="shared" si="0"/>
        <v>10600</v>
      </c>
    </row>
    <row r="16" spans="1:12" x14ac:dyDescent="0.25">
      <c r="A16" s="1">
        <v>43861</v>
      </c>
      <c r="B16" s="2">
        <v>0.6168055555555555</v>
      </c>
      <c r="C16" t="s">
        <v>22</v>
      </c>
      <c r="E16" t="s">
        <v>491</v>
      </c>
      <c r="G16">
        <v>84000</v>
      </c>
      <c r="I16" s="3">
        <v>100</v>
      </c>
      <c r="J16">
        <v>57</v>
      </c>
      <c r="K16" s="3">
        <f t="shared" si="0"/>
        <v>5700</v>
      </c>
    </row>
    <row r="17" spans="1:12" x14ac:dyDescent="0.25">
      <c r="A17" s="1">
        <v>43861</v>
      </c>
      <c r="B17" s="2">
        <v>0.6170254629629629</v>
      </c>
      <c r="C17" t="s">
        <v>12</v>
      </c>
      <c r="E17" t="s">
        <v>492</v>
      </c>
      <c r="F17">
        <v>20000</v>
      </c>
      <c r="I17" s="6">
        <v>50</v>
      </c>
      <c r="J17">
        <v>12</v>
      </c>
      <c r="K17" s="3">
        <f t="shared" si="0"/>
        <v>600</v>
      </c>
    </row>
    <row r="18" spans="1:12" x14ac:dyDescent="0.25">
      <c r="A18" s="1">
        <v>43861</v>
      </c>
      <c r="B18" s="2">
        <v>0.62049768518518522</v>
      </c>
      <c r="C18" t="s">
        <v>12</v>
      </c>
      <c r="D18">
        <v>1331</v>
      </c>
      <c r="E18" t="s">
        <v>493</v>
      </c>
      <c r="F18">
        <v>50000</v>
      </c>
      <c r="K18" s="3">
        <f>SUM(K7:K17)</f>
        <v>5696400</v>
      </c>
      <c r="L18" s="6"/>
    </row>
    <row r="19" spans="1:12" x14ac:dyDescent="0.25">
      <c r="A19" s="1">
        <v>43861</v>
      </c>
      <c r="B19" s="2">
        <v>0.6216666666666667</v>
      </c>
      <c r="C19" t="s">
        <v>12</v>
      </c>
      <c r="D19">
        <v>1332</v>
      </c>
      <c r="E19" t="s">
        <v>494</v>
      </c>
      <c r="F19">
        <v>180000</v>
      </c>
      <c r="K19" s="6">
        <f>K18-K2</f>
        <v>1200</v>
      </c>
    </row>
    <row r="20" spans="1:12" x14ac:dyDescent="0.25">
      <c r="A20" s="1">
        <v>43861</v>
      </c>
      <c r="B20" s="2">
        <v>0.62315972222222216</v>
      </c>
      <c r="C20" t="s">
        <v>24</v>
      </c>
      <c r="E20" t="s">
        <v>188</v>
      </c>
      <c r="G20">
        <v>7000</v>
      </c>
    </row>
    <row r="21" spans="1:12" x14ac:dyDescent="0.25">
      <c r="A21" s="1">
        <v>43861</v>
      </c>
      <c r="B21" s="2">
        <v>0.62321759259259257</v>
      </c>
      <c r="C21" t="s">
        <v>24</v>
      </c>
      <c r="E21" t="s">
        <v>187</v>
      </c>
      <c r="G21">
        <v>7000</v>
      </c>
    </row>
    <row r="22" spans="1:12" x14ac:dyDescent="0.25">
      <c r="A22" s="1">
        <v>43861</v>
      </c>
      <c r="B22" s="2">
        <v>0.62392361111111116</v>
      </c>
      <c r="C22" t="s">
        <v>16</v>
      </c>
      <c r="E22" t="s">
        <v>495</v>
      </c>
      <c r="G22">
        <v>268000</v>
      </c>
    </row>
    <row r="23" spans="1:12" x14ac:dyDescent="0.25">
      <c r="A23" s="1">
        <v>43861</v>
      </c>
      <c r="B23" s="2">
        <v>0.62718750000000001</v>
      </c>
      <c r="C23" t="s">
        <v>12</v>
      </c>
      <c r="D23">
        <v>1333</v>
      </c>
      <c r="E23" t="s">
        <v>496</v>
      </c>
      <c r="F23">
        <v>300000</v>
      </c>
    </row>
    <row r="24" spans="1:12" x14ac:dyDescent="0.25">
      <c r="A24" s="1">
        <v>43861</v>
      </c>
      <c r="B24" s="2">
        <v>0.64006944444444447</v>
      </c>
      <c r="C24" t="s">
        <v>12</v>
      </c>
      <c r="D24">
        <v>1334</v>
      </c>
      <c r="E24" t="s">
        <v>497</v>
      </c>
      <c r="F24">
        <v>250000</v>
      </c>
    </row>
    <row r="25" spans="1:12" x14ac:dyDescent="0.25">
      <c r="A25" s="1">
        <v>43861</v>
      </c>
      <c r="B25" s="2">
        <v>0.64112268518518511</v>
      </c>
      <c r="C25" t="s">
        <v>16</v>
      </c>
      <c r="E25" t="s">
        <v>498</v>
      </c>
      <c r="G25">
        <v>76000</v>
      </c>
    </row>
    <row r="26" spans="1:12" x14ac:dyDescent="0.25">
      <c r="A26" s="1">
        <v>43861</v>
      </c>
      <c r="B26" s="2">
        <v>0.64171296296296299</v>
      </c>
      <c r="C26" t="s">
        <v>12</v>
      </c>
      <c r="D26">
        <v>1319</v>
      </c>
      <c r="E26" t="s">
        <v>499</v>
      </c>
      <c r="F26">
        <v>250000</v>
      </c>
    </row>
    <row r="27" spans="1:12" x14ac:dyDescent="0.25">
      <c r="A27" s="1">
        <v>43861</v>
      </c>
      <c r="B27" s="2">
        <v>0.6620138888888889</v>
      </c>
      <c r="C27" t="s">
        <v>12</v>
      </c>
      <c r="D27">
        <v>1335</v>
      </c>
      <c r="E27" t="s">
        <v>500</v>
      </c>
      <c r="F27">
        <v>300000</v>
      </c>
    </row>
    <row r="28" spans="1:12" x14ac:dyDescent="0.25">
      <c r="A28" s="1">
        <v>43861</v>
      </c>
      <c r="B28" s="2">
        <v>0.67325231481481485</v>
      </c>
      <c r="C28" t="s">
        <v>12</v>
      </c>
      <c r="D28">
        <v>1336</v>
      </c>
      <c r="E28" t="s">
        <v>501</v>
      </c>
      <c r="F28">
        <v>90000</v>
      </c>
    </row>
    <row r="29" spans="1:12" x14ac:dyDescent="0.25">
      <c r="A29" s="1">
        <v>43861</v>
      </c>
      <c r="B29" s="2">
        <v>0.71616898148148145</v>
      </c>
      <c r="C29" t="s">
        <v>30</v>
      </c>
      <c r="E29" t="s">
        <v>502</v>
      </c>
      <c r="F29">
        <v>5000</v>
      </c>
    </row>
    <row r="30" spans="1:12" x14ac:dyDescent="0.25">
      <c r="A30" s="1">
        <v>43861</v>
      </c>
      <c r="B30" s="2">
        <v>0.7163194444444444</v>
      </c>
      <c r="C30" t="s">
        <v>12</v>
      </c>
      <c r="E30" t="s">
        <v>503</v>
      </c>
      <c r="F30">
        <v>13500</v>
      </c>
    </row>
    <row r="31" spans="1:12" x14ac:dyDescent="0.25">
      <c r="A31" s="1">
        <v>43861</v>
      </c>
      <c r="B31" s="2">
        <v>0.72181712962962974</v>
      </c>
      <c r="C31" t="s">
        <v>12</v>
      </c>
      <c r="D31">
        <v>1337</v>
      </c>
      <c r="E31" t="s">
        <v>504</v>
      </c>
      <c r="F31">
        <v>500000</v>
      </c>
    </row>
    <row r="32" spans="1:12" x14ac:dyDescent="0.25">
      <c r="A32" s="1">
        <v>43861</v>
      </c>
      <c r="B32" s="2">
        <v>0.72775462962962967</v>
      </c>
      <c r="C32" t="s">
        <v>24</v>
      </c>
      <c r="E32" t="s">
        <v>505</v>
      </c>
      <c r="G32">
        <v>50000</v>
      </c>
    </row>
    <row r="33" spans="1:6" x14ac:dyDescent="0.25">
      <c r="A33" s="1">
        <v>43861</v>
      </c>
      <c r="B33" s="2">
        <v>0.7379282407407407</v>
      </c>
      <c r="C33" t="s">
        <v>12</v>
      </c>
      <c r="E33" t="s">
        <v>506</v>
      </c>
      <c r="F33">
        <v>250000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047A-15EB-487F-BF01-B41FA7336619}">
  <sheetPr codeName="Hoja13"/>
  <dimension ref="A1:L21"/>
  <sheetViews>
    <sheetView workbookViewId="0">
      <selection activeCell="G9" sqref="G9"/>
    </sheetView>
  </sheetViews>
  <sheetFormatPr baseColWidth="10" defaultRowHeight="15" x14ac:dyDescent="0.25"/>
  <cols>
    <col min="3" max="3" width="13" bestFit="1" customWidth="1"/>
    <col min="4" max="4" width="9" customWidth="1"/>
    <col min="5" max="5" width="29.28515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43851</v>
      </c>
      <c r="B2" s="2">
        <v>0.3837268518518519</v>
      </c>
      <c r="C2" t="s">
        <v>10</v>
      </c>
      <c r="E2" t="s">
        <v>11</v>
      </c>
      <c r="F2">
        <v>3219500</v>
      </c>
      <c r="I2">
        <v>4517000</v>
      </c>
      <c r="J2">
        <v>1129000</v>
      </c>
      <c r="K2">
        <v>3388000</v>
      </c>
    </row>
    <row r="3" spans="1:12" x14ac:dyDescent="0.25">
      <c r="A3" s="1">
        <v>43851</v>
      </c>
      <c r="B3" s="2">
        <v>0.38799768518518518</v>
      </c>
      <c r="C3" t="s">
        <v>12</v>
      </c>
      <c r="D3" t="s">
        <v>13</v>
      </c>
      <c r="E3" t="s">
        <v>305</v>
      </c>
      <c r="F3">
        <v>55000</v>
      </c>
    </row>
    <row r="4" spans="1:12" x14ac:dyDescent="0.25">
      <c r="A4" s="1">
        <v>43851</v>
      </c>
      <c r="B4" s="2">
        <v>0.38885416666666667</v>
      </c>
      <c r="C4" t="s">
        <v>12</v>
      </c>
      <c r="D4" t="s">
        <v>13</v>
      </c>
      <c r="E4" t="s">
        <v>306</v>
      </c>
      <c r="F4">
        <v>600000</v>
      </c>
    </row>
    <row r="5" spans="1:12" x14ac:dyDescent="0.25">
      <c r="A5" s="1">
        <v>43851</v>
      </c>
      <c r="B5" s="2">
        <v>0.39120370370370372</v>
      </c>
      <c r="C5" t="s">
        <v>12</v>
      </c>
      <c r="D5" t="s">
        <v>13</v>
      </c>
      <c r="E5" t="s">
        <v>307</v>
      </c>
      <c r="F5">
        <v>20000</v>
      </c>
    </row>
    <row r="6" spans="1:12" x14ac:dyDescent="0.25">
      <c r="A6" s="1">
        <v>43851</v>
      </c>
      <c r="B6" s="2">
        <v>0.4455439814814815</v>
      </c>
      <c r="C6" t="s">
        <v>12</v>
      </c>
      <c r="D6" t="s">
        <v>13</v>
      </c>
      <c r="E6" t="s">
        <v>308</v>
      </c>
      <c r="F6">
        <v>2000</v>
      </c>
      <c r="I6" t="s">
        <v>15</v>
      </c>
      <c r="K6">
        <v>220000</v>
      </c>
    </row>
    <row r="7" spans="1:12" x14ac:dyDescent="0.25">
      <c r="A7" s="1">
        <v>43851</v>
      </c>
      <c r="B7" s="2">
        <v>0.45284722222222223</v>
      </c>
      <c r="C7" t="s">
        <v>12</v>
      </c>
      <c r="D7" t="s">
        <v>13</v>
      </c>
      <c r="E7" t="s">
        <v>309</v>
      </c>
      <c r="F7">
        <v>50000</v>
      </c>
      <c r="I7" s="3">
        <v>50000</v>
      </c>
      <c r="J7">
        <v>54</v>
      </c>
      <c r="K7" s="4">
        <f>I7*J7</f>
        <v>2700000</v>
      </c>
      <c r="L7">
        <v>40</v>
      </c>
    </row>
    <row r="8" spans="1:12" x14ac:dyDescent="0.25">
      <c r="A8" s="1">
        <v>43851</v>
      </c>
      <c r="B8" s="2">
        <v>0.45317129629629632</v>
      </c>
      <c r="C8" t="s">
        <v>12</v>
      </c>
      <c r="D8" t="s">
        <v>13</v>
      </c>
      <c r="E8" t="s">
        <v>310</v>
      </c>
      <c r="F8">
        <v>10500</v>
      </c>
      <c r="I8" s="3">
        <v>20000</v>
      </c>
      <c r="J8" s="5">
        <v>10</v>
      </c>
      <c r="K8" s="4">
        <f t="shared" ref="K8:K16" si="0">I8*J8</f>
        <v>200000</v>
      </c>
    </row>
    <row r="9" spans="1:12" x14ac:dyDescent="0.25">
      <c r="A9" s="1">
        <v>43851</v>
      </c>
      <c r="B9" s="2">
        <v>0.48055555555555557</v>
      </c>
      <c r="C9" t="s">
        <v>28</v>
      </c>
      <c r="D9" t="s">
        <v>13</v>
      </c>
      <c r="E9" t="s">
        <v>311</v>
      </c>
      <c r="G9">
        <v>30000</v>
      </c>
      <c r="I9" s="3">
        <v>10000</v>
      </c>
      <c r="J9" s="5">
        <v>1</v>
      </c>
      <c r="K9" s="4">
        <f t="shared" si="0"/>
        <v>10000</v>
      </c>
    </row>
    <row r="10" spans="1:12" x14ac:dyDescent="0.25">
      <c r="A10" s="1">
        <v>43851</v>
      </c>
      <c r="B10" s="2">
        <v>0.48067129629629629</v>
      </c>
      <c r="C10" t="s">
        <v>16</v>
      </c>
      <c r="D10" t="s">
        <v>13</v>
      </c>
      <c r="E10" t="s">
        <v>312</v>
      </c>
      <c r="G10">
        <v>112000</v>
      </c>
      <c r="I10" s="3">
        <v>5000</v>
      </c>
      <c r="J10" s="5">
        <v>37</v>
      </c>
      <c r="K10" s="4">
        <f t="shared" si="0"/>
        <v>185000</v>
      </c>
    </row>
    <row r="11" spans="1:12" x14ac:dyDescent="0.25">
      <c r="A11" s="1">
        <v>43851</v>
      </c>
      <c r="B11" s="2">
        <v>0.51706018518518515</v>
      </c>
      <c r="C11" t="s">
        <v>16</v>
      </c>
      <c r="D11" t="s">
        <v>13</v>
      </c>
      <c r="E11" t="s">
        <v>313</v>
      </c>
      <c r="G11">
        <v>294000</v>
      </c>
      <c r="I11" s="3">
        <v>2000</v>
      </c>
      <c r="J11">
        <v>2</v>
      </c>
      <c r="K11" s="3">
        <f t="shared" si="0"/>
        <v>4000</v>
      </c>
    </row>
    <row r="12" spans="1:12" x14ac:dyDescent="0.25">
      <c r="A12" s="1">
        <v>43851</v>
      </c>
      <c r="B12" s="2">
        <v>0.5554513888888889</v>
      </c>
      <c r="C12" t="s">
        <v>16</v>
      </c>
      <c r="D12" t="s">
        <v>13</v>
      </c>
      <c r="E12" t="s">
        <v>191</v>
      </c>
      <c r="G12">
        <v>447000</v>
      </c>
      <c r="I12" s="3">
        <v>1000</v>
      </c>
      <c r="J12">
        <v>21</v>
      </c>
      <c r="K12" s="3">
        <f t="shared" si="0"/>
        <v>21000</v>
      </c>
      <c r="L12">
        <v>10</v>
      </c>
    </row>
    <row r="13" spans="1:12" x14ac:dyDescent="0.25">
      <c r="A13" s="1">
        <v>43851</v>
      </c>
      <c r="B13" s="2">
        <v>0.68175925925925929</v>
      </c>
      <c r="C13" t="s">
        <v>28</v>
      </c>
      <c r="D13" t="s">
        <v>13</v>
      </c>
      <c r="E13" t="s">
        <v>316</v>
      </c>
      <c r="G13">
        <v>12000</v>
      </c>
      <c r="I13" s="3">
        <v>500</v>
      </c>
      <c r="J13">
        <v>34</v>
      </c>
      <c r="K13" s="3">
        <f t="shared" si="0"/>
        <v>17000</v>
      </c>
      <c r="L13">
        <v>20</v>
      </c>
    </row>
    <row r="14" spans="1:12" x14ac:dyDescent="0.25">
      <c r="A14" s="1">
        <v>43851</v>
      </c>
      <c r="B14" s="2">
        <v>0.68193287037037031</v>
      </c>
      <c r="C14" t="s">
        <v>28</v>
      </c>
      <c r="D14" t="s">
        <v>13</v>
      </c>
      <c r="E14" t="s">
        <v>317</v>
      </c>
      <c r="G14">
        <v>10000</v>
      </c>
      <c r="I14" s="3">
        <v>200</v>
      </c>
      <c r="J14">
        <v>84</v>
      </c>
      <c r="K14" s="3">
        <f>I14*J14</f>
        <v>16800</v>
      </c>
      <c r="L14">
        <v>70</v>
      </c>
    </row>
    <row r="15" spans="1:12" x14ac:dyDescent="0.25">
      <c r="A15" s="1">
        <v>43851</v>
      </c>
      <c r="B15" s="2">
        <v>0.64861111111111114</v>
      </c>
      <c r="C15" t="s">
        <v>12</v>
      </c>
      <c r="D15">
        <v>1302</v>
      </c>
      <c r="E15" t="s">
        <v>315</v>
      </c>
      <c r="F15">
        <v>50000</v>
      </c>
      <c r="I15" s="3">
        <v>100</v>
      </c>
      <c r="J15">
        <v>214</v>
      </c>
      <c r="K15" s="3">
        <f t="shared" si="0"/>
        <v>21400</v>
      </c>
      <c r="L15">
        <v>180</v>
      </c>
    </row>
    <row r="16" spans="1:12" x14ac:dyDescent="0.25">
      <c r="A16" s="1">
        <v>43851</v>
      </c>
      <c r="B16" s="2">
        <v>0.64249999999999996</v>
      </c>
      <c r="C16" t="s">
        <v>12</v>
      </c>
      <c r="D16">
        <v>1305</v>
      </c>
      <c r="E16" t="s">
        <v>314</v>
      </c>
      <c r="F16">
        <v>45000</v>
      </c>
      <c r="I16" s="6">
        <v>50</v>
      </c>
      <c r="J16">
        <v>22</v>
      </c>
      <c r="K16" s="3">
        <f t="shared" si="0"/>
        <v>1100</v>
      </c>
    </row>
    <row r="17" spans="1:11" x14ac:dyDescent="0.25">
      <c r="A17" s="1">
        <v>43852</v>
      </c>
      <c r="B17" s="2">
        <v>0.43776620370370373</v>
      </c>
      <c r="C17" t="s">
        <v>12</v>
      </c>
      <c r="D17">
        <v>1306</v>
      </c>
      <c r="E17" t="s">
        <v>321</v>
      </c>
      <c r="F17">
        <v>140000</v>
      </c>
      <c r="K17" s="3">
        <f>SUM(K6:K16)</f>
        <v>3396300</v>
      </c>
    </row>
    <row r="18" spans="1:11" x14ac:dyDescent="0.25">
      <c r="A18" s="1">
        <v>43851</v>
      </c>
      <c r="B18" s="2">
        <v>0.43927083333333333</v>
      </c>
      <c r="C18" t="s">
        <v>30</v>
      </c>
      <c r="D18" t="s">
        <v>13</v>
      </c>
      <c r="E18" t="s">
        <v>322</v>
      </c>
      <c r="F18">
        <v>110000</v>
      </c>
      <c r="K18" s="7">
        <f>K2-K17</f>
        <v>-8300</v>
      </c>
    </row>
    <row r="19" spans="1:11" x14ac:dyDescent="0.25">
      <c r="A19" s="1">
        <v>43852</v>
      </c>
      <c r="B19" s="2">
        <v>0.44277777777777777</v>
      </c>
      <c r="C19" t="s">
        <v>12</v>
      </c>
      <c r="D19">
        <v>1307</v>
      </c>
      <c r="E19" t="s">
        <v>323</v>
      </c>
      <c r="F19">
        <v>200000</v>
      </c>
    </row>
    <row r="20" spans="1:11" x14ac:dyDescent="0.25">
      <c r="A20" s="1">
        <v>43851</v>
      </c>
      <c r="B20" s="2">
        <v>0.44741898148148151</v>
      </c>
      <c r="C20" t="s">
        <v>16</v>
      </c>
      <c r="D20" t="s">
        <v>13</v>
      </c>
      <c r="E20" t="s">
        <v>326</v>
      </c>
      <c r="G20">
        <v>224000</v>
      </c>
    </row>
    <row r="21" spans="1:11" x14ac:dyDescent="0.25">
      <c r="A21" s="1">
        <v>43851</v>
      </c>
      <c r="B21" s="2">
        <v>0.48777777777777781</v>
      </c>
      <c r="C21" t="s">
        <v>12</v>
      </c>
      <c r="D21" t="s">
        <v>13</v>
      </c>
      <c r="E21" t="s">
        <v>333</v>
      </c>
      <c r="F21">
        <v>15000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0DE2-15D8-426B-955E-21F11C364E97}">
  <sheetPr codeName="Hoja7"/>
  <dimension ref="A1:L37"/>
  <sheetViews>
    <sheetView workbookViewId="0">
      <selection activeCell="G32" sqref="G32"/>
    </sheetView>
  </sheetViews>
  <sheetFormatPr baseColWidth="10" defaultRowHeight="15" x14ac:dyDescent="0.25"/>
  <cols>
    <col min="3" max="3" width="15" bestFit="1" customWidth="1"/>
    <col min="4" max="4" width="13" customWidth="1"/>
    <col min="5" max="5" width="34.5703125" bestFit="1" customWidth="1"/>
    <col min="11" max="11" width="13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43850</v>
      </c>
      <c r="B2" s="2">
        <v>0.35540509259259262</v>
      </c>
      <c r="C2" t="s">
        <v>10</v>
      </c>
      <c r="E2" t="s">
        <v>11</v>
      </c>
      <c r="F2">
        <v>3537900</v>
      </c>
      <c r="I2">
        <v>5448600</v>
      </c>
      <c r="J2">
        <v>2194900</v>
      </c>
      <c r="K2">
        <v>3253700</v>
      </c>
    </row>
    <row r="3" spans="1:12" x14ac:dyDescent="0.25">
      <c r="A3" s="1">
        <v>43850</v>
      </c>
      <c r="B3" s="2">
        <v>0.36553240740740739</v>
      </c>
      <c r="C3" t="s">
        <v>12</v>
      </c>
      <c r="D3" t="s">
        <v>13</v>
      </c>
      <c r="E3" t="s">
        <v>280</v>
      </c>
      <c r="F3">
        <v>6100</v>
      </c>
    </row>
    <row r="4" spans="1:12" x14ac:dyDescent="0.25">
      <c r="A4" s="1">
        <v>43850</v>
      </c>
      <c r="B4" s="2">
        <v>0.3937268518518518</v>
      </c>
      <c r="C4" t="s">
        <v>12</v>
      </c>
      <c r="D4" t="s">
        <v>13</v>
      </c>
      <c r="E4" t="s">
        <v>281</v>
      </c>
      <c r="F4">
        <v>10000</v>
      </c>
    </row>
    <row r="5" spans="1:12" x14ac:dyDescent="0.25">
      <c r="A5" s="1">
        <v>43850</v>
      </c>
      <c r="B5" s="2">
        <v>0.39409722222222227</v>
      </c>
      <c r="C5" t="s">
        <v>12</v>
      </c>
      <c r="D5" t="s">
        <v>13</v>
      </c>
      <c r="E5" t="s">
        <v>282</v>
      </c>
      <c r="F5">
        <v>7600</v>
      </c>
    </row>
    <row r="6" spans="1:12" x14ac:dyDescent="0.25">
      <c r="A6" s="1">
        <v>43850</v>
      </c>
      <c r="B6" s="2">
        <v>0.39498842592592592</v>
      </c>
      <c r="C6" t="s">
        <v>12</v>
      </c>
      <c r="D6" t="s">
        <v>13</v>
      </c>
      <c r="E6" t="s">
        <v>283</v>
      </c>
      <c r="F6">
        <v>14000</v>
      </c>
      <c r="I6" t="s">
        <v>15</v>
      </c>
      <c r="K6">
        <v>220000</v>
      </c>
    </row>
    <row r="7" spans="1:12" x14ac:dyDescent="0.25">
      <c r="A7" s="1">
        <v>43850</v>
      </c>
      <c r="B7" s="2">
        <v>0.42369212962962965</v>
      </c>
      <c r="C7" t="s">
        <v>24</v>
      </c>
      <c r="E7" t="s">
        <v>284</v>
      </c>
      <c r="G7">
        <v>1251000</v>
      </c>
      <c r="I7" s="3">
        <v>50000</v>
      </c>
      <c r="J7">
        <v>54</v>
      </c>
      <c r="K7" s="4">
        <f>I7*J7</f>
        <v>2700000</v>
      </c>
      <c r="L7">
        <v>40</v>
      </c>
    </row>
    <row r="8" spans="1:12" x14ac:dyDescent="0.25">
      <c r="A8" s="1">
        <v>43850</v>
      </c>
      <c r="B8" s="2">
        <v>0.47060185185185183</v>
      </c>
      <c r="C8" t="s">
        <v>24</v>
      </c>
      <c r="E8" t="s">
        <v>285</v>
      </c>
      <c r="G8">
        <v>2900</v>
      </c>
      <c r="I8" s="3">
        <v>20000</v>
      </c>
      <c r="J8" s="5">
        <v>11</v>
      </c>
      <c r="K8" s="4">
        <f t="shared" ref="K8:K16" si="0">I8*J8</f>
        <v>220000</v>
      </c>
    </row>
    <row r="9" spans="1:12" x14ac:dyDescent="0.25">
      <c r="A9" s="1">
        <v>43850</v>
      </c>
      <c r="B9" s="2">
        <v>0.58848379629629632</v>
      </c>
      <c r="C9" t="s">
        <v>16</v>
      </c>
      <c r="D9" t="s">
        <v>13</v>
      </c>
      <c r="E9" t="s">
        <v>286</v>
      </c>
      <c r="G9">
        <v>396000</v>
      </c>
      <c r="I9" s="3">
        <v>10000</v>
      </c>
      <c r="J9" s="5">
        <v>0</v>
      </c>
      <c r="K9" s="4">
        <f t="shared" si="0"/>
        <v>0</v>
      </c>
    </row>
    <row r="10" spans="1:12" x14ac:dyDescent="0.25">
      <c r="A10" s="1">
        <v>43850</v>
      </c>
      <c r="B10" s="2">
        <v>0.59615740740740741</v>
      </c>
      <c r="C10" t="s">
        <v>12</v>
      </c>
      <c r="D10">
        <v>1297</v>
      </c>
      <c r="E10" t="s">
        <v>287</v>
      </c>
      <c r="F10">
        <v>300000</v>
      </c>
      <c r="I10" s="3">
        <v>5000</v>
      </c>
      <c r="J10" s="5">
        <v>0</v>
      </c>
      <c r="K10" s="4">
        <f t="shared" si="0"/>
        <v>0</v>
      </c>
    </row>
    <row r="11" spans="1:12" x14ac:dyDescent="0.25">
      <c r="A11" s="1">
        <v>43850</v>
      </c>
      <c r="B11" s="2">
        <v>0.6033101851851852</v>
      </c>
      <c r="C11" t="s">
        <v>12</v>
      </c>
      <c r="D11">
        <v>1300</v>
      </c>
      <c r="E11" t="s">
        <v>288</v>
      </c>
      <c r="F11">
        <v>500000</v>
      </c>
      <c r="I11" s="3">
        <v>2000</v>
      </c>
      <c r="J11">
        <v>1</v>
      </c>
      <c r="K11" s="3">
        <f t="shared" si="0"/>
        <v>2000</v>
      </c>
    </row>
    <row r="12" spans="1:12" x14ac:dyDescent="0.25">
      <c r="A12" s="1">
        <v>43850</v>
      </c>
      <c r="B12" s="2">
        <v>0.60499999999999998</v>
      </c>
      <c r="C12" t="s">
        <v>12</v>
      </c>
      <c r="D12">
        <v>1301</v>
      </c>
      <c r="E12" t="s">
        <v>289</v>
      </c>
      <c r="F12">
        <v>90000</v>
      </c>
      <c r="I12" s="3">
        <v>1000</v>
      </c>
      <c r="J12">
        <v>20</v>
      </c>
      <c r="K12" s="3">
        <f t="shared" si="0"/>
        <v>20000</v>
      </c>
      <c r="L12">
        <v>10</v>
      </c>
    </row>
    <row r="13" spans="1:12" x14ac:dyDescent="0.25">
      <c r="A13" s="1">
        <v>43850</v>
      </c>
      <c r="B13" s="2">
        <v>0.6150578703703703</v>
      </c>
      <c r="C13" t="s">
        <v>12</v>
      </c>
      <c r="D13">
        <v>1302</v>
      </c>
      <c r="E13" t="s">
        <v>290</v>
      </c>
      <c r="F13">
        <v>100000</v>
      </c>
      <c r="I13" s="3">
        <v>500</v>
      </c>
      <c r="J13">
        <v>36</v>
      </c>
      <c r="K13" s="3">
        <f t="shared" si="0"/>
        <v>18000</v>
      </c>
      <c r="L13">
        <v>20</v>
      </c>
    </row>
    <row r="14" spans="1:12" x14ac:dyDescent="0.25">
      <c r="A14" s="1">
        <v>43850</v>
      </c>
      <c r="B14" s="2">
        <v>0.6161226851851852</v>
      </c>
      <c r="C14" t="s">
        <v>16</v>
      </c>
      <c r="D14" t="s">
        <v>13</v>
      </c>
      <c r="E14" t="s">
        <v>291</v>
      </c>
      <c r="G14">
        <v>79000</v>
      </c>
      <c r="I14" s="3">
        <v>200</v>
      </c>
      <c r="J14">
        <v>84</v>
      </c>
      <c r="K14" s="3">
        <f>I14*J14</f>
        <v>16800</v>
      </c>
      <c r="L14">
        <v>70</v>
      </c>
    </row>
    <row r="15" spans="1:12" x14ac:dyDescent="0.25">
      <c r="A15" s="1">
        <v>43850</v>
      </c>
      <c r="B15" s="2">
        <v>0.61631944444444442</v>
      </c>
      <c r="C15" t="s">
        <v>16</v>
      </c>
      <c r="D15" t="s">
        <v>13</v>
      </c>
      <c r="E15" t="s">
        <v>292</v>
      </c>
      <c r="G15">
        <v>8000</v>
      </c>
      <c r="I15" s="3">
        <v>100</v>
      </c>
      <c r="J15">
        <v>216</v>
      </c>
      <c r="K15" s="3">
        <f t="shared" si="0"/>
        <v>21600</v>
      </c>
      <c r="L15">
        <v>180</v>
      </c>
    </row>
    <row r="16" spans="1:12" x14ac:dyDescent="0.25">
      <c r="A16" s="1">
        <v>43850</v>
      </c>
      <c r="B16" s="2">
        <v>0.62967592592592592</v>
      </c>
      <c r="C16" t="s">
        <v>12</v>
      </c>
      <c r="D16">
        <v>1303</v>
      </c>
      <c r="E16" t="s">
        <v>293</v>
      </c>
      <c r="F16">
        <v>50000</v>
      </c>
      <c r="I16" s="6">
        <v>50</v>
      </c>
      <c r="J16">
        <v>22</v>
      </c>
      <c r="K16" s="3">
        <f t="shared" si="0"/>
        <v>1100</v>
      </c>
    </row>
    <row r="17" spans="1:11" x14ac:dyDescent="0.25">
      <c r="A17" s="1">
        <v>43850</v>
      </c>
      <c r="B17" s="2">
        <v>0.66402777777777777</v>
      </c>
      <c r="C17" t="s">
        <v>30</v>
      </c>
      <c r="D17" t="s">
        <v>13</v>
      </c>
      <c r="E17" t="s">
        <v>294</v>
      </c>
      <c r="F17">
        <v>5000</v>
      </c>
      <c r="K17" s="3">
        <f>SUM(K6:K16)</f>
        <v>3219500</v>
      </c>
    </row>
    <row r="18" spans="1:11" x14ac:dyDescent="0.25">
      <c r="A18" s="1">
        <v>43850</v>
      </c>
      <c r="B18" s="2">
        <v>0.67615740740740737</v>
      </c>
      <c r="C18" t="s">
        <v>12</v>
      </c>
      <c r="D18" t="s">
        <v>13</v>
      </c>
      <c r="E18" t="s">
        <v>295</v>
      </c>
      <c r="F18">
        <v>25000</v>
      </c>
      <c r="K18" s="7">
        <f>K2-K17</f>
        <v>34200</v>
      </c>
    </row>
    <row r="19" spans="1:11" x14ac:dyDescent="0.25">
      <c r="A19" s="1">
        <v>43850</v>
      </c>
      <c r="B19" s="2">
        <v>0.67743055555555554</v>
      </c>
      <c r="C19" t="s">
        <v>12</v>
      </c>
      <c r="D19" t="s">
        <v>13</v>
      </c>
      <c r="E19" t="s">
        <v>296</v>
      </c>
      <c r="F19">
        <v>33000</v>
      </c>
    </row>
    <row r="20" spans="1:11" x14ac:dyDescent="0.25">
      <c r="A20" s="1">
        <v>43850</v>
      </c>
      <c r="B20" s="2">
        <v>0.70224537037037038</v>
      </c>
      <c r="C20" t="s">
        <v>12</v>
      </c>
      <c r="D20" t="s">
        <v>13</v>
      </c>
      <c r="E20" t="s">
        <v>297</v>
      </c>
      <c r="F20">
        <v>500000</v>
      </c>
    </row>
    <row r="21" spans="1:11" x14ac:dyDescent="0.25">
      <c r="A21" s="1">
        <v>43850</v>
      </c>
      <c r="B21" s="2">
        <v>0.70327546296296306</v>
      </c>
      <c r="C21" t="s">
        <v>16</v>
      </c>
      <c r="D21" t="s">
        <v>13</v>
      </c>
      <c r="E21" t="s">
        <v>298</v>
      </c>
      <c r="G21">
        <v>137000</v>
      </c>
    </row>
    <row r="22" spans="1:11" x14ac:dyDescent="0.25">
      <c r="A22" s="1">
        <v>43850</v>
      </c>
      <c r="B22" s="2">
        <v>0.70657407407407413</v>
      </c>
      <c r="C22" t="s">
        <v>12</v>
      </c>
      <c r="D22">
        <v>1304</v>
      </c>
      <c r="E22" t="s">
        <v>299</v>
      </c>
      <c r="F22">
        <v>150000</v>
      </c>
    </row>
    <row r="23" spans="1:11" x14ac:dyDescent="0.25">
      <c r="A23" s="1">
        <v>43850</v>
      </c>
      <c r="B23" s="2">
        <v>0.70851851851851855</v>
      </c>
      <c r="C23" t="s">
        <v>85</v>
      </c>
      <c r="E23" t="s">
        <v>300</v>
      </c>
      <c r="G23">
        <v>10000</v>
      </c>
    </row>
    <row r="24" spans="1:11" x14ac:dyDescent="0.25">
      <c r="A24" s="1">
        <v>43850</v>
      </c>
      <c r="B24" s="2">
        <v>0.71723379629629624</v>
      </c>
      <c r="C24" t="s">
        <v>28</v>
      </c>
      <c r="D24" t="s">
        <v>13</v>
      </c>
      <c r="E24" t="s">
        <v>62</v>
      </c>
      <c r="G24">
        <v>35000</v>
      </c>
    </row>
    <row r="25" spans="1:11" x14ac:dyDescent="0.25">
      <c r="A25" s="1">
        <v>43850</v>
      </c>
      <c r="B25" s="2">
        <v>0.71752314814814822</v>
      </c>
      <c r="C25" t="s">
        <v>16</v>
      </c>
      <c r="D25" t="s">
        <v>13</v>
      </c>
      <c r="E25" t="s">
        <v>301</v>
      </c>
      <c r="G25">
        <v>34000</v>
      </c>
    </row>
    <row r="26" spans="1:11" x14ac:dyDescent="0.25">
      <c r="A26" s="1">
        <v>43850</v>
      </c>
      <c r="B26" s="2">
        <v>0.71761574074074075</v>
      </c>
      <c r="C26" t="s">
        <v>16</v>
      </c>
      <c r="D26" t="s">
        <v>13</v>
      </c>
      <c r="E26" t="s">
        <v>302</v>
      </c>
      <c r="G26">
        <v>70000</v>
      </c>
    </row>
    <row r="27" spans="1:11" x14ac:dyDescent="0.25">
      <c r="A27" s="1">
        <v>43850</v>
      </c>
      <c r="B27" s="2">
        <v>0.73357638888888888</v>
      </c>
      <c r="C27" t="s">
        <v>24</v>
      </c>
      <c r="E27" t="s">
        <v>303</v>
      </c>
      <c r="G27">
        <v>32000</v>
      </c>
    </row>
    <row r="28" spans="1:11" x14ac:dyDescent="0.25">
      <c r="A28" s="1">
        <v>43850</v>
      </c>
      <c r="B28" s="2">
        <v>0.73476851851851854</v>
      </c>
      <c r="C28" t="s">
        <v>24</v>
      </c>
      <c r="E28" t="s">
        <v>304</v>
      </c>
      <c r="G28">
        <v>50000</v>
      </c>
    </row>
    <row r="29" spans="1:11" x14ac:dyDescent="0.25">
      <c r="A29" s="1">
        <v>43850</v>
      </c>
      <c r="B29" s="2">
        <v>0.73762731481481481</v>
      </c>
      <c r="C29" t="s">
        <v>12</v>
      </c>
      <c r="D29" t="s">
        <v>13</v>
      </c>
      <c r="E29" t="s">
        <v>141</v>
      </c>
      <c r="F29">
        <v>50000</v>
      </c>
    </row>
    <row r="30" spans="1:11" x14ac:dyDescent="0.25">
      <c r="A30" s="1">
        <v>43850</v>
      </c>
      <c r="B30" s="2">
        <v>0.73815972222222215</v>
      </c>
      <c r="C30" t="s">
        <v>24</v>
      </c>
      <c r="E30" t="s">
        <v>47</v>
      </c>
      <c r="G30">
        <v>14000</v>
      </c>
    </row>
    <row r="31" spans="1:11" x14ac:dyDescent="0.25">
      <c r="A31" s="1">
        <v>43850</v>
      </c>
      <c r="B31" s="2">
        <v>0.73831018518518521</v>
      </c>
      <c r="C31" t="s">
        <v>24</v>
      </c>
      <c r="E31" t="s">
        <v>164</v>
      </c>
      <c r="G31">
        <v>7000</v>
      </c>
    </row>
    <row r="32" spans="1:11" x14ac:dyDescent="0.25">
      <c r="A32" s="1">
        <v>43850</v>
      </c>
      <c r="B32" s="2">
        <v>0.73858796296296303</v>
      </c>
      <c r="C32" t="s">
        <v>24</v>
      </c>
      <c r="E32" t="s">
        <v>48</v>
      </c>
      <c r="G32">
        <v>7000</v>
      </c>
    </row>
    <row r="33" spans="1:7" x14ac:dyDescent="0.25">
      <c r="A33" s="1">
        <v>43850</v>
      </c>
      <c r="B33" s="2">
        <v>0.73886574074074074</v>
      </c>
      <c r="C33" t="s">
        <v>24</v>
      </c>
      <c r="E33" t="s">
        <v>163</v>
      </c>
      <c r="G33">
        <v>12000</v>
      </c>
    </row>
    <row r="34" spans="1:7" x14ac:dyDescent="0.25">
      <c r="A34" s="1">
        <v>43850</v>
      </c>
      <c r="B34" s="2">
        <v>0.73950231481481488</v>
      </c>
      <c r="C34" t="s">
        <v>85</v>
      </c>
      <c r="E34" t="s">
        <v>86</v>
      </c>
      <c r="G34">
        <v>50000</v>
      </c>
    </row>
    <row r="37" spans="1:7" x14ac:dyDescent="0.25">
      <c r="A37" s="1"/>
      <c r="B3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8536-1653-4BEF-86FA-A3C121D58C83}">
  <sheetPr codeName="Hoja8"/>
  <dimension ref="A1:L33"/>
  <sheetViews>
    <sheetView workbookViewId="0">
      <selection activeCell="G29" sqref="G29"/>
    </sheetView>
  </sheetViews>
  <sheetFormatPr baseColWidth="10" defaultRowHeight="15" x14ac:dyDescent="0.25"/>
  <cols>
    <col min="5" max="5" width="15.28515625" customWidth="1"/>
    <col min="6" max="6" width="14.140625" customWidth="1"/>
    <col min="11" max="11" width="13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43848</v>
      </c>
      <c r="B2" s="2">
        <v>0.36576388888888894</v>
      </c>
      <c r="C2" t="s">
        <v>10</v>
      </c>
      <c r="E2" t="s">
        <v>11</v>
      </c>
      <c r="F2">
        <v>4824900</v>
      </c>
      <c r="I2">
        <v>6008900</v>
      </c>
      <c r="J2">
        <v>2558000</v>
      </c>
      <c r="K2">
        <v>3450900</v>
      </c>
    </row>
    <row r="3" spans="1:12" x14ac:dyDescent="0.25">
      <c r="A3" s="1">
        <v>43848</v>
      </c>
      <c r="B3" s="2">
        <v>0.36962962962962959</v>
      </c>
      <c r="C3" t="s">
        <v>16</v>
      </c>
      <c r="D3" t="s">
        <v>13</v>
      </c>
      <c r="E3" t="s">
        <v>254</v>
      </c>
      <c r="G3">
        <v>9000</v>
      </c>
    </row>
    <row r="4" spans="1:12" x14ac:dyDescent="0.25">
      <c r="A4" s="1">
        <v>43848</v>
      </c>
      <c r="B4" s="2">
        <v>0.40109953703703699</v>
      </c>
      <c r="C4" t="s">
        <v>12</v>
      </c>
      <c r="D4">
        <v>1282</v>
      </c>
      <c r="E4" t="s">
        <v>255</v>
      </c>
      <c r="F4">
        <v>250000</v>
      </c>
    </row>
    <row r="5" spans="1:12" x14ac:dyDescent="0.25">
      <c r="A5" s="1">
        <v>43848</v>
      </c>
      <c r="B5" s="2">
        <v>0.41888888888888887</v>
      </c>
      <c r="C5" t="s">
        <v>12</v>
      </c>
      <c r="D5" t="s">
        <v>13</v>
      </c>
      <c r="E5" t="s">
        <v>256</v>
      </c>
      <c r="F5">
        <v>43000</v>
      </c>
    </row>
    <row r="6" spans="1:12" x14ac:dyDescent="0.25">
      <c r="A6" s="1">
        <v>43848</v>
      </c>
      <c r="B6" s="2">
        <v>0.4191319444444444</v>
      </c>
      <c r="C6" t="s">
        <v>30</v>
      </c>
      <c r="D6" t="s">
        <v>13</v>
      </c>
      <c r="E6" t="s">
        <v>257</v>
      </c>
      <c r="F6">
        <v>6000</v>
      </c>
      <c r="I6" t="s">
        <v>15</v>
      </c>
      <c r="K6">
        <v>240000</v>
      </c>
    </row>
    <row r="7" spans="1:12" x14ac:dyDescent="0.25">
      <c r="A7" s="1">
        <v>43848</v>
      </c>
      <c r="B7" s="2">
        <v>0.46615740740740735</v>
      </c>
      <c r="C7" t="s">
        <v>30</v>
      </c>
      <c r="D7" t="s">
        <v>13</v>
      </c>
      <c r="E7" t="s">
        <v>258</v>
      </c>
      <c r="F7">
        <v>75000</v>
      </c>
      <c r="I7" s="3">
        <v>50000</v>
      </c>
      <c r="J7">
        <v>62</v>
      </c>
      <c r="K7" s="4">
        <f>I7*J7</f>
        <v>3100000</v>
      </c>
      <c r="L7">
        <v>60</v>
      </c>
    </row>
    <row r="8" spans="1:12" x14ac:dyDescent="0.25">
      <c r="A8" s="1">
        <v>43848</v>
      </c>
      <c r="B8" s="2">
        <v>0.46652777777777782</v>
      </c>
      <c r="C8" t="s">
        <v>30</v>
      </c>
      <c r="D8" t="s">
        <v>13</v>
      </c>
      <c r="E8" t="s">
        <v>259</v>
      </c>
      <c r="F8">
        <v>2000</v>
      </c>
      <c r="I8" s="3">
        <v>20000</v>
      </c>
      <c r="J8" s="5">
        <v>3</v>
      </c>
      <c r="K8" s="4">
        <f t="shared" ref="K8:K16" si="0">I8*J8</f>
        <v>60000</v>
      </c>
    </row>
    <row r="9" spans="1:12" x14ac:dyDescent="0.25">
      <c r="A9" s="1">
        <v>43848</v>
      </c>
      <c r="B9" s="2">
        <v>0.47723379629629631</v>
      </c>
      <c r="C9" t="s">
        <v>12</v>
      </c>
      <c r="D9">
        <v>1298</v>
      </c>
      <c r="E9" t="s">
        <v>260</v>
      </c>
      <c r="F9">
        <v>100000</v>
      </c>
      <c r="I9" s="3">
        <v>10000</v>
      </c>
      <c r="J9" s="5">
        <v>5</v>
      </c>
      <c r="K9" s="4">
        <f t="shared" si="0"/>
        <v>50000</v>
      </c>
    </row>
    <row r="10" spans="1:12" x14ac:dyDescent="0.25">
      <c r="A10" s="1">
        <v>43848</v>
      </c>
      <c r="B10" s="2">
        <v>0.4880902777777778</v>
      </c>
      <c r="C10" t="s">
        <v>12</v>
      </c>
      <c r="D10">
        <v>1286</v>
      </c>
      <c r="E10" t="s">
        <v>261</v>
      </c>
      <c r="F10">
        <v>130000</v>
      </c>
      <c r="I10" s="3">
        <v>5000</v>
      </c>
      <c r="J10" s="5">
        <v>0</v>
      </c>
      <c r="K10" s="4">
        <f t="shared" si="0"/>
        <v>0</v>
      </c>
    </row>
    <row r="11" spans="1:12" x14ac:dyDescent="0.25">
      <c r="A11" s="1">
        <v>43848</v>
      </c>
      <c r="B11" s="2">
        <v>0.60289351851851858</v>
      </c>
      <c r="C11" t="s">
        <v>12</v>
      </c>
      <c r="D11">
        <v>1299</v>
      </c>
      <c r="E11" t="s">
        <v>262</v>
      </c>
      <c r="F11">
        <v>150000</v>
      </c>
      <c r="I11" s="3">
        <v>2000</v>
      </c>
      <c r="J11">
        <v>6</v>
      </c>
      <c r="K11" s="3">
        <f t="shared" si="0"/>
        <v>12000</v>
      </c>
    </row>
    <row r="12" spans="1:12" x14ac:dyDescent="0.25">
      <c r="A12" s="1">
        <v>43848</v>
      </c>
      <c r="B12" s="2">
        <v>0.63376157407407407</v>
      </c>
      <c r="C12" t="s">
        <v>85</v>
      </c>
      <c r="E12" t="s">
        <v>263</v>
      </c>
      <c r="G12">
        <v>250000</v>
      </c>
      <c r="I12" s="3">
        <v>1000</v>
      </c>
      <c r="J12">
        <v>21</v>
      </c>
      <c r="K12" s="3">
        <f t="shared" si="0"/>
        <v>21000</v>
      </c>
      <c r="L12">
        <v>8</v>
      </c>
    </row>
    <row r="13" spans="1:12" x14ac:dyDescent="0.25">
      <c r="A13" s="1">
        <v>43848</v>
      </c>
      <c r="B13" s="2">
        <v>0.63464120370370369</v>
      </c>
      <c r="C13" t="s">
        <v>12</v>
      </c>
      <c r="D13" t="s">
        <v>13</v>
      </c>
      <c r="E13" t="s">
        <v>264</v>
      </c>
      <c r="F13">
        <v>50000</v>
      </c>
      <c r="I13" s="3">
        <v>500</v>
      </c>
      <c r="J13">
        <v>31</v>
      </c>
      <c r="K13" s="3">
        <f t="shared" si="0"/>
        <v>15500</v>
      </c>
      <c r="L13">
        <v>16</v>
      </c>
    </row>
    <row r="14" spans="1:12" x14ac:dyDescent="0.25">
      <c r="A14" s="1">
        <v>43848</v>
      </c>
      <c r="B14" s="2">
        <v>0.65483796296296293</v>
      </c>
      <c r="C14" t="s">
        <v>24</v>
      </c>
      <c r="E14" t="s">
        <v>265</v>
      </c>
      <c r="G14">
        <v>266000</v>
      </c>
      <c r="I14" s="3">
        <v>200</v>
      </c>
      <c r="J14">
        <v>94</v>
      </c>
      <c r="K14" s="3">
        <f>I14*J14</f>
        <v>18800</v>
      </c>
      <c r="L14">
        <v>70</v>
      </c>
    </row>
    <row r="15" spans="1:12" x14ac:dyDescent="0.25">
      <c r="A15" s="1">
        <v>43848</v>
      </c>
      <c r="B15" s="2">
        <v>0.65546296296296302</v>
      </c>
      <c r="C15" t="s">
        <v>24</v>
      </c>
      <c r="E15" t="s">
        <v>266</v>
      </c>
      <c r="G15">
        <v>10000</v>
      </c>
      <c r="I15" s="3">
        <v>100</v>
      </c>
      <c r="J15">
        <v>195</v>
      </c>
      <c r="K15" s="3">
        <f t="shared" si="0"/>
        <v>19500</v>
      </c>
      <c r="L15">
        <v>120</v>
      </c>
    </row>
    <row r="16" spans="1:12" x14ac:dyDescent="0.25">
      <c r="A16" s="1">
        <v>43848</v>
      </c>
      <c r="B16" s="2">
        <v>0.65695601851851848</v>
      </c>
      <c r="C16" t="s">
        <v>16</v>
      </c>
      <c r="D16" t="s">
        <v>13</v>
      </c>
      <c r="E16" t="s">
        <v>267</v>
      </c>
      <c r="G16">
        <v>9000</v>
      </c>
      <c r="I16" s="6">
        <v>50</v>
      </c>
      <c r="J16">
        <v>22</v>
      </c>
      <c r="K16" s="3">
        <f t="shared" si="0"/>
        <v>1100</v>
      </c>
    </row>
    <row r="17" spans="1:11" x14ac:dyDescent="0.25">
      <c r="A17" s="1">
        <v>43848</v>
      </c>
      <c r="B17" s="2">
        <v>0.66336805555555556</v>
      </c>
      <c r="C17" t="s">
        <v>85</v>
      </c>
      <c r="E17" t="s">
        <v>119</v>
      </c>
      <c r="G17">
        <v>163000</v>
      </c>
      <c r="K17" s="3">
        <f>SUM(K6:K16)</f>
        <v>3537900</v>
      </c>
    </row>
    <row r="18" spans="1:11" x14ac:dyDescent="0.25">
      <c r="A18" s="1">
        <v>43848</v>
      </c>
      <c r="B18" s="2">
        <v>0.66460648148148149</v>
      </c>
      <c r="C18" t="s">
        <v>12</v>
      </c>
      <c r="D18">
        <v>1288</v>
      </c>
      <c r="E18" t="s">
        <v>268</v>
      </c>
      <c r="F18">
        <v>50000</v>
      </c>
      <c r="K18" s="7">
        <f>K2-K17</f>
        <v>-87000</v>
      </c>
    </row>
    <row r="19" spans="1:11" x14ac:dyDescent="0.25">
      <c r="A19" s="1">
        <v>43848</v>
      </c>
      <c r="B19" s="2">
        <v>0.66986111111111113</v>
      </c>
      <c r="C19" t="s">
        <v>24</v>
      </c>
      <c r="D19" t="s">
        <v>13</v>
      </c>
      <c r="E19" t="s">
        <v>269</v>
      </c>
      <c r="G19">
        <v>24000</v>
      </c>
    </row>
    <row r="20" spans="1:11" x14ac:dyDescent="0.25">
      <c r="A20" s="1">
        <v>43848</v>
      </c>
      <c r="B20" s="2">
        <v>0.67621527777777779</v>
      </c>
      <c r="C20" t="s">
        <v>85</v>
      </c>
      <c r="E20" t="s">
        <v>270</v>
      </c>
      <c r="G20">
        <v>163000</v>
      </c>
    </row>
    <row r="21" spans="1:11" x14ac:dyDescent="0.25">
      <c r="A21" s="1">
        <v>43848</v>
      </c>
      <c r="B21" s="2">
        <v>0.67694444444444446</v>
      </c>
      <c r="C21" t="s">
        <v>85</v>
      </c>
      <c r="E21" t="s">
        <v>121</v>
      </c>
      <c r="G21">
        <v>275000</v>
      </c>
    </row>
    <row r="22" spans="1:11" x14ac:dyDescent="0.25">
      <c r="A22" s="1">
        <v>43848</v>
      </c>
      <c r="B22" s="2">
        <v>0.68717592592592591</v>
      </c>
      <c r="C22" t="s">
        <v>85</v>
      </c>
      <c r="E22" t="s">
        <v>127</v>
      </c>
      <c r="G22">
        <v>300000</v>
      </c>
    </row>
    <row r="23" spans="1:11" x14ac:dyDescent="0.25">
      <c r="A23" s="1">
        <v>43848</v>
      </c>
      <c r="B23" s="2">
        <v>0.68776620370370367</v>
      </c>
      <c r="C23" t="s">
        <v>12</v>
      </c>
      <c r="D23" t="s">
        <v>13</v>
      </c>
      <c r="E23" t="s">
        <v>271</v>
      </c>
      <c r="F23">
        <v>18000</v>
      </c>
    </row>
    <row r="24" spans="1:11" x14ac:dyDescent="0.25">
      <c r="A24" s="1">
        <v>43848</v>
      </c>
      <c r="B24" s="2">
        <v>0.69126157407407407</v>
      </c>
      <c r="C24" t="s">
        <v>203</v>
      </c>
      <c r="D24" t="s">
        <v>13</v>
      </c>
      <c r="E24" t="s">
        <v>272</v>
      </c>
      <c r="G24">
        <v>4000</v>
      </c>
      <c r="K24">
        <f>15+16</f>
        <v>31</v>
      </c>
    </row>
    <row r="25" spans="1:11" x14ac:dyDescent="0.25">
      <c r="A25" s="1">
        <v>43848</v>
      </c>
      <c r="B25" s="2">
        <v>0.69605324074074071</v>
      </c>
      <c r="C25" t="s">
        <v>24</v>
      </c>
      <c r="E25" t="s">
        <v>273</v>
      </c>
      <c r="G25">
        <v>20000</v>
      </c>
    </row>
    <row r="26" spans="1:11" x14ac:dyDescent="0.25">
      <c r="A26" s="1">
        <v>43848</v>
      </c>
      <c r="B26" s="2">
        <v>0.69615740740740739</v>
      </c>
      <c r="C26" t="s">
        <v>24</v>
      </c>
      <c r="E26" t="s">
        <v>274</v>
      </c>
      <c r="G26">
        <v>10000</v>
      </c>
    </row>
    <row r="27" spans="1:11" x14ac:dyDescent="0.25">
      <c r="A27" s="1">
        <v>43848</v>
      </c>
      <c r="B27" s="2">
        <v>0.69623842592592589</v>
      </c>
      <c r="C27" t="s">
        <v>24</v>
      </c>
      <c r="E27" t="s">
        <v>275</v>
      </c>
      <c r="G27">
        <v>10000</v>
      </c>
    </row>
    <row r="28" spans="1:11" x14ac:dyDescent="0.25">
      <c r="A28" s="1">
        <v>43848</v>
      </c>
      <c r="B28" s="2">
        <v>0.69634259259259268</v>
      </c>
      <c r="C28" t="s">
        <v>24</v>
      </c>
      <c r="E28" t="s">
        <v>276</v>
      </c>
      <c r="G28">
        <v>20000</v>
      </c>
    </row>
    <row r="29" spans="1:11" x14ac:dyDescent="0.25">
      <c r="A29" s="1">
        <v>43848</v>
      </c>
      <c r="B29" s="2">
        <v>0.69658564814814816</v>
      </c>
      <c r="C29" t="s">
        <v>85</v>
      </c>
      <c r="E29" t="s">
        <v>123</v>
      </c>
      <c r="G29">
        <v>515000</v>
      </c>
    </row>
    <row r="30" spans="1:11" x14ac:dyDescent="0.25">
      <c r="A30" s="1">
        <v>43848</v>
      </c>
      <c r="B30" s="2">
        <v>0.70832175925925922</v>
      </c>
      <c r="C30" t="s">
        <v>85</v>
      </c>
      <c r="E30" t="s">
        <v>124</v>
      </c>
      <c r="G30">
        <v>470000</v>
      </c>
    </row>
    <row r="31" spans="1:11" x14ac:dyDescent="0.25">
      <c r="A31" s="1">
        <v>43848</v>
      </c>
      <c r="B31" s="2">
        <v>0.71021990740740737</v>
      </c>
      <c r="C31" t="s">
        <v>30</v>
      </c>
      <c r="D31" t="s">
        <v>13</v>
      </c>
      <c r="E31" t="s">
        <v>277</v>
      </c>
      <c r="F31">
        <v>40000</v>
      </c>
    </row>
    <row r="32" spans="1:11" x14ac:dyDescent="0.25">
      <c r="A32" s="1">
        <v>43848</v>
      </c>
      <c r="B32" s="2">
        <v>0.71157407407407414</v>
      </c>
      <c r="C32" t="s">
        <v>12</v>
      </c>
      <c r="D32">
        <v>1283</v>
      </c>
      <c r="E32" t="s">
        <v>278</v>
      </c>
      <c r="F32">
        <v>270000</v>
      </c>
    </row>
    <row r="33" spans="1:7" x14ac:dyDescent="0.25">
      <c r="A33" s="1">
        <v>43848</v>
      </c>
      <c r="B33" s="2">
        <v>0.71214120370370371</v>
      </c>
      <c r="C33" t="s">
        <v>24</v>
      </c>
      <c r="E33" t="s">
        <v>279</v>
      </c>
      <c r="G33">
        <v>40000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273B-C5A5-4DB1-9936-E79DB81728E6}">
  <sheetPr codeName="Hoja9"/>
  <dimension ref="A1:L30"/>
  <sheetViews>
    <sheetView workbookViewId="0">
      <selection activeCell="G25" sqref="G25"/>
    </sheetView>
  </sheetViews>
  <sheetFormatPr baseColWidth="10" defaultRowHeight="15" x14ac:dyDescent="0.25"/>
  <cols>
    <col min="4" max="4" width="8.140625" customWidth="1"/>
    <col min="5" max="5" width="27.710937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43847</v>
      </c>
      <c r="B2" s="2">
        <v>0.39415509259259257</v>
      </c>
      <c r="C2" t="s">
        <v>10</v>
      </c>
      <c r="E2" t="s">
        <v>11</v>
      </c>
      <c r="F2">
        <v>1214300</v>
      </c>
      <c r="I2">
        <v>6390800</v>
      </c>
      <c r="J2">
        <v>1568900</v>
      </c>
      <c r="K2">
        <v>4821900</v>
      </c>
    </row>
    <row r="3" spans="1:12" x14ac:dyDescent="0.25">
      <c r="A3" s="1">
        <v>43847</v>
      </c>
      <c r="B3" s="2">
        <v>0.41709490740740746</v>
      </c>
      <c r="C3" t="s">
        <v>12</v>
      </c>
      <c r="D3">
        <v>1280</v>
      </c>
      <c r="E3" t="s">
        <v>232</v>
      </c>
      <c r="F3">
        <v>30000</v>
      </c>
    </row>
    <row r="4" spans="1:12" x14ac:dyDescent="0.25">
      <c r="A4" s="1">
        <v>43847</v>
      </c>
      <c r="B4" s="2">
        <v>0.43162037037037032</v>
      </c>
      <c r="C4" t="s">
        <v>30</v>
      </c>
      <c r="D4" t="s">
        <v>13</v>
      </c>
      <c r="E4" t="s">
        <v>88</v>
      </c>
      <c r="F4">
        <v>20000</v>
      </c>
    </row>
    <row r="5" spans="1:12" x14ac:dyDescent="0.25">
      <c r="A5" s="1">
        <v>43847</v>
      </c>
      <c r="B5" s="2">
        <v>0.44277777777777777</v>
      </c>
      <c r="C5" t="s">
        <v>12</v>
      </c>
      <c r="D5">
        <v>1292</v>
      </c>
      <c r="E5" t="s">
        <v>233</v>
      </c>
      <c r="F5">
        <v>100000</v>
      </c>
    </row>
    <row r="6" spans="1:12" x14ac:dyDescent="0.25">
      <c r="A6" s="1">
        <v>43847</v>
      </c>
      <c r="B6" s="2">
        <v>0.44680555555555551</v>
      </c>
      <c r="C6" t="s">
        <v>12</v>
      </c>
      <c r="D6">
        <v>1293</v>
      </c>
      <c r="E6" t="s">
        <v>234</v>
      </c>
      <c r="F6">
        <v>100000</v>
      </c>
      <c r="I6" t="s">
        <v>15</v>
      </c>
      <c r="K6">
        <v>240000</v>
      </c>
    </row>
    <row r="7" spans="1:12" x14ac:dyDescent="0.25">
      <c r="A7" s="1">
        <v>43847</v>
      </c>
      <c r="B7" s="2">
        <v>0.44906249999999998</v>
      </c>
      <c r="C7" t="s">
        <v>12</v>
      </c>
      <c r="D7">
        <v>1294</v>
      </c>
      <c r="E7" t="s">
        <v>235</v>
      </c>
      <c r="F7">
        <v>220000</v>
      </c>
      <c r="I7" s="3">
        <v>50000</v>
      </c>
      <c r="J7">
        <v>83</v>
      </c>
      <c r="K7" s="4">
        <f>I7*J7</f>
        <v>4150000</v>
      </c>
      <c r="L7">
        <v>60</v>
      </c>
    </row>
    <row r="8" spans="1:12" x14ac:dyDescent="0.25">
      <c r="A8" s="1">
        <v>43847</v>
      </c>
      <c r="B8" s="2">
        <v>0.45042824074074073</v>
      </c>
      <c r="C8" t="s">
        <v>30</v>
      </c>
      <c r="D8" t="s">
        <v>13</v>
      </c>
      <c r="E8" t="s">
        <v>236</v>
      </c>
      <c r="F8">
        <v>500000</v>
      </c>
      <c r="I8" s="3">
        <v>20000</v>
      </c>
      <c r="J8" s="5">
        <v>10</v>
      </c>
      <c r="K8" s="4">
        <f t="shared" ref="K8:K16" si="0">I8*J8</f>
        <v>200000</v>
      </c>
    </row>
    <row r="9" spans="1:12" x14ac:dyDescent="0.25">
      <c r="A9" s="1">
        <v>43847</v>
      </c>
      <c r="B9" s="2">
        <v>0.47795138888888888</v>
      </c>
      <c r="C9" t="s">
        <v>12</v>
      </c>
      <c r="D9" t="s">
        <v>13</v>
      </c>
      <c r="E9" t="s">
        <v>237</v>
      </c>
      <c r="F9">
        <v>1500000</v>
      </c>
      <c r="I9" s="3">
        <v>10000</v>
      </c>
      <c r="J9" s="5">
        <v>9</v>
      </c>
      <c r="K9" s="4">
        <f t="shared" si="0"/>
        <v>90000</v>
      </c>
    </row>
    <row r="10" spans="1:12" x14ac:dyDescent="0.25">
      <c r="A10" s="1">
        <v>43847</v>
      </c>
      <c r="B10" s="2">
        <v>0.4786111111111111</v>
      </c>
      <c r="C10" t="s">
        <v>12</v>
      </c>
      <c r="D10" t="s">
        <v>13</v>
      </c>
      <c r="E10" t="s">
        <v>238</v>
      </c>
      <c r="F10">
        <v>700000</v>
      </c>
      <c r="I10" s="3">
        <v>5000</v>
      </c>
      <c r="J10" s="5">
        <v>2</v>
      </c>
      <c r="K10" s="4">
        <f t="shared" si="0"/>
        <v>10000</v>
      </c>
    </row>
    <row r="11" spans="1:12" x14ac:dyDescent="0.25">
      <c r="A11" s="1">
        <v>43847</v>
      </c>
      <c r="B11" s="2">
        <v>0.4883912037037037</v>
      </c>
      <c r="C11" t="s">
        <v>22</v>
      </c>
      <c r="D11" t="s">
        <v>13</v>
      </c>
      <c r="E11" t="s">
        <v>239</v>
      </c>
      <c r="G11">
        <v>3300</v>
      </c>
      <c r="I11" s="3">
        <v>2000</v>
      </c>
      <c r="J11">
        <v>27</v>
      </c>
      <c r="K11" s="3">
        <f t="shared" si="0"/>
        <v>54000</v>
      </c>
    </row>
    <row r="12" spans="1:12" x14ac:dyDescent="0.25">
      <c r="A12" s="1">
        <v>43847</v>
      </c>
      <c r="B12" s="2">
        <v>0.48895833333333333</v>
      </c>
      <c r="C12" t="s">
        <v>30</v>
      </c>
      <c r="D12" t="s">
        <v>13</v>
      </c>
      <c r="E12" t="s">
        <v>240</v>
      </c>
      <c r="F12">
        <v>23000</v>
      </c>
      <c r="I12" s="3">
        <v>1000</v>
      </c>
      <c r="J12">
        <v>24</v>
      </c>
      <c r="K12" s="3">
        <f t="shared" si="0"/>
        <v>24000</v>
      </c>
      <c r="L12">
        <v>8</v>
      </c>
    </row>
    <row r="13" spans="1:12" x14ac:dyDescent="0.25">
      <c r="A13" s="1">
        <v>43847</v>
      </c>
      <c r="B13" s="2">
        <v>0.52453703703703702</v>
      </c>
      <c r="C13" t="s">
        <v>16</v>
      </c>
      <c r="D13" t="s">
        <v>13</v>
      </c>
      <c r="E13" t="s">
        <v>26</v>
      </c>
      <c r="G13">
        <v>294500</v>
      </c>
      <c r="I13" s="3">
        <v>500</v>
      </c>
      <c r="J13">
        <v>35</v>
      </c>
      <c r="K13" s="3">
        <f t="shared" si="0"/>
        <v>17500</v>
      </c>
      <c r="L13">
        <v>16</v>
      </c>
    </row>
    <row r="14" spans="1:12" x14ac:dyDescent="0.25">
      <c r="A14" s="1">
        <v>43847</v>
      </c>
      <c r="B14" s="2">
        <v>0.52482638888888888</v>
      </c>
      <c r="C14" t="s">
        <v>28</v>
      </c>
      <c r="D14" t="s">
        <v>13</v>
      </c>
      <c r="E14" t="s">
        <v>241</v>
      </c>
      <c r="G14">
        <v>4000</v>
      </c>
      <c r="I14" s="3">
        <v>200</v>
      </c>
      <c r="J14">
        <v>94</v>
      </c>
      <c r="K14" s="3">
        <f>I14*J14</f>
        <v>18800</v>
      </c>
      <c r="L14">
        <v>70</v>
      </c>
    </row>
    <row r="15" spans="1:12" x14ac:dyDescent="0.25">
      <c r="A15" s="1">
        <v>43847</v>
      </c>
      <c r="B15" s="2">
        <v>0.56025462962962969</v>
      </c>
      <c r="C15" t="s">
        <v>30</v>
      </c>
      <c r="D15" t="s">
        <v>13</v>
      </c>
      <c r="E15" t="s">
        <v>122</v>
      </c>
      <c r="F15">
        <v>50000</v>
      </c>
      <c r="I15" s="3">
        <v>100</v>
      </c>
      <c r="J15">
        <v>195</v>
      </c>
      <c r="K15" s="3">
        <f t="shared" si="0"/>
        <v>19500</v>
      </c>
      <c r="L15">
        <v>120</v>
      </c>
    </row>
    <row r="16" spans="1:12" x14ac:dyDescent="0.25">
      <c r="A16" s="1">
        <v>43847</v>
      </c>
      <c r="B16" s="2">
        <v>0.60638888888888887</v>
      </c>
      <c r="C16" t="s">
        <v>12</v>
      </c>
      <c r="D16" t="s">
        <v>13</v>
      </c>
      <c r="E16" t="s">
        <v>242</v>
      </c>
      <c r="F16">
        <v>13500</v>
      </c>
      <c r="I16" s="6">
        <v>50</v>
      </c>
      <c r="J16">
        <v>22</v>
      </c>
      <c r="K16" s="3">
        <f t="shared" si="0"/>
        <v>1100</v>
      </c>
    </row>
    <row r="17" spans="1:11" x14ac:dyDescent="0.25">
      <c r="A17" s="1">
        <v>43847</v>
      </c>
      <c r="B17" s="2">
        <v>0.60665509259259254</v>
      </c>
      <c r="C17" t="s">
        <v>28</v>
      </c>
      <c r="D17" t="s">
        <v>13</v>
      </c>
      <c r="E17" t="s">
        <v>243</v>
      </c>
      <c r="G17">
        <v>100000</v>
      </c>
      <c r="K17" s="3">
        <f>SUM(K6:K16)</f>
        <v>4824900</v>
      </c>
    </row>
    <row r="18" spans="1:11" x14ac:dyDescent="0.25">
      <c r="A18" s="1">
        <v>43847</v>
      </c>
      <c r="B18" s="2">
        <v>0.61577546296296293</v>
      </c>
      <c r="C18" t="s">
        <v>12</v>
      </c>
      <c r="D18" t="s">
        <v>13</v>
      </c>
      <c r="E18" t="s">
        <v>244</v>
      </c>
      <c r="F18">
        <v>50000</v>
      </c>
      <c r="K18" s="7">
        <f>K2-K17</f>
        <v>-3000</v>
      </c>
    </row>
    <row r="19" spans="1:11" x14ac:dyDescent="0.25">
      <c r="A19" s="1">
        <v>43847</v>
      </c>
      <c r="B19" s="2">
        <v>0.61597222222222225</v>
      </c>
      <c r="C19" t="s">
        <v>16</v>
      </c>
      <c r="D19" t="s">
        <v>13</v>
      </c>
      <c r="E19" t="s">
        <v>245</v>
      </c>
      <c r="G19">
        <v>50000</v>
      </c>
    </row>
    <row r="20" spans="1:11" x14ac:dyDescent="0.25">
      <c r="A20" s="1">
        <v>43847</v>
      </c>
      <c r="B20" s="2">
        <v>0.61715277777777777</v>
      </c>
      <c r="C20" t="s">
        <v>16</v>
      </c>
      <c r="D20" t="s">
        <v>13</v>
      </c>
      <c r="E20" t="s">
        <v>46</v>
      </c>
      <c r="G20">
        <v>176000</v>
      </c>
    </row>
    <row r="21" spans="1:11" x14ac:dyDescent="0.25">
      <c r="A21" s="1">
        <v>43847</v>
      </c>
      <c r="B21" s="2">
        <v>0.62589120370370377</v>
      </c>
      <c r="C21" t="s">
        <v>12</v>
      </c>
      <c r="D21">
        <v>1291</v>
      </c>
      <c r="E21" t="s">
        <v>246</v>
      </c>
      <c r="F21">
        <v>50000</v>
      </c>
    </row>
    <row r="22" spans="1:11" x14ac:dyDescent="0.25">
      <c r="A22" s="1">
        <v>43847</v>
      </c>
      <c r="B22" s="2">
        <v>0.66540509259259262</v>
      </c>
      <c r="C22" t="s">
        <v>22</v>
      </c>
      <c r="D22" t="s">
        <v>13</v>
      </c>
      <c r="E22" t="s">
        <v>247</v>
      </c>
      <c r="G22">
        <v>2500</v>
      </c>
    </row>
    <row r="23" spans="1:11" x14ac:dyDescent="0.25">
      <c r="A23" s="1">
        <v>43847</v>
      </c>
      <c r="B23" s="2">
        <v>0.66550925925925919</v>
      </c>
      <c r="C23" t="s">
        <v>16</v>
      </c>
      <c r="D23" t="s">
        <v>13</v>
      </c>
      <c r="E23" t="s">
        <v>46</v>
      </c>
      <c r="G23">
        <v>25000</v>
      </c>
    </row>
    <row r="24" spans="1:11" x14ac:dyDescent="0.25">
      <c r="A24" s="1">
        <v>43847</v>
      </c>
      <c r="B24" s="2">
        <v>0.69405092592592599</v>
      </c>
      <c r="C24" t="s">
        <v>12</v>
      </c>
      <c r="D24">
        <v>1295</v>
      </c>
      <c r="E24" t="s">
        <v>248</v>
      </c>
      <c r="F24">
        <v>150000</v>
      </c>
    </row>
    <row r="25" spans="1:11" x14ac:dyDescent="0.25">
      <c r="A25" s="1">
        <v>43847</v>
      </c>
      <c r="B25" s="2">
        <v>0.7227662037037037</v>
      </c>
      <c r="C25" t="s">
        <v>16</v>
      </c>
      <c r="D25" t="s">
        <v>13</v>
      </c>
      <c r="E25" t="s">
        <v>249</v>
      </c>
      <c r="G25">
        <v>597000</v>
      </c>
    </row>
    <row r="26" spans="1:11" x14ac:dyDescent="0.25">
      <c r="A26" s="1">
        <v>43847</v>
      </c>
      <c r="B26" s="2">
        <v>0.72289351851851846</v>
      </c>
      <c r="C26" t="s">
        <v>16</v>
      </c>
      <c r="D26" t="s">
        <v>13</v>
      </c>
      <c r="E26" t="s">
        <v>250</v>
      </c>
      <c r="G26">
        <v>1600</v>
      </c>
    </row>
    <row r="27" spans="1:11" x14ac:dyDescent="0.25">
      <c r="A27" s="1">
        <v>43847</v>
      </c>
      <c r="B27" s="2">
        <v>0.74424768518518514</v>
      </c>
      <c r="C27" t="s">
        <v>12</v>
      </c>
      <c r="D27">
        <v>1296</v>
      </c>
      <c r="E27" t="s">
        <v>251</v>
      </c>
      <c r="F27">
        <v>1450000</v>
      </c>
    </row>
    <row r="28" spans="1:11" x14ac:dyDescent="0.25">
      <c r="A28" s="1">
        <v>43847</v>
      </c>
      <c r="B28" s="2">
        <v>0.74490740740740735</v>
      </c>
      <c r="C28" t="s">
        <v>16</v>
      </c>
      <c r="D28" t="s">
        <v>13</v>
      </c>
      <c r="E28" t="s">
        <v>252</v>
      </c>
      <c r="G28">
        <v>255000</v>
      </c>
    </row>
    <row r="29" spans="1:11" x14ac:dyDescent="0.25">
      <c r="A29" s="1">
        <v>43847</v>
      </c>
      <c r="B29" s="2">
        <v>0.7506828703703704</v>
      </c>
      <c r="C29" t="s">
        <v>12</v>
      </c>
      <c r="D29">
        <v>1297</v>
      </c>
      <c r="E29" t="s">
        <v>253</v>
      </c>
      <c r="F29">
        <v>220000</v>
      </c>
    </row>
    <row r="30" spans="1:11" x14ac:dyDescent="0.25">
      <c r="A30" s="1">
        <v>43847</v>
      </c>
      <c r="B30" s="2">
        <v>0.75584490740740751</v>
      </c>
      <c r="C30" t="s">
        <v>24</v>
      </c>
      <c r="E30" t="s">
        <v>176</v>
      </c>
      <c r="G30">
        <v>60000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E1A2-E398-40C2-A69A-3BB0B190B798}">
  <sheetPr codeName="Hoja10"/>
  <dimension ref="A1:L31"/>
  <sheetViews>
    <sheetView workbookViewId="0">
      <selection activeCell="G19" sqref="G19"/>
    </sheetView>
  </sheetViews>
  <sheetFormatPr baseColWidth="10" defaultRowHeight="15" x14ac:dyDescent="0.25"/>
  <cols>
    <col min="5" max="5" width="20.28515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43846</v>
      </c>
      <c r="B2" s="2">
        <v>0.38685185185185184</v>
      </c>
      <c r="C2" t="s">
        <v>10</v>
      </c>
      <c r="E2" t="s">
        <v>11</v>
      </c>
      <c r="F2">
        <v>1145200</v>
      </c>
      <c r="I2">
        <v>3053700</v>
      </c>
      <c r="J2">
        <v>2127400</v>
      </c>
      <c r="K2">
        <v>926300</v>
      </c>
    </row>
    <row r="3" spans="1:12" x14ac:dyDescent="0.25">
      <c r="A3" s="1">
        <v>43846</v>
      </c>
      <c r="B3" s="2">
        <v>0.40408564814814812</v>
      </c>
      <c r="C3" t="s">
        <v>85</v>
      </c>
      <c r="E3" t="s">
        <v>86</v>
      </c>
      <c r="G3">
        <v>2000</v>
      </c>
    </row>
    <row r="4" spans="1:12" x14ac:dyDescent="0.25">
      <c r="A4" s="1">
        <v>43846</v>
      </c>
      <c r="B4" s="2">
        <v>0.40486111111111112</v>
      </c>
      <c r="C4" t="s">
        <v>12</v>
      </c>
      <c r="D4">
        <v>1285</v>
      </c>
      <c r="E4" t="s">
        <v>208</v>
      </c>
      <c r="F4">
        <v>800000</v>
      </c>
    </row>
    <row r="5" spans="1:12" x14ac:dyDescent="0.25">
      <c r="A5" s="1">
        <v>43846</v>
      </c>
      <c r="B5" s="2">
        <v>0.44013888888888886</v>
      </c>
      <c r="C5" t="s">
        <v>12</v>
      </c>
      <c r="D5" t="s">
        <v>13</v>
      </c>
      <c r="E5" t="s">
        <v>209</v>
      </c>
      <c r="F5">
        <v>25000</v>
      </c>
    </row>
    <row r="6" spans="1:12" x14ac:dyDescent="0.25">
      <c r="A6" s="1">
        <v>43846</v>
      </c>
      <c r="B6" s="2">
        <v>0.44033564814814818</v>
      </c>
      <c r="C6" t="s">
        <v>12</v>
      </c>
      <c r="D6" t="s">
        <v>13</v>
      </c>
      <c r="E6" t="s">
        <v>210</v>
      </c>
      <c r="F6">
        <v>57000</v>
      </c>
      <c r="I6" t="s">
        <v>15</v>
      </c>
    </row>
    <row r="7" spans="1:12" x14ac:dyDescent="0.25">
      <c r="A7" s="1">
        <v>43846</v>
      </c>
      <c r="B7" s="2">
        <v>0.44049768518518517</v>
      </c>
      <c r="C7" t="s">
        <v>12</v>
      </c>
      <c r="D7" t="s">
        <v>13</v>
      </c>
      <c r="E7" t="s">
        <v>180</v>
      </c>
      <c r="F7">
        <v>7000</v>
      </c>
      <c r="I7" s="3">
        <v>50000</v>
      </c>
      <c r="J7">
        <v>17</v>
      </c>
      <c r="K7" s="4">
        <f>I7*J7</f>
        <v>850000</v>
      </c>
    </row>
    <row r="8" spans="1:12" x14ac:dyDescent="0.25">
      <c r="A8" s="1">
        <v>43846</v>
      </c>
      <c r="B8" s="2">
        <v>0.44100694444444444</v>
      </c>
      <c r="C8" t="s">
        <v>16</v>
      </c>
      <c r="D8" t="s">
        <v>13</v>
      </c>
      <c r="E8" t="s">
        <v>211</v>
      </c>
      <c r="G8">
        <v>6000</v>
      </c>
      <c r="I8" s="3">
        <v>20000</v>
      </c>
      <c r="J8" s="5">
        <v>5</v>
      </c>
      <c r="K8" s="4">
        <f t="shared" ref="K8:K16" si="0">I8*J8</f>
        <v>100000</v>
      </c>
    </row>
    <row r="9" spans="1:12" x14ac:dyDescent="0.25">
      <c r="A9" s="1">
        <v>43846</v>
      </c>
      <c r="B9" s="2">
        <v>0.44917824074074075</v>
      </c>
      <c r="C9" t="s">
        <v>30</v>
      </c>
      <c r="D9" t="s">
        <v>13</v>
      </c>
      <c r="E9" t="s">
        <v>212</v>
      </c>
      <c r="F9">
        <v>18000</v>
      </c>
      <c r="I9" s="3">
        <v>10000</v>
      </c>
      <c r="J9" s="5">
        <v>12</v>
      </c>
      <c r="K9" s="4">
        <f t="shared" si="0"/>
        <v>120000</v>
      </c>
    </row>
    <row r="10" spans="1:12" x14ac:dyDescent="0.25">
      <c r="A10" s="1">
        <v>43846</v>
      </c>
      <c r="B10" s="2">
        <v>0.4493287037037037</v>
      </c>
      <c r="C10" t="s">
        <v>30</v>
      </c>
      <c r="D10" t="s">
        <v>13</v>
      </c>
      <c r="E10" t="s">
        <v>213</v>
      </c>
      <c r="F10">
        <v>27000</v>
      </c>
      <c r="I10" s="3">
        <v>5000</v>
      </c>
      <c r="J10" s="5">
        <v>1</v>
      </c>
      <c r="K10" s="4">
        <f t="shared" si="0"/>
        <v>5000</v>
      </c>
    </row>
    <row r="11" spans="1:12" x14ac:dyDescent="0.25">
      <c r="A11" s="1">
        <v>43846</v>
      </c>
      <c r="B11" s="2">
        <v>0.45978009259259256</v>
      </c>
      <c r="C11" t="s">
        <v>12</v>
      </c>
      <c r="D11">
        <v>1286</v>
      </c>
      <c r="E11" t="s">
        <v>214</v>
      </c>
      <c r="F11">
        <v>100000</v>
      </c>
      <c r="I11" s="3">
        <v>2000</v>
      </c>
      <c r="J11">
        <v>35</v>
      </c>
      <c r="K11" s="3">
        <f t="shared" si="0"/>
        <v>70000</v>
      </c>
    </row>
    <row r="12" spans="1:12" x14ac:dyDescent="0.25">
      <c r="A12" s="1">
        <v>43846</v>
      </c>
      <c r="B12" s="2">
        <v>0.62383101851851852</v>
      </c>
      <c r="C12" t="s">
        <v>22</v>
      </c>
      <c r="D12" t="s">
        <v>13</v>
      </c>
      <c r="E12" t="s">
        <v>215</v>
      </c>
      <c r="G12">
        <v>171000</v>
      </c>
      <c r="I12" s="3">
        <v>1000</v>
      </c>
      <c r="J12">
        <v>15</v>
      </c>
      <c r="K12" s="3">
        <f t="shared" si="0"/>
        <v>15000</v>
      </c>
    </row>
    <row r="13" spans="1:12" x14ac:dyDescent="0.25">
      <c r="A13" s="1">
        <v>43846</v>
      </c>
      <c r="B13" s="2">
        <v>0.62414351851851857</v>
      </c>
      <c r="C13" t="s">
        <v>12</v>
      </c>
      <c r="D13" t="s">
        <v>13</v>
      </c>
      <c r="E13" t="s">
        <v>216</v>
      </c>
      <c r="F13">
        <v>2500</v>
      </c>
      <c r="I13" s="3">
        <v>500</v>
      </c>
      <c r="J13">
        <v>24</v>
      </c>
      <c r="K13" s="3">
        <f t="shared" si="0"/>
        <v>12000</v>
      </c>
    </row>
    <row r="14" spans="1:12" x14ac:dyDescent="0.25">
      <c r="A14" s="1">
        <v>43846</v>
      </c>
      <c r="B14" s="2">
        <v>0.62450231481481489</v>
      </c>
      <c r="C14" t="s">
        <v>28</v>
      </c>
      <c r="D14" t="s">
        <v>13</v>
      </c>
      <c r="E14" t="s">
        <v>217</v>
      </c>
      <c r="G14">
        <v>20000</v>
      </c>
      <c r="I14" s="3">
        <v>200</v>
      </c>
      <c r="J14">
        <v>109</v>
      </c>
      <c r="K14" s="3">
        <f>I14*J14</f>
        <v>21800</v>
      </c>
      <c r="L14">
        <v>70</v>
      </c>
    </row>
    <row r="15" spans="1:12" x14ac:dyDescent="0.25">
      <c r="A15" s="1">
        <v>43846</v>
      </c>
      <c r="B15" s="2">
        <v>0.63171296296296298</v>
      </c>
      <c r="C15" t="s">
        <v>12</v>
      </c>
      <c r="D15">
        <v>1287</v>
      </c>
      <c r="E15" t="s">
        <v>218</v>
      </c>
      <c r="F15">
        <v>60000</v>
      </c>
      <c r="I15" s="3">
        <v>100</v>
      </c>
      <c r="J15">
        <v>194</v>
      </c>
      <c r="K15" s="3">
        <f t="shared" si="0"/>
        <v>19400</v>
      </c>
      <c r="L15">
        <v>120</v>
      </c>
    </row>
    <row r="16" spans="1:12" x14ac:dyDescent="0.25">
      <c r="A16" s="1">
        <v>43846</v>
      </c>
      <c r="B16" s="2">
        <v>0.68200231481481488</v>
      </c>
      <c r="C16" t="s">
        <v>16</v>
      </c>
      <c r="D16" t="s">
        <v>13</v>
      </c>
      <c r="E16" t="s">
        <v>219</v>
      </c>
      <c r="G16">
        <v>9000</v>
      </c>
      <c r="I16" s="6">
        <v>50</v>
      </c>
      <c r="J16">
        <v>22</v>
      </c>
      <c r="K16" s="3">
        <f t="shared" si="0"/>
        <v>1100</v>
      </c>
    </row>
    <row r="17" spans="1:11" x14ac:dyDescent="0.25">
      <c r="A17" s="1">
        <v>43846</v>
      </c>
      <c r="B17" s="2">
        <v>0.70201388888888883</v>
      </c>
      <c r="C17" t="s">
        <v>16</v>
      </c>
      <c r="D17" t="s">
        <v>13</v>
      </c>
      <c r="E17" t="s">
        <v>220</v>
      </c>
      <c r="G17">
        <v>38000</v>
      </c>
      <c r="K17" s="3">
        <f>SUM(K6:K16)</f>
        <v>1214300</v>
      </c>
    </row>
    <row r="18" spans="1:11" x14ac:dyDescent="0.25">
      <c r="A18" s="1">
        <v>43846</v>
      </c>
      <c r="B18" s="2">
        <v>0.7023611111111111</v>
      </c>
      <c r="C18" t="s">
        <v>16</v>
      </c>
      <c r="D18" t="s">
        <v>13</v>
      </c>
      <c r="E18" t="s">
        <v>221</v>
      </c>
      <c r="G18">
        <v>1688500</v>
      </c>
      <c r="K18" s="7">
        <f>K2-K17</f>
        <v>-288000</v>
      </c>
    </row>
    <row r="19" spans="1:11" x14ac:dyDescent="0.25">
      <c r="A19" s="1">
        <v>43846</v>
      </c>
      <c r="B19" s="2">
        <v>0.70268518518518519</v>
      </c>
      <c r="C19" t="s">
        <v>28</v>
      </c>
      <c r="D19" t="s">
        <v>13</v>
      </c>
      <c r="E19" t="s">
        <v>222</v>
      </c>
      <c r="G19">
        <v>20000</v>
      </c>
    </row>
    <row r="20" spans="1:11" x14ac:dyDescent="0.25">
      <c r="A20" s="1">
        <v>43846</v>
      </c>
      <c r="B20" s="2">
        <v>0.7029050925925926</v>
      </c>
      <c r="C20" t="s">
        <v>28</v>
      </c>
      <c r="D20" t="s">
        <v>13</v>
      </c>
      <c r="E20" t="s">
        <v>223</v>
      </c>
      <c r="G20">
        <v>800</v>
      </c>
    </row>
    <row r="21" spans="1:11" x14ac:dyDescent="0.25">
      <c r="A21" s="1">
        <v>43846</v>
      </c>
      <c r="B21" s="2">
        <v>0.71333333333333337</v>
      </c>
      <c r="C21" t="s">
        <v>12</v>
      </c>
      <c r="D21">
        <v>1288</v>
      </c>
      <c r="E21" t="s">
        <v>224</v>
      </c>
      <c r="F21">
        <v>200000</v>
      </c>
    </row>
    <row r="22" spans="1:11" x14ac:dyDescent="0.25">
      <c r="A22" s="1">
        <v>43846</v>
      </c>
      <c r="B22" s="2">
        <v>0.71608796296296295</v>
      </c>
      <c r="C22" t="s">
        <v>12</v>
      </c>
      <c r="D22">
        <v>1289</v>
      </c>
      <c r="E22" t="s">
        <v>225</v>
      </c>
      <c r="F22">
        <v>250000</v>
      </c>
    </row>
    <row r="23" spans="1:11" x14ac:dyDescent="0.25">
      <c r="A23" s="1">
        <v>43846</v>
      </c>
      <c r="B23" s="2">
        <v>0.71781249999999996</v>
      </c>
      <c r="C23" t="s">
        <v>12</v>
      </c>
      <c r="D23">
        <v>1290</v>
      </c>
      <c r="E23" t="s">
        <v>226</v>
      </c>
      <c r="F23">
        <v>50000</v>
      </c>
    </row>
    <row r="24" spans="1:11" x14ac:dyDescent="0.25">
      <c r="A24" s="1">
        <v>43846</v>
      </c>
      <c r="B24" s="2">
        <v>0.71832175925925934</v>
      </c>
      <c r="C24" t="s">
        <v>24</v>
      </c>
      <c r="E24" t="s">
        <v>164</v>
      </c>
      <c r="G24">
        <v>7000</v>
      </c>
    </row>
    <row r="25" spans="1:11" x14ac:dyDescent="0.25">
      <c r="A25" s="1">
        <v>43846</v>
      </c>
      <c r="B25" s="2">
        <v>0.71835648148148146</v>
      </c>
      <c r="C25" t="s">
        <v>24</v>
      </c>
      <c r="E25" t="s">
        <v>47</v>
      </c>
      <c r="G25">
        <v>7000</v>
      </c>
    </row>
    <row r="26" spans="1:11" x14ac:dyDescent="0.25">
      <c r="A26" s="1">
        <v>43846</v>
      </c>
      <c r="B26" s="2">
        <v>0.71857638888888886</v>
      </c>
      <c r="C26" t="s">
        <v>24</v>
      </c>
      <c r="E26" t="s">
        <v>163</v>
      </c>
      <c r="G26">
        <v>8100</v>
      </c>
    </row>
    <row r="27" spans="1:11" x14ac:dyDescent="0.25">
      <c r="A27" s="1">
        <v>43846</v>
      </c>
      <c r="B27" s="2">
        <v>0.71869212962962958</v>
      </c>
      <c r="C27" t="s">
        <v>24</v>
      </c>
      <c r="E27" t="s">
        <v>227</v>
      </c>
      <c r="G27">
        <v>120000</v>
      </c>
    </row>
    <row r="28" spans="1:11" x14ac:dyDescent="0.25">
      <c r="A28" s="1">
        <v>43846</v>
      </c>
      <c r="B28" s="2">
        <v>0.7209606481481482</v>
      </c>
      <c r="C28" t="s">
        <v>12</v>
      </c>
      <c r="D28">
        <v>1291</v>
      </c>
      <c r="E28" t="s">
        <v>228</v>
      </c>
      <c r="F28">
        <v>300000</v>
      </c>
    </row>
    <row r="29" spans="1:11" x14ac:dyDescent="0.25">
      <c r="A29" s="1">
        <v>43846</v>
      </c>
      <c r="B29" s="2">
        <v>0.72466435185185185</v>
      </c>
      <c r="C29" t="s">
        <v>16</v>
      </c>
      <c r="D29" t="s">
        <v>13</v>
      </c>
      <c r="E29" t="s">
        <v>229</v>
      </c>
      <c r="G29">
        <v>20000</v>
      </c>
    </row>
    <row r="30" spans="1:11" x14ac:dyDescent="0.25">
      <c r="A30" s="1">
        <v>43846</v>
      </c>
      <c r="B30" s="2">
        <v>0.72521990740740738</v>
      </c>
      <c r="C30" t="s">
        <v>30</v>
      </c>
      <c r="D30" t="s">
        <v>13</v>
      </c>
      <c r="E30" t="s">
        <v>230</v>
      </c>
      <c r="F30">
        <v>12000</v>
      </c>
    </row>
    <row r="31" spans="1:11" x14ac:dyDescent="0.25">
      <c r="A31" s="1">
        <v>43847</v>
      </c>
      <c r="B31" s="2">
        <v>0.39523148148148146</v>
      </c>
      <c r="C31" t="s">
        <v>24</v>
      </c>
      <c r="E31" t="s">
        <v>231</v>
      </c>
      <c r="G31">
        <v>10000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9396-A783-450A-B5F3-9E817AD479F6}">
  <sheetPr codeName="Hoja11"/>
  <dimension ref="A1:L30"/>
  <sheetViews>
    <sheetView workbookViewId="0">
      <selection activeCell="E27" sqref="E27"/>
    </sheetView>
  </sheetViews>
  <sheetFormatPr baseColWidth="10" defaultRowHeight="15" x14ac:dyDescent="0.25"/>
  <cols>
    <col min="3" max="3" width="22.42578125" customWidth="1"/>
    <col min="4" max="4" width="8.28515625" customWidth="1"/>
    <col min="5" max="5" width="24.7109375" bestFit="1" customWidth="1"/>
    <col min="11" max="11" width="1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43845</v>
      </c>
      <c r="B2" s="2">
        <v>0.39112268518518517</v>
      </c>
      <c r="C2" t="s">
        <v>10</v>
      </c>
      <c r="E2" t="s">
        <v>11</v>
      </c>
      <c r="F2">
        <v>2127000</v>
      </c>
      <c r="I2">
        <v>3536000</v>
      </c>
      <c r="J2">
        <v>2390800</v>
      </c>
      <c r="K2">
        <v>1145200</v>
      </c>
    </row>
    <row r="3" spans="1:12" x14ac:dyDescent="0.25">
      <c r="A3" s="1">
        <v>43845</v>
      </c>
      <c r="B3" s="2">
        <v>0.39466435185185184</v>
      </c>
      <c r="C3" t="s">
        <v>12</v>
      </c>
      <c r="D3" t="s">
        <v>13</v>
      </c>
      <c r="E3" t="s">
        <v>179</v>
      </c>
      <c r="F3">
        <v>5000</v>
      </c>
    </row>
    <row r="4" spans="1:12" x14ac:dyDescent="0.25">
      <c r="A4" s="1">
        <v>43845</v>
      </c>
      <c r="B4" s="2">
        <v>0.3949421296296296</v>
      </c>
      <c r="C4" t="s">
        <v>85</v>
      </c>
      <c r="E4" t="s">
        <v>86</v>
      </c>
      <c r="G4">
        <v>5000</v>
      </c>
    </row>
    <row r="5" spans="1:12" x14ac:dyDescent="0.25">
      <c r="A5" s="1">
        <v>43845</v>
      </c>
      <c r="B5" s="2">
        <v>0.3977430555555555</v>
      </c>
      <c r="C5" t="s">
        <v>12</v>
      </c>
      <c r="D5" t="s">
        <v>13</v>
      </c>
      <c r="E5" t="s">
        <v>180</v>
      </c>
      <c r="F5">
        <v>7000</v>
      </c>
    </row>
    <row r="6" spans="1:12" x14ac:dyDescent="0.25">
      <c r="A6" s="1">
        <v>43845</v>
      </c>
      <c r="B6" s="2">
        <v>0.3982060185185185</v>
      </c>
      <c r="C6" t="s">
        <v>30</v>
      </c>
      <c r="D6" t="s">
        <v>13</v>
      </c>
      <c r="E6" t="s">
        <v>181</v>
      </c>
      <c r="F6">
        <v>20000</v>
      </c>
      <c r="I6" t="s">
        <v>15</v>
      </c>
      <c r="J6" t="s">
        <v>89</v>
      </c>
      <c r="K6">
        <v>25000</v>
      </c>
    </row>
    <row r="7" spans="1:12" x14ac:dyDescent="0.25">
      <c r="A7" s="1">
        <v>43845</v>
      </c>
      <c r="B7" s="2">
        <v>0.39841435185185187</v>
      </c>
      <c r="C7" t="s">
        <v>12</v>
      </c>
      <c r="D7" t="s">
        <v>13</v>
      </c>
      <c r="E7" t="s">
        <v>182</v>
      </c>
      <c r="F7">
        <v>200000</v>
      </c>
      <c r="I7" s="3">
        <v>50000</v>
      </c>
      <c r="J7">
        <v>11</v>
      </c>
      <c r="K7" s="4">
        <f>I7*J7</f>
        <v>550000</v>
      </c>
      <c r="L7">
        <v>20</v>
      </c>
    </row>
    <row r="8" spans="1:12" x14ac:dyDescent="0.25">
      <c r="A8" s="1">
        <v>43845</v>
      </c>
      <c r="B8" s="2">
        <v>0.4168055555555556</v>
      </c>
      <c r="C8" t="s">
        <v>12</v>
      </c>
      <c r="D8" t="s">
        <v>13</v>
      </c>
      <c r="E8" t="s">
        <v>183</v>
      </c>
      <c r="F8">
        <v>5000</v>
      </c>
      <c r="I8" s="3">
        <v>20000</v>
      </c>
      <c r="J8" s="5">
        <v>15</v>
      </c>
      <c r="K8" s="4">
        <f t="shared" ref="K8:K16" si="0">I8*J8</f>
        <v>300000</v>
      </c>
    </row>
    <row r="9" spans="1:12" x14ac:dyDescent="0.25">
      <c r="A9" s="1">
        <v>43845</v>
      </c>
      <c r="B9" s="2">
        <v>0.47685185185185186</v>
      </c>
      <c r="C9" t="s">
        <v>85</v>
      </c>
      <c r="E9" t="s">
        <v>184</v>
      </c>
      <c r="G9">
        <v>10000</v>
      </c>
      <c r="I9" s="3">
        <v>10000</v>
      </c>
      <c r="J9" s="5">
        <v>10</v>
      </c>
      <c r="K9" s="4">
        <f t="shared" si="0"/>
        <v>100000</v>
      </c>
    </row>
    <row r="10" spans="1:12" x14ac:dyDescent="0.25">
      <c r="A10" s="1">
        <v>43845</v>
      </c>
      <c r="B10" s="2">
        <v>0.48325231481481484</v>
      </c>
      <c r="C10" t="s">
        <v>16</v>
      </c>
      <c r="D10" t="s">
        <v>13</v>
      </c>
      <c r="E10" t="s">
        <v>185</v>
      </c>
      <c r="G10">
        <v>132000</v>
      </c>
      <c r="I10" s="3">
        <v>5000</v>
      </c>
      <c r="J10" s="5">
        <v>3</v>
      </c>
      <c r="K10" s="4">
        <f t="shared" si="0"/>
        <v>15000</v>
      </c>
    </row>
    <row r="11" spans="1:12" x14ac:dyDescent="0.25">
      <c r="A11" s="1">
        <v>43845</v>
      </c>
      <c r="B11" s="2">
        <v>0.48366898148148146</v>
      </c>
      <c r="C11" t="s">
        <v>12</v>
      </c>
      <c r="D11" t="s">
        <v>13</v>
      </c>
      <c r="E11" t="s">
        <v>186</v>
      </c>
      <c r="F11">
        <v>500000</v>
      </c>
      <c r="I11" s="3">
        <v>2000</v>
      </c>
      <c r="J11">
        <v>39</v>
      </c>
      <c r="K11" s="3">
        <f t="shared" si="0"/>
        <v>78000</v>
      </c>
    </row>
    <row r="12" spans="1:12" x14ac:dyDescent="0.25">
      <c r="A12" s="1">
        <v>43845</v>
      </c>
      <c r="B12" s="2">
        <v>0.59476851851851853</v>
      </c>
      <c r="C12" t="s">
        <v>24</v>
      </c>
      <c r="E12" t="s">
        <v>187</v>
      </c>
      <c r="G12">
        <v>7000</v>
      </c>
      <c r="I12" s="3">
        <v>1000</v>
      </c>
      <c r="J12">
        <v>14</v>
      </c>
      <c r="K12" s="3">
        <f t="shared" si="0"/>
        <v>14000</v>
      </c>
    </row>
    <row r="13" spans="1:12" x14ac:dyDescent="0.25">
      <c r="A13" s="1">
        <v>43845</v>
      </c>
      <c r="B13" s="2">
        <v>0.59487268518518521</v>
      </c>
      <c r="C13" t="s">
        <v>24</v>
      </c>
      <c r="E13" t="s">
        <v>188</v>
      </c>
      <c r="G13">
        <v>7600</v>
      </c>
      <c r="I13" s="3">
        <v>500</v>
      </c>
      <c r="J13">
        <v>37</v>
      </c>
      <c r="K13" s="3">
        <f t="shared" si="0"/>
        <v>18500</v>
      </c>
    </row>
    <row r="14" spans="1:12" x14ac:dyDescent="0.25">
      <c r="A14" s="1">
        <v>43845</v>
      </c>
      <c r="B14" s="2">
        <v>0.63995370370370364</v>
      </c>
      <c r="C14" t="s">
        <v>12</v>
      </c>
      <c r="D14" t="s">
        <v>13</v>
      </c>
      <c r="E14" t="s">
        <v>189</v>
      </c>
      <c r="F14">
        <v>27000</v>
      </c>
      <c r="I14" s="3">
        <v>200</v>
      </c>
      <c r="J14">
        <v>122</v>
      </c>
      <c r="K14" s="3">
        <f>I14*J14</f>
        <v>24400</v>
      </c>
      <c r="L14">
        <v>70</v>
      </c>
    </row>
    <row r="15" spans="1:12" x14ac:dyDescent="0.25">
      <c r="A15" s="1">
        <v>43845</v>
      </c>
      <c r="B15" s="2">
        <v>0.64038194444444441</v>
      </c>
      <c r="C15" t="s">
        <v>24</v>
      </c>
      <c r="E15" t="s">
        <v>190</v>
      </c>
      <c r="G15">
        <v>6000</v>
      </c>
      <c r="I15" s="3">
        <v>100</v>
      </c>
      <c r="J15">
        <v>193</v>
      </c>
      <c r="K15" s="3">
        <f t="shared" si="0"/>
        <v>19300</v>
      </c>
      <c r="L15">
        <v>120</v>
      </c>
    </row>
    <row r="16" spans="1:12" x14ac:dyDescent="0.25">
      <c r="A16" s="1">
        <v>43845</v>
      </c>
      <c r="B16" s="2">
        <v>0.6408449074074074</v>
      </c>
      <c r="C16" t="s">
        <v>16</v>
      </c>
      <c r="D16" t="s">
        <v>13</v>
      </c>
      <c r="E16" t="s">
        <v>191</v>
      </c>
      <c r="G16">
        <v>211000</v>
      </c>
      <c r="I16" s="6">
        <v>50</v>
      </c>
      <c r="J16">
        <v>20</v>
      </c>
      <c r="K16" s="3">
        <f t="shared" si="0"/>
        <v>1000</v>
      </c>
    </row>
    <row r="17" spans="1:11" x14ac:dyDescent="0.25">
      <c r="A17" s="1">
        <v>43845</v>
      </c>
      <c r="B17" s="2">
        <v>0.64702546296296293</v>
      </c>
      <c r="C17" t="s">
        <v>12</v>
      </c>
      <c r="D17" t="s">
        <v>192</v>
      </c>
      <c r="E17" t="s">
        <v>193</v>
      </c>
      <c r="F17">
        <v>450000</v>
      </c>
      <c r="K17" s="3">
        <f>SUM(K6:K16)</f>
        <v>1145200</v>
      </c>
    </row>
    <row r="18" spans="1:11" x14ac:dyDescent="0.25">
      <c r="A18" s="1">
        <v>43845</v>
      </c>
      <c r="B18" s="2">
        <v>0.70733796296296303</v>
      </c>
      <c r="C18" t="s">
        <v>28</v>
      </c>
      <c r="D18" t="s">
        <v>13</v>
      </c>
      <c r="E18" t="s">
        <v>194</v>
      </c>
      <c r="G18">
        <v>7000</v>
      </c>
      <c r="K18" s="7">
        <f>K2-K17</f>
        <v>0</v>
      </c>
    </row>
    <row r="19" spans="1:11" x14ac:dyDescent="0.25">
      <c r="A19" s="1">
        <v>43845</v>
      </c>
      <c r="B19" s="2">
        <v>0.70754629629629628</v>
      </c>
      <c r="C19" t="s">
        <v>28</v>
      </c>
      <c r="D19" t="s">
        <v>13</v>
      </c>
      <c r="E19" t="s">
        <v>195</v>
      </c>
      <c r="G19">
        <v>90000</v>
      </c>
    </row>
    <row r="20" spans="1:11" x14ac:dyDescent="0.25">
      <c r="A20" s="1">
        <v>43845</v>
      </c>
      <c r="B20" s="2">
        <v>0.71568287037037026</v>
      </c>
      <c r="C20" t="s">
        <v>16</v>
      </c>
      <c r="D20" t="s">
        <v>13</v>
      </c>
      <c r="E20" t="s">
        <v>196</v>
      </c>
      <c r="G20">
        <v>6500</v>
      </c>
    </row>
    <row r="21" spans="1:11" x14ac:dyDescent="0.25">
      <c r="A21" s="1">
        <v>43845</v>
      </c>
      <c r="B21" s="2">
        <v>0.71604166666666658</v>
      </c>
      <c r="C21" t="s">
        <v>16</v>
      </c>
      <c r="D21" t="s">
        <v>13</v>
      </c>
      <c r="E21" t="s">
        <v>197</v>
      </c>
      <c r="G21">
        <v>1800700</v>
      </c>
    </row>
    <row r="22" spans="1:11" x14ac:dyDescent="0.25">
      <c r="A22" s="1">
        <v>43845</v>
      </c>
      <c r="B22" s="2">
        <v>0.71620370370370379</v>
      </c>
      <c r="C22" t="s">
        <v>22</v>
      </c>
      <c r="D22" t="s">
        <v>13</v>
      </c>
      <c r="E22" t="s">
        <v>198</v>
      </c>
      <c r="G22">
        <v>3000</v>
      </c>
    </row>
    <row r="23" spans="1:11" x14ac:dyDescent="0.25">
      <c r="A23" s="1">
        <v>43845</v>
      </c>
      <c r="B23" s="2">
        <v>0.71701388888888884</v>
      </c>
      <c r="C23" t="s">
        <v>12</v>
      </c>
      <c r="D23" t="s">
        <v>13</v>
      </c>
      <c r="E23" t="s">
        <v>199</v>
      </c>
      <c r="F23">
        <v>22000</v>
      </c>
    </row>
    <row r="24" spans="1:11" x14ac:dyDescent="0.25">
      <c r="A24" s="1">
        <v>43845</v>
      </c>
      <c r="B24" s="2">
        <v>0.7171643518518519</v>
      </c>
      <c r="C24" t="s">
        <v>16</v>
      </c>
      <c r="D24" t="s">
        <v>13</v>
      </c>
      <c r="E24" t="s">
        <v>200</v>
      </c>
      <c r="G24">
        <v>24000</v>
      </c>
    </row>
    <row r="25" spans="1:11" x14ac:dyDescent="0.25">
      <c r="A25" s="1">
        <v>43845</v>
      </c>
      <c r="B25" s="2">
        <v>0.72024305555555557</v>
      </c>
      <c r="C25" t="s">
        <v>12</v>
      </c>
      <c r="D25" t="s">
        <v>13</v>
      </c>
      <c r="E25" t="s">
        <v>201</v>
      </c>
      <c r="F25">
        <v>28000</v>
      </c>
    </row>
    <row r="26" spans="1:11" x14ac:dyDescent="0.25">
      <c r="A26" s="1">
        <v>43845</v>
      </c>
      <c r="B26" s="2">
        <v>0.72068287037037038</v>
      </c>
      <c r="C26" t="s">
        <v>12</v>
      </c>
      <c r="D26">
        <v>1284</v>
      </c>
      <c r="E26" t="s">
        <v>202</v>
      </c>
      <c r="F26">
        <v>75000</v>
      </c>
    </row>
    <row r="27" spans="1:11" x14ac:dyDescent="0.25">
      <c r="A27" s="1">
        <v>43845</v>
      </c>
      <c r="B27" s="2">
        <v>0.73996527777777776</v>
      </c>
      <c r="C27" t="s">
        <v>203</v>
      </c>
      <c r="D27" t="s">
        <v>13</v>
      </c>
      <c r="E27" t="s">
        <v>204</v>
      </c>
      <c r="G27">
        <v>1000</v>
      </c>
    </row>
    <row r="28" spans="1:11" x14ac:dyDescent="0.25">
      <c r="A28" s="1">
        <v>43845</v>
      </c>
      <c r="B28" s="2">
        <v>0.74589120370370365</v>
      </c>
      <c r="C28" t="s">
        <v>85</v>
      </c>
      <c r="E28" t="s">
        <v>205</v>
      </c>
      <c r="G28">
        <v>50000</v>
      </c>
    </row>
    <row r="29" spans="1:11" x14ac:dyDescent="0.25">
      <c r="A29" s="1">
        <v>43845</v>
      </c>
      <c r="B29" s="2">
        <v>0.74679398148148157</v>
      </c>
      <c r="C29" t="s">
        <v>12</v>
      </c>
      <c r="D29">
        <v>1281</v>
      </c>
      <c r="E29" t="s">
        <v>206</v>
      </c>
      <c r="F29">
        <v>70000</v>
      </c>
    </row>
    <row r="30" spans="1:11" x14ac:dyDescent="0.25">
      <c r="A30" s="1">
        <v>43845</v>
      </c>
      <c r="B30" s="2">
        <v>0.74894675925925924</v>
      </c>
      <c r="C30" t="s">
        <v>24</v>
      </c>
      <c r="E30" t="s">
        <v>207</v>
      </c>
      <c r="G30">
        <v>30000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7BA7-8075-4EF5-A052-8080EF4D3C9D}">
  <sheetPr codeName="Hoja3"/>
  <dimension ref="A1:L36"/>
  <sheetViews>
    <sheetView workbookViewId="0">
      <selection activeCell="G36" sqref="G36"/>
    </sheetView>
  </sheetViews>
  <sheetFormatPr baseColWidth="10" defaultRowHeight="15" x14ac:dyDescent="0.25"/>
  <cols>
    <col min="5" max="5" width="29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43844</v>
      </c>
      <c r="B2" s="2">
        <v>0.38850694444444445</v>
      </c>
      <c r="C2" t="s">
        <v>10</v>
      </c>
      <c r="E2" t="s">
        <v>11</v>
      </c>
      <c r="F2">
        <v>3227300</v>
      </c>
      <c r="I2">
        <v>5471700</v>
      </c>
      <c r="J2">
        <v>3342800</v>
      </c>
      <c r="K2">
        <v>2128900</v>
      </c>
    </row>
    <row r="3" spans="1:12" x14ac:dyDescent="0.25">
      <c r="A3" s="1">
        <v>43844</v>
      </c>
      <c r="B3" s="2">
        <v>0.42078703703703701</v>
      </c>
      <c r="C3" t="s">
        <v>85</v>
      </c>
      <c r="E3" t="s">
        <v>86</v>
      </c>
      <c r="G3">
        <v>10000</v>
      </c>
    </row>
    <row r="4" spans="1:12" x14ac:dyDescent="0.25">
      <c r="A4" s="1">
        <v>43844</v>
      </c>
      <c r="B4" s="2">
        <v>0.42101851851851851</v>
      </c>
      <c r="C4" t="s">
        <v>16</v>
      </c>
      <c r="D4" t="s">
        <v>13</v>
      </c>
      <c r="E4" t="s">
        <v>148</v>
      </c>
      <c r="G4">
        <v>6000</v>
      </c>
    </row>
    <row r="5" spans="1:12" x14ac:dyDescent="0.25">
      <c r="A5" s="1">
        <v>43844</v>
      </c>
      <c r="B5" s="2">
        <v>0.44813657407407409</v>
      </c>
      <c r="C5" t="s">
        <v>12</v>
      </c>
      <c r="D5" t="s">
        <v>13</v>
      </c>
      <c r="E5" t="s">
        <v>149</v>
      </c>
      <c r="F5">
        <v>30000</v>
      </c>
    </row>
    <row r="6" spans="1:12" x14ac:dyDescent="0.25">
      <c r="A6" s="1">
        <v>43844</v>
      </c>
      <c r="B6" s="2">
        <v>0.48745370370370367</v>
      </c>
      <c r="C6" t="s">
        <v>12</v>
      </c>
      <c r="D6" t="s">
        <v>13</v>
      </c>
      <c r="E6" t="s">
        <v>150</v>
      </c>
      <c r="F6">
        <v>1100000</v>
      </c>
      <c r="I6" t="s">
        <v>15</v>
      </c>
      <c r="J6" t="s">
        <v>89</v>
      </c>
      <c r="K6">
        <v>25000</v>
      </c>
      <c r="L6">
        <f>K6-25000</f>
        <v>0</v>
      </c>
    </row>
    <row r="7" spans="1:12" x14ac:dyDescent="0.25">
      <c r="A7" s="1">
        <v>43844</v>
      </c>
      <c r="B7" s="2">
        <v>0.50292824074074072</v>
      </c>
      <c r="C7" t="s">
        <v>12</v>
      </c>
      <c r="D7">
        <v>1279</v>
      </c>
      <c r="E7" t="s">
        <v>151</v>
      </c>
      <c r="F7">
        <v>50000</v>
      </c>
      <c r="I7" s="3">
        <v>50000</v>
      </c>
      <c r="J7">
        <v>29</v>
      </c>
      <c r="K7" s="4">
        <f>I7*J7</f>
        <v>1450000</v>
      </c>
      <c r="L7">
        <v>20</v>
      </c>
    </row>
    <row r="8" spans="1:12" x14ac:dyDescent="0.25">
      <c r="A8" s="1">
        <v>43844</v>
      </c>
      <c r="B8" s="2">
        <v>0.50748842592592591</v>
      </c>
      <c r="C8" t="s">
        <v>12</v>
      </c>
      <c r="D8">
        <v>1280</v>
      </c>
      <c r="E8" t="s">
        <v>152</v>
      </c>
      <c r="F8">
        <v>40000</v>
      </c>
      <c r="I8" s="3">
        <v>20000</v>
      </c>
      <c r="J8" s="5">
        <v>23</v>
      </c>
      <c r="K8" s="4">
        <f t="shared" ref="K8:K16" si="0">I8*J8</f>
        <v>460000</v>
      </c>
    </row>
    <row r="9" spans="1:12" x14ac:dyDescent="0.25">
      <c r="A9" s="1">
        <v>43844</v>
      </c>
      <c r="B9" s="2">
        <v>0.50847222222222221</v>
      </c>
      <c r="C9" t="s">
        <v>30</v>
      </c>
      <c r="D9" t="s">
        <v>13</v>
      </c>
      <c r="E9" t="s">
        <v>153</v>
      </c>
      <c r="F9">
        <v>20000</v>
      </c>
      <c r="I9" s="3">
        <v>10000</v>
      </c>
      <c r="J9" s="5">
        <v>6</v>
      </c>
      <c r="K9" s="4">
        <f t="shared" si="0"/>
        <v>60000</v>
      </c>
    </row>
    <row r="10" spans="1:12" x14ac:dyDescent="0.25">
      <c r="A10" s="1">
        <v>43844</v>
      </c>
      <c r="B10" s="2">
        <v>0.50859953703703698</v>
      </c>
      <c r="C10" t="s">
        <v>30</v>
      </c>
      <c r="D10" t="s">
        <v>13</v>
      </c>
      <c r="E10" t="s">
        <v>154</v>
      </c>
      <c r="F10">
        <v>20000</v>
      </c>
      <c r="I10" s="3">
        <v>5000</v>
      </c>
      <c r="J10" s="5">
        <v>5</v>
      </c>
      <c r="K10" s="4">
        <f t="shared" si="0"/>
        <v>25000</v>
      </c>
    </row>
    <row r="11" spans="1:12" x14ac:dyDescent="0.25">
      <c r="A11" s="1">
        <v>43844</v>
      </c>
      <c r="B11" s="2">
        <v>0.51667824074074076</v>
      </c>
      <c r="C11" t="s">
        <v>22</v>
      </c>
      <c r="D11" t="s">
        <v>13</v>
      </c>
      <c r="E11" t="s">
        <v>155</v>
      </c>
      <c r="G11">
        <v>10000</v>
      </c>
      <c r="I11" s="3">
        <v>2000</v>
      </c>
      <c r="J11">
        <v>47</v>
      </c>
      <c r="K11" s="3">
        <f t="shared" si="0"/>
        <v>94000</v>
      </c>
    </row>
    <row r="12" spans="1:12" x14ac:dyDescent="0.25">
      <c r="A12" s="1">
        <v>43844</v>
      </c>
      <c r="B12" s="2">
        <v>0.51677083333333329</v>
      </c>
      <c r="C12" t="s">
        <v>22</v>
      </c>
      <c r="D12" t="s">
        <v>13</v>
      </c>
      <c r="E12" t="s">
        <v>156</v>
      </c>
      <c r="G12">
        <v>2400</v>
      </c>
      <c r="I12" s="3">
        <v>1000</v>
      </c>
      <c r="J12">
        <v>0</v>
      </c>
      <c r="K12" s="3">
        <f t="shared" si="0"/>
        <v>0</v>
      </c>
    </row>
    <row r="13" spans="1:12" x14ac:dyDescent="0.25">
      <c r="A13" s="1">
        <v>43844</v>
      </c>
      <c r="B13" s="2">
        <v>0.51694444444444443</v>
      </c>
      <c r="C13" t="s">
        <v>12</v>
      </c>
      <c r="D13" t="s">
        <v>13</v>
      </c>
      <c r="E13" t="s">
        <v>157</v>
      </c>
      <c r="F13">
        <v>33000</v>
      </c>
      <c r="I13" s="3">
        <v>500</v>
      </c>
      <c r="J13">
        <v>10</v>
      </c>
      <c r="K13" s="3">
        <f t="shared" si="0"/>
        <v>5000</v>
      </c>
    </row>
    <row r="14" spans="1:12" x14ac:dyDescent="0.25">
      <c r="A14" s="1">
        <v>43844</v>
      </c>
      <c r="B14" s="2">
        <v>0.51709490740740738</v>
      </c>
      <c r="C14" t="s">
        <v>12</v>
      </c>
      <c r="D14" t="s">
        <v>13</v>
      </c>
      <c r="E14" t="s">
        <v>158</v>
      </c>
      <c r="F14">
        <v>10000</v>
      </c>
      <c r="I14" s="3">
        <v>200</v>
      </c>
      <c r="J14">
        <v>18</v>
      </c>
      <c r="K14" s="3">
        <f>I14*J14</f>
        <v>3600</v>
      </c>
    </row>
    <row r="15" spans="1:12" x14ac:dyDescent="0.25">
      <c r="A15" s="1">
        <v>43844</v>
      </c>
      <c r="B15" s="2">
        <v>0.51730324074074074</v>
      </c>
      <c r="C15" t="s">
        <v>12</v>
      </c>
      <c r="D15" t="s">
        <v>13</v>
      </c>
      <c r="E15" t="s">
        <v>159</v>
      </c>
      <c r="F15">
        <v>5600</v>
      </c>
      <c r="I15" s="3">
        <v>100</v>
      </c>
      <c r="J15">
        <v>34</v>
      </c>
      <c r="K15" s="3">
        <f t="shared" si="0"/>
        <v>3400</v>
      </c>
    </row>
    <row r="16" spans="1:12" x14ac:dyDescent="0.25">
      <c r="A16" s="1">
        <v>43844</v>
      </c>
      <c r="B16" s="2">
        <v>0.52009259259259266</v>
      </c>
      <c r="C16" t="s">
        <v>12</v>
      </c>
      <c r="D16" t="s">
        <v>13</v>
      </c>
      <c r="E16" t="s">
        <v>160</v>
      </c>
      <c r="F16">
        <v>180000</v>
      </c>
      <c r="I16" s="6">
        <v>50</v>
      </c>
      <c r="J16">
        <v>20</v>
      </c>
      <c r="K16" s="3">
        <f t="shared" si="0"/>
        <v>1000</v>
      </c>
    </row>
    <row r="17" spans="1:11" x14ac:dyDescent="0.25">
      <c r="A17" s="1">
        <v>43844</v>
      </c>
      <c r="B17" s="2">
        <v>0.52831018518518513</v>
      </c>
      <c r="C17" t="s">
        <v>12</v>
      </c>
      <c r="D17">
        <v>1281</v>
      </c>
      <c r="E17" t="s">
        <v>161</v>
      </c>
      <c r="F17">
        <v>150000</v>
      </c>
      <c r="K17" s="3">
        <f>SUM(K6:K16)</f>
        <v>2127000</v>
      </c>
    </row>
    <row r="18" spans="1:11" x14ac:dyDescent="0.25">
      <c r="A18" s="1">
        <v>43844</v>
      </c>
      <c r="B18" s="2">
        <v>0.53751157407407402</v>
      </c>
      <c r="C18" t="s">
        <v>28</v>
      </c>
      <c r="D18" t="s">
        <v>13</v>
      </c>
      <c r="E18" t="s">
        <v>108</v>
      </c>
      <c r="G18">
        <v>15000</v>
      </c>
      <c r="K18" s="7">
        <f>K2-K17</f>
        <v>1900</v>
      </c>
    </row>
    <row r="19" spans="1:11" x14ac:dyDescent="0.25">
      <c r="A19" s="1">
        <v>43844</v>
      </c>
      <c r="B19" s="2">
        <v>0.53863425925925923</v>
      </c>
      <c r="C19" t="s">
        <v>28</v>
      </c>
      <c r="D19" t="s">
        <v>13</v>
      </c>
      <c r="E19" t="s">
        <v>162</v>
      </c>
      <c r="G19">
        <v>135000</v>
      </c>
    </row>
    <row r="20" spans="1:11" x14ac:dyDescent="0.25">
      <c r="A20" s="1">
        <v>43844</v>
      </c>
      <c r="B20" s="2">
        <v>0.57590277777777776</v>
      </c>
      <c r="C20" t="s">
        <v>24</v>
      </c>
      <c r="E20" t="s">
        <v>163</v>
      </c>
      <c r="G20">
        <v>13400</v>
      </c>
    </row>
    <row r="21" spans="1:11" x14ac:dyDescent="0.25">
      <c r="A21" s="1">
        <v>43844</v>
      </c>
      <c r="B21" s="2">
        <v>0.57604166666666667</v>
      </c>
      <c r="C21" t="s">
        <v>24</v>
      </c>
      <c r="E21" t="s">
        <v>47</v>
      </c>
      <c r="G21">
        <v>7000</v>
      </c>
    </row>
    <row r="22" spans="1:11" x14ac:dyDescent="0.25">
      <c r="A22" s="1">
        <v>43844</v>
      </c>
      <c r="B22" s="2">
        <v>0.5760763888888889</v>
      </c>
      <c r="C22" t="s">
        <v>24</v>
      </c>
      <c r="E22" t="s">
        <v>164</v>
      </c>
      <c r="G22">
        <v>7000</v>
      </c>
    </row>
    <row r="23" spans="1:11" x14ac:dyDescent="0.25">
      <c r="A23" s="1">
        <v>43844</v>
      </c>
      <c r="B23" s="2">
        <v>0.57621527777777781</v>
      </c>
      <c r="C23" t="s">
        <v>24</v>
      </c>
      <c r="E23" t="s">
        <v>165</v>
      </c>
      <c r="G23">
        <v>75000</v>
      </c>
    </row>
    <row r="24" spans="1:11" x14ac:dyDescent="0.25">
      <c r="A24" s="1">
        <v>43844</v>
      </c>
      <c r="B24" s="2">
        <v>0.58015046296296291</v>
      </c>
      <c r="C24" t="s">
        <v>12</v>
      </c>
      <c r="D24">
        <v>1282</v>
      </c>
      <c r="E24" t="s">
        <v>166</v>
      </c>
      <c r="F24">
        <v>250000</v>
      </c>
    </row>
    <row r="25" spans="1:11" x14ac:dyDescent="0.25">
      <c r="A25" s="1">
        <v>43844</v>
      </c>
      <c r="B25" s="2">
        <v>0.62037037037037035</v>
      </c>
      <c r="C25" t="s">
        <v>30</v>
      </c>
      <c r="D25" t="s">
        <v>13</v>
      </c>
      <c r="E25" t="s">
        <v>167</v>
      </c>
      <c r="F25">
        <v>20000</v>
      </c>
    </row>
    <row r="26" spans="1:11" x14ac:dyDescent="0.25">
      <c r="A26" s="1">
        <v>43844</v>
      </c>
      <c r="B26" s="2">
        <v>0.62055555555555553</v>
      </c>
      <c r="C26" t="s">
        <v>16</v>
      </c>
      <c r="D26" t="s">
        <v>13</v>
      </c>
      <c r="E26" t="s">
        <v>168</v>
      </c>
      <c r="G26">
        <v>270000</v>
      </c>
    </row>
    <row r="27" spans="1:11" x14ac:dyDescent="0.25">
      <c r="A27" s="1">
        <v>43844</v>
      </c>
      <c r="B27" s="2">
        <v>0.70748842592592587</v>
      </c>
      <c r="C27" t="s">
        <v>16</v>
      </c>
      <c r="D27" t="s">
        <v>13</v>
      </c>
      <c r="E27" t="s">
        <v>169</v>
      </c>
      <c r="G27">
        <v>2491000</v>
      </c>
    </row>
    <row r="28" spans="1:11" x14ac:dyDescent="0.25">
      <c r="A28" s="1">
        <v>43844</v>
      </c>
      <c r="B28" s="2">
        <v>0.7181481481481482</v>
      </c>
      <c r="C28" t="s">
        <v>12</v>
      </c>
      <c r="D28">
        <v>1283</v>
      </c>
      <c r="E28" t="s">
        <v>170</v>
      </c>
      <c r="F28">
        <v>200000</v>
      </c>
    </row>
    <row r="29" spans="1:11" x14ac:dyDescent="0.25">
      <c r="A29" s="1">
        <v>43844</v>
      </c>
      <c r="B29" s="2">
        <v>0.71876157407407415</v>
      </c>
      <c r="C29" t="s">
        <v>12</v>
      </c>
      <c r="D29" t="s">
        <v>13</v>
      </c>
      <c r="E29" t="s">
        <v>171</v>
      </c>
      <c r="F29">
        <v>15800</v>
      </c>
    </row>
    <row r="30" spans="1:11" x14ac:dyDescent="0.25">
      <c r="A30" s="1">
        <v>43844</v>
      </c>
      <c r="B30" s="2">
        <v>0.71891203703703699</v>
      </c>
      <c r="C30" t="s">
        <v>16</v>
      </c>
      <c r="D30" t="s">
        <v>13</v>
      </c>
      <c r="E30" t="s">
        <v>172</v>
      </c>
      <c r="G30">
        <v>6000</v>
      </c>
    </row>
    <row r="31" spans="1:11" x14ac:dyDescent="0.25">
      <c r="A31" s="1">
        <v>43844</v>
      </c>
      <c r="B31" s="2">
        <v>0.72250000000000003</v>
      </c>
      <c r="C31" t="s">
        <v>28</v>
      </c>
      <c r="D31" t="s">
        <v>13</v>
      </c>
      <c r="E31" t="s">
        <v>173</v>
      </c>
      <c r="G31">
        <v>25000</v>
      </c>
    </row>
    <row r="32" spans="1:11" x14ac:dyDescent="0.25">
      <c r="A32" s="1">
        <v>43844</v>
      </c>
      <c r="B32" s="2">
        <v>0.72518518518518515</v>
      </c>
      <c r="C32" t="s">
        <v>30</v>
      </c>
      <c r="D32" t="s">
        <v>13</v>
      </c>
      <c r="E32" t="s">
        <v>174</v>
      </c>
      <c r="F32">
        <v>20000</v>
      </c>
    </row>
    <row r="33" spans="1:7" x14ac:dyDescent="0.25">
      <c r="A33" s="1">
        <v>43844</v>
      </c>
      <c r="B33" s="2">
        <v>0.72774305555555552</v>
      </c>
      <c r="C33" t="s">
        <v>24</v>
      </c>
      <c r="E33" t="s">
        <v>175</v>
      </c>
      <c r="G33">
        <v>200000</v>
      </c>
    </row>
    <row r="34" spans="1:7" x14ac:dyDescent="0.25">
      <c r="A34" s="1">
        <v>43844</v>
      </c>
      <c r="B34" s="2">
        <v>0.72809027777777768</v>
      </c>
      <c r="C34" t="s">
        <v>24</v>
      </c>
      <c r="E34" t="s">
        <v>176</v>
      </c>
      <c r="G34">
        <v>50000</v>
      </c>
    </row>
    <row r="35" spans="1:7" x14ac:dyDescent="0.25">
      <c r="A35" s="1">
        <v>43844</v>
      </c>
      <c r="B35" s="2">
        <v>0.72820601851851852</v>
      </c>
      <c r="C35" t="s">
        <v>24</v>
      </c>
      <c r="E35" t="s">
        <v>177</v>
      </c>
      <c r="G35">
        <v>20000</v>
      </c>
    </row>
    <row r="36" spans="1:7" x14ac:dyDescent="0.25">
      <c r="A36" s="1">
        <v>43844</v>
      </c>
      <c r="B36" s="2">
        <v>0.76987268518518504</v>
      </c>
      <c r="C36" t="s">
        <v>12</v>
      </c>
      <c r="D36">
        <v>1284</v>
      </c>
      <c r="E36" t="s">
        <v>178</v>
      </c>
      <c r="F36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DBBE-9E3B-4AEA-B105-3490D46551B5}">
  <sheetPr codeName="Hoja4"/>
  <dimension ref="A1:L25"/>
  <sheetViews>
    <sheetView workbookViewId="0">
      <selection activeCell="F3" sqref="F3"/>
    </sheetView>
  </sheetViews>
  <sheetFormatPr baseColWidth="10" defaultRowHeight="15" x14ac:dyDescent="0.25"/>
  <cols>
    <col min="3" max="3" width="13.7109375" bestFit="1" customWidth="1"/>
    <col min="5" max="5" width="38.71093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43843</v>
      </c>
      <c r="B2" s="2">
        <v>0.37874999999999998</v>
      </c>
      <c r="C2" t="s">
        <v>10</v>
      </c>
      <c r="E2" t="s">
        <v>11</v>
      </c>
      <c r="F2">
        <v>2035500</v>
      </c>
      <c r="I2">
        <v>3747300</v>
      </c>
      <c r="J2">
        <v>538000</v>
      </c>
      <c r="K2">
        <v>3209300</v>
      </c>
    </row>
    <row r="3" spans="1:12" x14ac:dyDescent="0.25">
      <c r="A3" s="1">
        <v>43843</v>
      </c>
      <c r="B3" s="2">
        <v>0.3989699074074074</v>
      </c>
      <c r="C3" t="s">
        <v>12</v>
      </c>
      <c r="D3" t="s">
        <v>13</v>
      </c>
      <c r="E3" t="s">
        <v>56</v>
      </c>
      <c r="F3">
        <v>30000</v>
      </c>
    </row>
    <row r="4" spans="1:12" x14ac:dyDescent="0.25">
      <c r="A4" s="1">
        <v>43843</v>
      </c>
      <c r="B4" s="2">
        <v>0.39938657407407407</v>
      </c>
      <c r="C4" t="s">
        <v>12</v>
      </c>
      <c r="D4" t="s">
        <v>13</v>
      </c>
      <c r="E4" t="s">
        <v>128</v>
      </c>
      <c r="F4">
        <v>34000</v>
      </c>
    </row>
    <row r="5" spans="1:12" x14ac:dyDescent="0.25">
      <c r="A5" s="1">
        <v>43843</v>
      </c>
      <c r="B5" s="2">
        <v>0.4012384259259259</v>
      </c>
      <c r="C5" t="s">
        <v>16</v>
      </c>
      <c r="D5" t="s">
        <v>13</v>
      </c>
      <c r="E5" t="s">
        <v>129</v>
      </c>
      <c r="G5">
        <v>220000</v>
      </c>
    </row>
    <row r="6" spans="1:12" x14ac:dyDescent="0.25">
      <c r="A6" s="1">
        <v>43843</v>
      </c>
      <c r="B6" s="2">
        <v>0.47309027777777773</v>
      </c>
      <c r="C6" t="s">
        <v>30</v>
      </c>
      <c r="D6" t="s">
        <v>13</v>
      </c>
      <c r="E6" t="s">
        <v>130</v>
      </c>
      <c r="F6">
        <v>30000</v>
      </c>
      <c r="I6" t="s">
        <v>15</v>
      </c>
      <c r="J6" t="s">
        <v>89</v>
      </c>
      <c r="K6">
        <v>28900</v>
      </c>
    </row>
    <row r="7" spans="1:12" x14ac:dyDescent="0.25">
      <c r="A7" s="1">
        <v>43843</v>
      </c>
      <c r="B7" s="2">
        <v>0.47405092592592596</v>
      </c>
      <c r="C7" t="s">
        <v>12</v>
      </c>
      <c r="D7" t="s">
        <v>13</v>
      </c>
      <c r="E7" t="s">
        <v>131</v>
      </c>
      <c r="F7">
        <v>25800</v>
      </c>
      <c r="I7" s="3">
        <v>50000</v>
      </c>
      <c r="J7">
        <v>58</v>
      </c>
      <c r="K7" s="4">
        <f>I7*J7</f>
        <v>2900000</v>
      </c>
      <c r="L7">
        <v>40</v>
      </c>
    </row>
    <row r="8" spans="1:12" x14ac:dyDescent="0.25">
      <c r="A8" s="1">
        <v>43843</v>
      </c>
      <c r="B8" s="2">
        <v>0.5163888888888889</v>
      </c>
      <c r="C8" t="s">
        <v>12</v>
      </c>
      <c r="D8" t="s">
        <v>13</v>
      </c>
      <c r="E8" t="s">
        <v>132</v>
      </c>
      <c r="F8">
        <v>27000</v>
      </c>
      <c r="I8" s="3">
        <v>20000</v>
      </c>
      <c r="J8" s="5">
        <v>5</v>
      </c>
      <c r="K8" s="4">
        <f t="shared" ref="K8:K16" si="0">I8*J8</f>
        <v>100000</v>
      </c>
    </row>
    <row r="9" spans="1:12" x14ac:dyDescent="0.25">
      <c r="A9" s="1">
        <v>43843</v>
      </c>
      <c r="B9" s="2">
        <v>0.51652777777777781</v>
      </c>
      <c r="C9" t="s">
        <v>28</v>
      </c>
      <c r="D9" t="s">
        <v>13</v>
      </c>
      <c r="E9" t="s">
        <v>133</v>
      </c>
      <c r="G9">
        <v>20000</v>
      </c>
      <c r="I9" s="3">
        <v>10000</v>
      </c>
      <c r="J9" s="5">
        <v>1</v>
      </c>
      <c r="K9" s="4">
        <f t="shared" si="0"/>
        <v>10000</v>
      </c>
    </row>
    <row r="10" spans="1:12" x14ac:dyDescent="0.25">
      <c r="A10" s="1">
        <v>43843</v>
      </c>
      <c r="B10" s="2">
        <v>0.61900462962962965</v>
      </c>
      <c r="C10" t="s">
        <v>12</v>
      </c>
      <c r="D10" t="s">
        <v>13</v>
      </c>
      <c r="E10" t="s">
        <v>134</v>
      </c>
      <c r="F10">
        <v>200000</v>
      </c>
      <c r="I10" s="3">
        <v>5000</v>
      </c>
      <c r="J10" s="5">
        <v>9</v>
      </c>
      <c r="K10" s="4">
        <f t="shared" si="0"/>
        <v>45000</v>
      </c>
    </row>
    <row r="11" spans="1:12" x14ac:dyDescent="0.25">
      <c r="A11" s="1">
        <v>43843</v>
      </c>
      <c r="B11" s="2">
        <v>0.62565972222222221</v>
      </c>
      <c r="C11" t="s">
        <v>12</v>
      </c>
      <c r="D11" t="s">
        <v>13</v>
      </c>
      <c r="E11" t="s">
        <v>135</v>
      </c>
      <c r="F11">
        <v>650000</v>
      </c>
      <c r="I11" s="3">
        <v>2000</v>
      </c>
      <c r="J11">
        <v>65</v>
      </c>
      <c r="K11" s="3">
        <f t="shared" si="0"/>
        <v>130000</v>
      </c>
    </row>
    <row r="12" spans="1:12" x14ac:dyDescent="0.25">
      <c r="A12" s="1">
        <v>43843</v>
      </c>
      <c r="B12" s="2">
        <v>0.62586805555555558</v>
      </c>
      <c r="C12" t="s">
        <v>30</v>
      </c>
      <c r="D12" t="s">
        <v>13</v>
      </c>
      <c r="E12" t="s">
        <v>136</v>
      </c>
      <c r="F12">
        <v>130000</v>
      </c>
      <c r="I12" s="3">
        <v>1000</v>
      </c>
      <c r="J12">
        <v>0</v>
      </c>
      <c r="K12" s="3">
        <f t="shared" si="0"/>
        <v>0</v>
      </c>
    </row>
    <row r="13" spans="1:12" x14ac:dyDescent="0.25">
      <c r="A13" s="1">
        <v>43843</v>
      </c>
      <c r="B13" s="2">
        <v>0.64924768518518516</v>
      </c>
      <c r="C13" t="s">
        <v>24</v>
      </c>
      <c r="E13" t="s">
        <v>137</v>
      </c>
      <c r="G13">
        <v>20000</v>
      </c>
      <c r="I13" s="3">
        <v>500</v>
      </c>
      <c r="J13">
        <v>11</v>
      </c>
      <c r="K13" s="3">
        <f t="shared" si="0"/>
        <v>5500</v>
      </c>
    </row>
    <row r="14" spans="1:12" x14ac:dyDescent="0.25">
      <c r="A14" s="1">
        <v>43843</v>
      </c>
      <c r="B14" s="2">
        <v>0.64943287037037034</v>
      </c>
      <c r="C14" t="s">
        <v>24</v>
      </c>
      <c r="E14" t="s">
        <v>138</v>
      </c>
      <c r="G14">
        <v>10000</v>
      </c>
      <c r="I14" s="3">
        <v>200</v>
      </c>
      <c r="J14">
        <v>18</v>
      </c>
      <c r="K14" s="3">
        <f>I14*J14</f>
        <v>3600</v>
      </c>
    </row>
    <row r="15" spans="1:12" x14ac:dyDescent="0.25">
      <c r="A15" s="1">
        <v>43843</v>
      </c>
      <c r="B15" s="2">
        <v>0.6495023148148148</v>
      </c>
      <c r="C15" t="s">
        <v>24</v>
      </c>
      <c r="E15" t="s">
        <v>139</v>
      </c>
      <c r="G15">
        <v>20000</v>
      </c>
      <c r="I15" s="3">
        <v>100</v>
      </c>
      <c r="J15">
        <v>33</v>
      </c>
      <c r="K15" s="3">
        <f t="shared" si="0"/>
        <v>3300</v>
      </c>
    </row>
    <row r="16" spans="1:12" x14ac:dyDescent="0.25">
      <c r="A16" s="1">
        <v>43843</v>
      </c>
      <c r="B16" s="2">
        <v>0.64960648148148148</v>
      </c>
      <c r="C16" t="s">
        <v>24</v>
      </c>
      <c r="E16" t="s">
        <v>140</v>
      </c>
      <c r="G16">
        <v>10000</v>
      </c>
      <c r="I16" s="6">
        <v>50</v>
      </c>
      <c r="J16">
        <v>20</v>
      </c>
      <c r="K16" s="3">
        <f t="shared" si="0"/>
        <v>1000</v>
      </c>
    </row>
    <row r="17" spans="1:11" x14ac:dyDescent="0.25">
      <c r="A17" s="1">
        <v>43843</v>
      </c>
      <c r="B17" s="2">
        <v>0.66875000000000007</v>
      </c>
      <c r="C17" t="s">
        <v>12</v>
      </c>
      <c r="D17" t="s">
        <v>13</v>
      </c>
      <c r="E17" t="s">
        <v>141</v>
      </c>
      <c r="F17">
        <v>100000</v>
      </c>
      <c r="K17" s="3">
        <f>SUM(K6:K16)</f>
        <v>3227300</v>
      </c>
    </row>
    <row r="18" spans="1:11" x14ac:dyDescent="0.25">
      <c r="A18" s="1">
        <v>43843</v>
      </c>
      <c r="B18" s="2">
        <v>0.66891203703703705</v>
      </c>
      <c r="C18" t="s">
        <v>12</v>
      </c>
      <c r="D18">
        <v>1277</v>
      </c>
      <c r="E18" t="s">
        <v>142</v>
      </c>
      <c r="F18">
        <v>140000</v>
      </c>
      <c r="K18" s="7">
        <f>K2-K17</f>
        <v>-18000</v>
      </c>
    </row>
    <row r="19" spans="1:11" x14ac:dyDescent="0.25">
      <c r="A19" s="1">
        <v>43843</v>
      </c>
      <c r="B19" s="2">
        <v>0.68275462962962974</v>
      </c>
      <c r="C19" t="s">
        <v>16</v>
      </c>
      <c r="D19" t="s">
        <v>13</v>
      </c>
      <c r="E19" t="s">
        <v>143</v>
      </c>
      <c r="G19">
        <v>28000</v>
      </c>
    </row>
    <row r="20" spans="1:11" x14ac:dyDescent="0.25">
      <c r="A20" s="1">
        <v>43843</v>
      </c>
      <c r="B20" s="2">
        <v>0.73237268518518517</v>
      </c>
      <c r="C20" t="s">
        <v>12</v>
      </c>
      <c r="D20" t="s">
        <v>13</v>
      </c>
      <c r="E20" t="s">
        <v>144</v>
      </c>
      <c r="F20">
        <v>300000</v>
      </c>
    </row>
    <row r="21" spans="1:11" x14ac:dyDescent="0.25">
      <c r="A21" s="1">
        <v>43843</v>
      </c>
      <c r="B21" s="2">
        <v>0.7327893518518519</v>
      </c>
      <c r="C21" t="s">
        <v>109</v>
      </c>
      <c r="D21" t="s">
        <v>13</v>
      </c>
      <c r="E21" t="s">
        <v>145</v>
      </c>
      <c r="G21">
        <v>150000</v>
      </c>
    </row>
    <row r="22" spans="1:11" x14ac:dyDescent="0.25">
      <c r="A22" s="1">
        <v>43843</v>
      </c>
      <c r="B22" s="2">
        <v>0.74128472222222219</v>
      </c>
      <c r="C22" t="s">
        <v>30</v>
      </c>
      <c r="D22" t="s">
        <v>13</v>
      </c>
      <c r="E22" t="s">
        <v>88</v>
      </c>
      <c r="F22">
        <v>20000</v>
      </c>
    </row>
    <row r="23" spans="1:11" x14ac:dyDescent="0.25">
      <c r="A23" s="1">
        <v>43843</v>
      </c>
      <c r="B23" s="2">
        <v>0.74234953703703699</v>
      </c>
      <c r="C23" t="s">
        <v>12</v>
      </c>
      <c r="D23" t="s">
        <v>13</v>
      </c>
      <c r="E23" t="s">
        <v>146</v>
      </c>
      <c r="F23">
        <v>25000</v>
      </c>
    </row>
    <row r="24" spans="1:11" x14ac:dyDescent="0.25">
      <c r="A24" s="1">
        <v>43843</v>
      </c>
      <c r="B24" s="2">
        <v>0.74512731481481476</v>
      </c>
      <c r="C24" t="s">
        <v>28</v>
      </c>
      <c r="D24" t="s">
        <v>13</v>
      </c>
      <c r="E24" t="s">
        <v>88</v>
      </c>
      <c r="G24">
        <v>10000</v>
      </c>
    </row>
    <row r="25" spans="1:11" x14ac:dyDescent="0.25">
      <c r="A25" s="1">
        <v>43843</v>
      </c>
      <c r="B25" s="2">
        <v>0.7503009259259259</v>
      </c>
      <c r="C25" t="s">
        <v>24</v>
      </c>
      <c r="E25" t="s">
        <v>147</v>
      </c>
      <c r="G25">
        <v>50000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5520-786F-41CB-BF9A-355B83A46DF7}">
  <sheetPr codeName="Hoja5"/>
  <dimension ref="A1:L21"/>
  <sheetViews>
    <sheetView tabSelected="1" workbookViewId="0">
      <selection activeCell="E26" sqref="E26"/>
    </sheetView>
  </sheetViews>
  <sheetFormatPr baseColWidth="10" defaultRowHeight="15" x14ac:dyDescent="0.25"/>
  <cols>
    <col min="3" max="3" width="13.7109375" bestFit="1" customWidth="1"/>
    <col min="5" max="5" width="33.28515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43841</v>
      </c>
      <c r="B2" s="2">
        <v>0.39680555555555558</v>
      </c>
      <c r="C2" t="s">
        <v>10</v>
      </c>
      <c r="E2" t="s">
        <v>11</v>
      </c>
      <c r="F2">
        <v>2366100</v>
      </c>
      <c r="I2">
        <v>3517500</v>
      </c>
      <c r="J2">
        <v>1126000</v>
      </c>
      <c r="K2">
        <v>2391500</v>
      </c>
    </row>
    <row r="3" spans="1:12" x14ac:dyDescent="0.25">
      <c r="A3" s="1">
        <v>43841</v>
      </c>
      <c r="B3" s="2">
        <v>0.40295138888888887</v>
      </c>
      <c r="C3" t="s">
        <v>85</v>
      </c>
      <c r="E3" t="s">
        <v>86</v>
      </c>
      <c r="G3">
        <v>3000</v>
      </c>
    </row>
    <row r="4" spans="1:12" x14ac:dyDescent="0.25">
      <c r="A4" s="1">
        <v>43841</v>
      </c>
      <c r="B4" s="2">
        <v>0.40376157407407409</v>
      </c>
      <c r="C4" t="s">
        <v>28</v>
      </c>
      <c r="D4" t="s">
        <v>13</v>
      </c>
      <c r="E4" t="s">
        <v>108</v>
      </c>
      <c r="G4">
        <v>10000</v>
      </c>
    </row>
    <row r="5" spans="1:12" x14ac:dyDescent="0.25">
      <c r="A5" s="1">
        <v>43840</v>
      </c>
      <c r="B5" s="2">
        <v>0.43415509259259261</v>
      </c>
      <c r="C5" t="s">
        <v>12</v>
      </c>
      <c r="D5" t="s">
        <v>13</v>
      </c>
      <c r="E5" t="s">
        <v>111</v>
      </c>
      <c r="F5">
        <v>14400</v>
      </c>
    </row>
    <row r="6" spans="1:12" x14ac:dyDescent="0.25">
      <c r="A6" s="1">
        <v>43841</v>
      </c>
      <c r="B6" s="2">
        <v>0.44126157407407413</v>
      </c>
      <c r="C6" t="s">
        <v>12</v>
      </c>
      <c r="D6">
        <v>1278</v>
      </c>
      <c r="E6" t="s">
        <v>112</v>
      </c>
      <c r="F6">
        <v>100000</v>
      </c>
      <c r="I6" t="s">
        <v>15</v>
      </c>
      <c r="J6" t="s">
        <v>89</v>
      </c>
      <c r="K6">
        <v>26500</v>
      </c>
    </row>
    <row r="7" spans="1:12" x14ac:dyDescent="0.25">
      <c r="A7" s="1">
        <v>43841</v>
      </c>
      <c r="B7" s="2">
        <v>0.45281250000000001</v>
      </c>
      <c r="C7" t="s">
        <v>12</v>
      </c>
      <c r="D7" t="s">
        <v>13</v>
      </c>
      <c r="E7" t="s">
        <v>113</v>
      </c>
      <c r="F7">
        <v>37000</v>
      </c>
      <c r="I7" s="3">
        <v>50000</v>
      </c>
      <c r="J7">
        <v>38</v>
      </c>
      <c r="K7" s="4">
        <f>I7*J7</f>
        <v>1900000</v>
      </c>
      <c r="L7">
        <v>30</v>
      </c>
    </row>
    <row r="8" spans="1:12" x14ac:dyDescent="0.25">
      <c r="A8" s="1">
        <v>43841</v>
      </c>
      <c r="B8" s="2">
        <v>0.48645833333333338</v>
      </c>
      <c r="C8" t="s">
        <v>16</v>
      </c>
      <c r="D8" t="s">
        <v>13</v>
      </c>
      <c r="E8" t="s">
        <v>114</v>
      </c>
      <c r="G8">
        <v>25000</v>
      </c>
      <c r="I8" s="3">
        <v>20000</v>
      </c>
      <c r="J8" s="5">
        <v>3</v>
      </c>
      <c r="K8" s="4">
        <f t="shared" ref="K8:K16" si="0">I8*J8</f>
        <v>60000</v>
      </c>
    </row>
    <row r="9" spans="1:12" x14ac:dyDescent="0.25">
      <c r="A9" s="1">
        <v>43841</v>
      </c>
      <c r="B9" s="2">
        <v>0.51368055555555558</v>
      </c>
      <c r="C9" t="s">
        <v>30</v>
      </c>
      <c r="D9" t="s">
        <v>13</v>
      </c>
      <c r="E9" t="s">
        <v>115</v>
      </c>
      <c r="F9">
        <v>22000</v>
      </c>
      <c r="I9" s="3">
        <v>10000</v>
      </c>
      <c r="J9" s="5">
        <v>0</v>
      </c>
      <c r="K9" s="4">
        <f t="shared" si="0"/>
        <v>0</v>
      </c>
    </row>
    <row r="10" spans="1:12" x14ac:dyDescent="0.25">
      <c r="A10" s="1">
        <v>43841</v>
      </c>
      <c r="B10" s="2">
        <v>0.52807870370370369</v>
      </c>
      <c r="C10" t="s">
        <v>16</v>
      </c>
      <c r="D10" t="s">
        <v>13</v>
      </c>
      <c r="E10" t="s">
        <v>116</v>
      </c>
      <c r="G10">
        <v>128000</v>
      </c>
      <c r="I10" s="3">
        <v>5000</v>
      </c>
      <c r="J10" s="5">
        <v>19</v>
      </c>
      <c r="K10" s="4">
        <f t="shared" si="0"/>
        <v>95000</v>
      </c>
    </row>
    <row r="11" spans="1:12" x14ac:dyDescent="0.25">
      <c r="A11" s="1">
        <v>43841</v>
      </c>
      <c r="B11" s="2">
        <v>0.53421296296296295</v>
      </c>
      <c r="C11" t="s">
        <v>12</v>
      </c>
      <c r="D11" t="s">
        <v>13</v>
      </c>
      <c r="E11" t="s">
        <v>117</v>
      </c>
      <c r="F11">
        <v>8000</v>
      </c>
      <c r="I11" s="3">
        <v>2000</v>
      </c>
      <c r="J11">
        <v>55</v>
      </c>
      <c r="K11" s="3">
        <f t="shared" si="0"/>
        <v>110000</v>
      </c>
    </row>
    <row r="12" spans="1:12" x14ac:dyDescent="0.25">
      <c r="A12" s="1">
        <v>43841</v>
      </c>
      <c r="B12" s="2">
        <v>0.58805555555555555</v>
      </c>
      <c r="C12" t="s">
        <v>30</v>
      </c>
      <c r="D12" t="s">
        <v>13</v>
      </c>
      <c r="E12" t="s">
        <v>118</v>
      </c>
      <c r="F12">
        <v>70000</v>
      </c>
      <c r="I12" s="3">
        <v>1000</v>
      </c>
      <c r="J12">
        <v>2</v>
      </c>
      <c r="K12" s="3">
        <f t="shared" si="0"/>
        <v>2000</v>
      </c>
    </row>
    <row r="13" spans="1:12" x14ac:dyDescent="0.25">
      <c r="A13" s="1">
        <v>43841</v>
      </c>
      <c r="B13" s="2">
        <v>0.59709490740740734</v>
      </c>
      <c r="C13" t="s">
        <v>85</v>
      </c>
      <c r="E13" t="s">
        <v>119</v>
      </c>
      <c r="G13">
        <v>170000</v>
      </c>
      <c r="I13" s="3">
        <v>500</v>
      </c>
      <c r="J13">
        <v>13</v>
      </c>
      <c r="K13" s="3">
        <f t="shared" si="0"/>
        <v>6500</v>
      </c>
    </row>
    <row r="14" spans="1:12" x14ac:dyDescent="0.25">
      <c r="A14" s="1">
        <v>43841</v>
      </c>
      <c r="B14" s="2">
        <v>0.59790509259259261</v>
      </c>
      <c r="C14" t="s">
        <v>85</v>
      </c>
      <c r="E14" t="s">
        <v>120</v>
      </c>
      <c r="G14">
        <v>220000</v>
      </c>
      <c r="I14" s="3">
        <v>200</v>
      </c>
      <c r="J14">
        <v>20</v>
      </c>
      <c r="K14" s="3">
        <f>I14*J14</f>
        <v>4000</v>
      </c>
    </row>
    <row r="15" spans="1:12" x14ac:dyDescent="0.25">
      <c r="A15" s="1">
        <v>43841</v>
      </c>
      <c r="B15" s="2">
        <v>0.59805555555555556</v>
      </c>
      <c r="C15" t="s">
        <v>85</v>
      </c>
      <c r="E15" t="s">
        <v>121</v>
      </c>
      <c r="G15">
        <v>250000</v>
      </c>
      <c r="I15" s="3">
        <v>100</v>
      </c>
      <c r="J15">
        <v>35</v>
      </c>
      <c r="K15" s="3">
        <f t="shared" si="0"/>
        <v>3500</v>
      </c>
    </row>
    <row r="16" spans="1:12" x14ac:dyDescent="0.25">
      <c r="A16" s="1">
        <v>43841</v>
      </c>
      <c r="B16" s="2">
        <v>0.62184027777777773</v>
      </c>
      <c r="C16" t="s">
        <v>30</v>
      </c>
      <c r="D16" t="s">
        <v>13</v>
      </c>
      <c r="E16" t="s">
        <v>122</v>
      </c>
      <c r="F16">
        <v>50000</v>
      </c>
      <c r="I16" s="6">
        <v>50</v>
      </c>
      <c r="J16">
        <v>20</v>
      </c>
      <c r="K16" s="3">
        <f t="shared" si="0"/>
        <v>1000</v>
      </c>
    </row>
    <row r="17" spans="1:11" x14ac:dyDescent="0.25">
      <c r="A17" s="1">
        <v>43841</v>
      </c>
      <c r="B17" s="2">
        <v>0.65575231481481489</v>
      </c>
      <c r="C17" t="s">
        <v>85</v>
      </c>
      <c r="E17" t="s">
        <v>123</v>
      </c>
      <c r="G17">
        <v>220000</v>
      </c>
      <c r="K17" s="3">
        <f>SUM(K6:K16)</f>
        <v>2208500</v>
      </c>
    </row>
    <row r="18" spans="1:11" x14ac:dyDescent="0.25">
      <c r="A18" s="1">
        <v>43841</v>
      </c>
      <c r="B18" s="2">
        <v>0.65609953703703705</v>
      </c>
      <c r="C18" t="s">
        <v>85</v>
      </c>
      <c r="E18" t="s">
        <v>124</v>
      </c>
      <c r="G18">
        <v>100000</v>
      </c>
      <c r="K18" s="7">
        <f>K2-K17</f>
        <v>183000</v>
      </c>
    </row>
    <row r="19" spans="1:11" x14ac:dyDescent="0.25">
      <c r="A19" s="1">
        <v>43841</v>
      </c>
      <c r="B19" s="2">
        <v>0.66929398148148145</v>
      </c>
      <c r="C19" t="s">
        <v>12</v>
      </c>
      <c r="D19" t="s">
        <v>13</v>
      </c>
      <c r="E19" t="s">
        <v>125</v>
      </c>
      <c r="F19">
        <v>500000</v>
      </c>
    </row>
    <row r="20" spans="1:11" x14ac:dyDescent="0.25">
      <c r="A20" s="1">
        <v>43841</v>
      </c>
      <c r="B20" s="2">
        <v>0.67002314814814812</v>
      </c>
      <c r="C20" t="s">
        <v>30</v>
      </c>
      <c r="D20" t="s">
        <v>13</v>
      </c>
      <c r="E20" t="s">
        <v>126</v>
      </c>
      <c r="F20">
        <v>350000</v>
      </c>
    </row>
    <row r="21" spans="1:11" x14ac:dyDescent="0.25">
      <c r="A21" s="1">
        <v>43843</v>
      </c>
      <c r="B21" s="2">
        <v>0.39781249999999996</v>
      </c>
      <c r="C21" t="s">
        <v>85</v>
      </c>
      <c r="E21" t="s">
        <v>127</v>
      </c>
      <c r="G21">
        <v>378000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910C-7105-4FF9-8B50-350E732127FD}">
  <sheetPr codeName="Hoja6"/>
  <dimension ref="A1:K25"/>
  <sheetViews>
    <sheetView workbookViewId="0">
      <selection activeCell="H38" sqref="H38"/>
    </sheetView>
  </sheetViews>
  <sheetFormatPr baseColWidth="10" defaultRowHeight="15" x14ac:dyDescent="0.25"/>
  <cols>
    <col min="4" max="4" width="8.140625" customWidth="1"/>
    <col min="5" max="5" width="25.140625" customWidth="1"/>
    <col min="6" max="6" width="12" bestFit="1" customWidth="1"/>
    <col min="11" max="11" width="13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43840</v>
      </c>
      <c r="B2" s="2">
        <v>0.38252314814814814</v>
      </c>
      <c r="C2" t="s">
        <v>10</v>
      </c>
      <c r="E2" t="s">
        <v>11</v>
      </c>
      <c r="F2" s="3">
        <v>1525300</v>
      </c>
      <c r="I2">
        <v>2886700</v>
      </c>
      <c r="J2">
        <v>527900</v>
      </c>
      <c r="K2">
        <v>2358800</v>
      </c>
    </row>
    <row r="3" spans="1:11" x14ac:dyDescent="0.25">
      <c r="A3" s="1">
        <v>43840</v>
      </c>
      <c r="B3" s="2">
        <v>0.38756944444444441</v>
      </c>
      <c r="C3" t="s">
        <v>12</v>
      </c>
      <c r="D3">
        <v>1276</v>
      </c>
      <c r="E3" t="s">
        <v>84</v>
      </c>
      <c r="F3">
        <v>50000</v>
      </c>
    </row>
    <row r="4" spans="1:11" x14ac:dyDescent="0.25">
      <c r="A4" s="1">
        <v>43840</v>
      </c>
      <c r="B4" s="2">
        <v>0.41151620370370368</v>
      </c>
      <c r="C4" t="s">
        <v>85</v>
      </c>
      <c r="E4" t="s">
        <v>86</v>
      </c>
      <c r="G4">
        <v>5000</v>
      </c>
    </row>
    <row r="5" spans="1:11" x14ac:dyDescent="0.25">
      <c r="A5" s="1">
        <v>43840</v>
      </c>
      <c r="B5" s="2">
        <v>0.47393518518518518</v>
      </c>
      <c r="C5" t="s">
        <v>12</v>
      </c>
      <c r="D5" t="s">
        <v>13</v>
      </c>
      <c r="E5" t="s">
        <v>87</v>
      </c>
      <c r="F5">
        <v>50000</v>
      </c>
      <c r="I5" t="s">
        <v>15</v>
      </c>
      <c r="J5" t="s">
        <v>89</v>
      </c>
      <c r="K5">
        <v>26500</v>
      </c>
    </row>
    <row r="6" spans="1:11" x14ac:dyDescent="0.25">
      <c r="A6" s="1">
        <v>43840</v>
      </c>
      <c r="B6" s="2">
        <v>0.52574074074074073</v>
      </c>
      <c r="C6" t="s">
        <v>28</v>
      </c>
      <c r="D6" t="s">
        <v>13</v>
      </c>
      <c r="E6" t="s">
        <v>88</v>
      </c>
      <c r="G6">
        <v>10000</v>
      </c>
      <c r="I6" s="3">
        <v>50000</v>
      </c>
      <c r="J6">
        <v>44</v>
      </c>
      <c r="K6" s="4">
        <f>I6*J6</f>
        <v>2200000</v>
      </c>
    </row>
    <row r="7" spans="1:11" x14ac:dyDescent="0.25">
      <c r="A7" s="1">
        <v>43840</v>
      </c>
      <c r="B7" s="2">
        <v>0.61754629629629632</v>
      </c>
      <c r="C7" t="s">
        <v>28</v>
      </c>
      <c r="D7" t="s">
        <v>13</v>
      </c>
      <c r="E7" t="s">
        <v>90</v>
      </c>
      <c r="G7">
        <v>45000</v>
      </c>
      <c r="I7" s="3">
        <v>20000</v>
      </c>
      <c r="J7" s="5">
        <v>1</v>
      </c>
      <c r="K7" s="4">
        <f t="shared" ref="K7:K15" si="0">I7*J7</f>
        <v>20000</v>
      </c>
    </row>
    <row r="8" spans="1:11" x14ac:dyDescent="0.25">
      <c r="A8" s="1">
        <v>43840</v>
      </c>
      <c r="B8" s="2">
        <v>0.61774305555555553</v>
      </c>
      <c r="C8" t="s">
        <v>12</v>
      </c>
      <c r="D8" t="s">
        <v>13</v>
      </c>
      <c r="E8" t="s">
        <v>91</v>
      </c>
      <c r="F8">
        <v>10000</v>
      </c>
      <c r="I8" s="3">
        <v>10000</v>
      </c>
      <c r="J8" s="5">
        <v>2</v>
      </c>
      <c r="K8" s="4">
        <f t="shared" si="0"/>
        <v>20000</v>
      </c>
    </row>
    <row r="9" spans="1:11" x14ac:dyDescent="0.25">
      <c r="A9" s="1">
        <v>43840</v>
      </c>
      <c r="B9" s="2">
        <v>0.61796296296296294</v>
      </c>
      <c r="C9" t="s">
        <v>30</v>
      </c>
      <c r="D9" t="s">
        <v>13</v>
      </c>
      <c r="E9" t="s">
        <v>92</v>
      </c>
      <c r="F9">
        <v>10000</v>
      </c>
      <c r="I9" s="3">
        <v>5000</v>
      </c>
      <c r="J9" s="5">
        <v>9</v>
      </c>
      <c r="K9" s="4">
        <f t="shared" si="0"/>
        <v>45000</v>
      </c>
    </row>
    <row r="10" spans="1:11" x14ac:dyDescent="0.25">
      <c r="A10" s="1">
        <v>43840</v>
      </c>
      <c r="B10" s="2">
        <v>0.62134259259259261</v>
      </c>
      <c r="C10" t="s">
        <v>12</v>
      </c>
      <c r="D10">
        <v>1277</v>
      </c>
      <c r="E10" t="s">
        <v>93</v>
      </c>
      <c r="F10">
        <v>200000</v>
      </c>
      <c r="I10" s="3">
        <v>2000</v>
      </c>
      <c r="J10">
        <v>18</v>
      </c>
      <c r="K10" s="3">
        <f t="shared" si="0"/>
        <v>36000</v>
      </c>
    </row>
    <row r="11" spans="1:11" x14ac:dyDescent="0.25">
      <c r="A11" s="1">
        <v>43840</v>
      </c>
      <c r="B11" s="2">
        <v>0.62199074074074068</v>
      </c>
      <c r="C11" t="s">
        <v>85</v>
      </c>
      <c r="E11" t="s">
        <v>94</v>
      </c>
      <c r="G11">
        <v>25000</v>
      </c>
      <c r="I11" s="3">
        <v>1000</v>
      </c>
      <c r="J11">
        <v>3</v>
      </c>
      <c r="K11" s="3">
        <f t="shared" si="0"/>
        <v>3000</v>
      </c>
    </row>
    <row r="12" spans="1:11" x14ac:dyDescent="0.25">
      <c r="A12" s="1">
        <v>43840</v>
      </c>
      <c r="B12" s="2">
        <v>0.62202546296296302</v>
      </c>
      <c r="C12" t="s">
        <v>85</v>
      </c>
      <c r="E12" t="s">
        <v>95</v>
      </c>
      <c r="G12">
        <v>25000</v>
      </c>
      <c r="I12" s="3">
        <v>500</v>
      </c>
      <c r="J12">
        <v>13</v>
      </c>
      <c r="K12" s="3">
        <f t="shared" si="0"/>
        <v>6500</v>
      </c>
    </row>
    <row r="13" spans="1:11" x14ac:dyDescent="0.25">
      <c r="A13" s="1">
        <v>43840</v>
      </c>
      <c r="B13" s="2">
        <v>0.62211805555555555</v>
      </c>
      <c r="C13" t="s">
        <v>85</v>
      </c>
      <c r="E13" t="s">
        <v>96</v>
      </c>
      <c r="G13">
        <v>25000</v>
      </c>
      <c r="I13" s="3">
        <v>200</v>
      </c>
      <c r="J13">
        <v>23</v>
      </c>
      <c r="K13" s="3">
        <f>I13*J13</f>
        <v>4600</v>
      </c>
    </row>
    <row r="14" spans="1:11" x14ac:dyDescent="0.25">
      <c r="A14" s="1">
        <v>43840</v>
      </c>
      <c r="B14" s="2">
        <v>0.62216435185185182</v>
      </c>
      <c r="C14" t="s">
        <v>85</v>
      </c>
      <c r="E14" t="s">
        <v>97</v>
      </c>
      <c r="G14">
        <v>25000</v>
      </c>
      <c r="I14" s="3">
        <v>100</v>
      </c>
      <c r="J14">
        <v>35</v>
      </c>
      <c r="K14" s="3">
        <f t="shared" si="0"/>
        <v>3500</v>
      </c>
    </row>
    <row r="15" spans="1:11" x14ac:dyDescent="0.25">
      <c r="A15" s="1">
        <v>43840</v>
      </c>
      <c r="B15" s="2">
        <v>0.62238425925925933</v>
      </c>
      <c r="C15" t="s">
        <v>24</v>
      </c>
      <c r="E15" t="s">
        <v>98</v>
      </c>
      <c r="G15">
        <v>20000</v>
      </c>
      <c r="I15" s="6">
        <v>50</v>
      </c>
      <c r="J15">
        <v>20</v>
      </c>
      <c r="K15" s="3">
        <f t="shared" si="0"/>
        <v>1000</v>
      </c>
    </row>
    <row r="16" spans="1:11" x14ac:dyDescent="0.25">
      <c r="A16" s="1">
        <v>43840</v>
      </c>
      <c r="B16" s="2">
        <v>0.62249999999999994</v>
      </c>
      <c r="C16" t="s">
        <v>24</v>
      </c>
      <c r="E16" t="s">
        <v>99</v>
      </c>
      <c r="G16">
        <v>7000</v>
      </c>
      <c r="K16" s="3">
        <f>SUM(K5:K15)</f>
        <v>2366100</v>
      </c>
    </row>
    <row r="17" spans="1:11" x14ac:dyDescent="0.25">
      <c r="A17" s="1">
        <v>43840</v>
      </c>
      <c r="B17" s="2">
        <v>0.62255787037037036</v>
      </c>
      <c r="C17" t="s">
        <v>24</v>
      </c>
      <c r="E17" t="s">
        <v>100</v>
      </c>
      <c r="G17">
        <v>8000</v>
      </c>
      <c r="K17" s="7">
        <f>K2-K16</f>
        <v>-7300</v>
      </c>
    </row>
    <row r="18" spans="1:11" x14ac:dyDescent="0.25">
      <c r="A18" s="1">
        <v>43840</v>
      </c>
      <c r="B18" s="2">
        <v>0.62328703703703703</v>
      </c>
      <c r="C18" t="s">
        <v>22</v>
      </c>
      <c r="D18" t="s">
        <v>13</v>
      </c>
      <c r="E18" t="s">
        <v>101</v>
      </c>
      <c r="G18">
        <v>273000</v>
      </c>
    </row>
    <row r="19" spans="1:11" x14ac:dyDescent="0.25">
      <c r="A19" s="1">
        <v>43840</v>
      </c>
      <c r="B19" s="2">
        <v>0.62362268518518515</v>
      </c>
      <c r="C19" t="s">
        <v>22</v>
      </c>
      <c r="D19" t="s">
        <v>13</v>
      </c>
      <c r="E19" t="s">
        <v>102</v>
      </c>
      <c r="G19">
        <v>37000</v>
      </c>
    </row>
    <row r="20" spans="1:11" x14ac:dyDescent="0.25">
      <c r="A20" s="1">
        <v>43840</v>
      </c>
      <c r="B20" s="2">
        <v>0.62471064814814814</v>
      </c>
      <c r="C20" t="s">
        <v>22</v>
      </c>
      <c r="D20" t="s">
        <v>13</v>
      </c>
      <c r="E20" t="s">
        <v>103</v>
      </c>
      <c r="G20">
        <v>10900</v>
      </c>
    </row>
    <row r="21" spans="1:11" x14ac:dyDescent="0.25">
      <c r="A21" s="1">
        <v>43840</v>
      </c>
      <c r="B21" s="2">
        <v>0.66046296296296292</v>
      </c>
      <c r="C21" t="s">
        <v>30</v>
      </c>
      <c r="D21" t="s">
        <v>13</v>
      </c>
      <c r="E21" t="s">
        <v>104</v>
      </c>
      <c r="F21">
        <v>80000</v>
      </c>
    </row>
    <row r="22" spans="1:11" x14ac:dyDescent="0.25">
      <c r="A22" s="1">
        <v>43840</v>
      </c>
      <c r="B22" s="2">
        <v>0.67420138888888881</v>
      </c>
      <c r="C22" t="s">
        <v>12</v>
      </c>
      <c r="D22">
        <v>1275</v>
      </c>
      <c r="E22" t="s">
        <v>105</v>
      </c>
      <c r="F22">
        <v>900000</v>
      </c>
    </row>
    <row r="23" spans="1:11" x14ac:dyDescent="0.25">
      <c r="A23" s="1">
        <v>43840</v>
      </c>
      <c r="B23" s="2">
        <v>0.73297453703703708</v>
      </c>
      <c r="C23" t="s">
        <v>12</v>
      </c>
      <c r="D23" t="s">
        <v>13</v>
      </c>
      <c r="E23" t="s">
        <v>106</v>
      </c>
      <c r="F23">
        <v>27000</v>
      </c>
    </row>
    <row r="24" spans="1:11" x14ac:dyDescent="0.25">
      <c r="A24" s="1">
        <v>43840</v>
      </c>
      <c r="B24" s="2">
        <v>0.73840277777777785</v>
      </c>
      <c r="C24" t="s">
        <v>30</v>
      </c>
      <c r="D24" t="s">
        <v>13</v>
      </c>
      <c r="E24" t="s">
        <v>107</v>
      </c>
      <c r="F24">
        <v>20000</v>
      </c>
    </row>
    <row r="25" spans="1:11" x14ac:dyDescent="0.25">
      <c r="A25" s="1">
        <v>43840</v>
      </c>
      <c r="B25" s="2">
        <v>0.41024305555555557</v>
      </c>
      <c r="C25" t="s">
        <v>109</v>
      </c>
      <c r="D25" t="s">
        <v>13</v>
      </c>
      <c r="E25" t="s">
        <v>110</v>
      </c>
      <c r="G25">
        <v>12000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A1CB-A774-40D2-9FA7-B72848C9B02C}">
  <sheetPr codeName="Hoja20"/>
  <dimension ref="A1:L26"/>
  <sheetViews>
    <sheetView workbookViewId="0">
      <selection activeCell="K18" sqref="K18"/>
    </sheetView>
  </sheetViews>
  <sheetFormatPr baseColWidth="10" defaultRowHeight="15" x14ac:dyDescent="0.25"/>
  <cols>
    <col min="4" max="4" width="8.140625" customWidth="1"/>
    <col min="5" max="5" width="22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43860</v>
      </c>
      <c r="B2" s="2">
        <v>0.42682870370370374</v>
      </c>
      <c r="C2" t="s">
        <v>10</v>
      </c>
      <c r="E2" t="s">
        <v>11</v>
      </c>
      <c r="F2">
        <v>4184400</v>
      </c>
      <c r="I2">
        <v>5301600</v>
      </c>
      <c r="J2">
        <v>1427900</v>
      </c>
      <c r="K2">
        <v>3873700</v>
      </c>
    </row>
    <row r="3" spans="1:12" x14ac:dyDescent="0.25">
      <c r="A3" s="1">
        <v>43860</v>
      </c>
      <c r="B3" s="2">
        <v>0.44403935185185189</v>
      </c>
      <c r="C3" t="s">
        <v>12</v>
      </c>
      <c r="E3" t="s">
        <v>459</v>
      </c>
      <c r="F3">
        <v>99800</v>
      </c>
    </row>
    <row r="4" spans="1:12" x14ac:dyDescent="0.25">
      <c r="A4" s="1">
        <v>43860</v>
      </c>
      <c r="B4" s="2">
        <v>0.44621527777777775</v>
      </c>
      <c r="C4" t="s">
        <v>12</v>
      </c>
      <c r="E4" t="s">
        <v>336</v>
      </c>
      <c r="F4">
        <v>50000</v>
      </c>
    </row>
    <row r="5" spans="1:12" x14ac:dyDescent="0.25">
      <c r="A5" s="1">
        <v>43860</v>
      </c>
      <c r="B5" s="2">
        <v>0.45369212962962963</v>
      </c>
      <c r="C5" t="s">
        <v>12</v>
      </c>
      <c r="E5" t="s">
        <v>310</v>
      </c>
      <c r="F5">
        <v>11600</v>
      </c>
    </row>
    <row r="6" spans="1:12" x14ac:dyDescent="0.25">
      <c r="A6" s="1">
        <v>43860</v>
      </c>
      <c r="B6" s="2">
        <v>0.45379629629629631</v>
      </c>
      <c r="C6" t="s">
        <v>30</v>
      </c>
      <c r="E6" t="s">
        <v>194</v>
      </c>
      <c r="F6">
        <v>22000</v>
      </c>
    </row>
    <row r="7" spans="1:12" x14ac:dyDescent="0.25">
      <c r="A7" s="1">
        <v>43860</v>
      </c>
      <c r="B7" s="2">
        <v>0.56315972222222221</v>
      </c>
      <c r="C7" t="s">
        <v>12</v>
      </c>
      <c r="D7">
        <v>1329</v>
      </c>
      <c r="E7" t="s">
        <v>460</v>
      </c>
      <c r="F7">
        <v>100000</v>
      </c>
      <c r="I7" t="s">
        <v>15</v>
      </c>
      <c r="K7">
        <v>500000</v>
      </c>
    </row>
    <row r="8" spans="1:12" x14ac:dyDescent="0.25">
      <c r="A8" s="1">
        <v>43860</v>
      </c>
      <c r="B8" s="2">
        <v>0.56748842592592597</v>
      </c>
      <c r="C8" t="s">
        <v>12</v>
      </c>
      <c r="E8" t="s">
        <v>461</v>
      </c>
      <c r="F8">
        <v>100000</v>
      </c>
      <c r="I8" s="3">
        <v>50000</v>
      </c>
      <c r="J8">
        <v>55</v>
      </c>
      <c r="K8" s="4">
        <f>I8*J8</f>
        <v>2750000</v>
      </c>
      <c r="L8">
        <v>50</v>
      </c>
    </row>
    <row r="9" spans="1:12" x14ac:dyDescent="0.25">
      <c r="A9" s="1">
        <v>43860</v>
      </c>
      <c r="B9" s="2">
        <v>0.56760416666666669</v>
      </c>
      <c r="C9" t="s">
        <v>12</v>
      </c>
      <c r="E9" t="s">
        <v>462</v>
      </c>
      <c r="F9">
        <v>6800</v>
      </c>
      <c r="I9" s="3">
        <v>20000</v>
      </c>
      <c r="J9" s="5">
        <v>13</v>
      </c>
      <c r="K9" s="4">
        <f t="shared" ref="K9:K17" si="0">I9*J9</f>
        <v>260000</v>
      </c>
    </row>
    <row r="10" spans="1:12" x14ac:dyDescent="0.25">
      <c r="A10" s="1">
        <v>43860</v>
      </c>
      <c r="B10" s="2">
        <v>0.56782407407407409</v>
      </c>
      <c r="C10" t="s">
        <v>16</v>
      </c>
      <c r="E10" t="s">
        <v>463</v>
      </c>
      <c r="G10">
        <v>124400</v>
      </c>
      <c r="I10" s="3">
        <v>10000</v>
      </c>
      <c r="J10" s="5">
        <v>1</v>
      </c>
      <c r="K10" s="4">
        <f t="shared" si="0"/>
        <v>10000</v>
      </c>
    </row>
    <row r="11" spans="1:12" x14ac:dyDescent="0.25">
      <c r="A11" s="1">
        <v>43860</v>
      </c>
      <c r="B11" s="2">
        <v>0.56803240740740735</v>
      </c>
      <c r="C11" t="s">
        <v>24</v>
      </c>
      <c r="E11" t="s">
        <v>464</v>
      </c>
      <c r="G11">
        <v>10000</v>
      </c>
      <c r="I11" s="3">
        <v>5000</v>
      </c>
      <c r="J11" s="9">
        <v>1</v>
      </c>
      <c r="K11" s="4">
        <f t="shared" si="0"/>
        <v>5000</v>
      </c>
    </row>
    <row r="12" spans="1:12" x14ac:dyDescent="0.25">
      <c r="A12" s="1">
        <v>43860</v>
      </c>
      <c r="B12" s="2">
        <v>0.56807870370370372</v>
      </c>
      <c r="C12" t="s">
        <v>24</v>
      </c>
      <c r="E12" t="s">
        <v>465</v>
      </c>
      <c r="G12">
        <v>10000</v>
      </c>
      <c r="I12" s="3">
        <v>2000</v>
      </c>
      <c r="J12" s="9">
        <v>12</v>
      </c>
      <c r="K12" s="4">
        <f t="shared" si="0"/>
        <v>24000</v>
      </c>
    </row>
    <row r="13" spans="1:12" x14ac:dyDescent="0.25">
      <c r="A13" s="1">
        <v>43860</v>
      </c>
      <c r="B13" s="2">
        <v>0.5681828703703703</v>
      </c>
      <c r="C13" t="s">
        <v>24</v>
      </c>
      <c r="E13" t="s">
        <v>466</v>
      </c>
      <c r="G13">
        <v>20000</v>
      </c>
      <c r="I13" s="3">
        <v>1000</v>
      </c>
      <c r="J13">
        <v>278</v>
      </c>
      <c r="K13" s="4">
        <f t="shared" si="0"/>
        <v>278000</v>
      </c>
      <c r="L13">
        <v>270</v>
      </c>
    </row>
    <row r="14" spans="1:12" x14ac:dyDescent="0.25">
      <c r="A14" s="1">
        <v>43860</v>
      </c>
      <c r="B14" s="2">
        <v>0.56862268518518522</v>
      </c>
      <c r="C14" t="s">
        <v>24</v>
      </c>
      <c r="E14" t="s">
        <v>467</v>
      </c>
      <c r="G14">
        <v>20000</v>
      </c>
      <c r="I14" s="3">
        <v>500</v>
      </c>
      <c r="J14">
        <v>24</v>
      </c>
      <c r="K14" s="4">
        <f t="shared" si="0"/>
        <v>12000</v>
      </c>
      <c r="L14">
        <v>10</v>
      </c>
    </row>
    <row r="15" spans="1:12" x14ac:dyDescent="0.25">
      <c r="A15" s="1">
        <v>43860</v>
      </c>
      <c r="B15" s="2">
        <v>0.64134259259259263</v>
      </c>
      <c r="C15" t="s">
        <v>28</v>
      </c>
      <c r="E15" t="s">
        <v>468</v>
      </c>
      <c r="G15">
        <v>15000</v>
      </c>
      <c r="I15" s="3">
        <v>200</v>
      </c>
      <c r="J15">
        <v>72</v>
      </c>
      <c r="K15" s="4">
        <f t="shared" si="0"/>
        <v>14400</v>
      </c>
      <c r="L15">
        <v>30</v>
      </c>
    </row>
    <row r="16" spans="1:12" x14ac:dyDescent="0.25">
      <c r="A16" s="1">
        <v>43860</v>
      </c>
      <c r="B16" s="2">
        <v>0.64170138888888884</v>
      </c>
      <c r="C16" t="s">
        <v>16</v>
      </c>
      <c r="E16" t="s">
        <v>469</v>
      </c>
      <c r="G16">
        <v>98000</v>
      </c>
      <c r="I16" s="3">
        <v>100</v>
      </c>
      <c r="J16">
        <v>191</v>
      </c>
      <c r="K16" s="3">
        <f t="shared" si="0"/>
        <v>19100</v>
      </c>
      <c r="L16">
        <v>140</v>
      </c>
    </row>
    <row r="17" spans="1:12" x14ac:dyDescent="0.25">
      <c r="A17" s="1">
        <v>43860</v>
      </c>
      <c r="B17" s="2">
        <v>0.65406249999999999</v>
      </c>
      <c r="C17" t="s">
        <v>12</v>
      </c>
      <c r="E17" t="s">
        <v>470</v>
      </c>
      <c r="F17">
        <v>50000</v>
      </c>
      <c r="I17" s="6">
        <v>50</v>
      </c>
      <c r="J17">
        <v>24</v>
      </c>
      <c r="K17" s="3">
        <f t="shared" si="0"/>
        <v>1200</v>
      </c>
    </row>
    <row r="18" spans="1:12" x14ac:dyDescent="0.25">
      <c r="A18" s="1">
        <v>43860</v>
      </c>
      <c r="B18" s="2">
        <v>0.65438657407407408</v>
      </c>
      <c r="C18" t="s">
        <v>12</v>
      </c>
      <c r="D18">
        <v>1314</v>
      </c>
      <c r="E18" t="s">
        <v>471</v>
      </c>
      <c r="F18">
        <v>60000</v>
      </c>
      <c r="K18" s="3">
        <f>SUM(K7:K17)</f>
        <v>3873700</v>
      </c>
      <c r="L18" s="6"/>
    </row>
    <row r="19" spans="1:12" x14ac:dyDescent="0.25">
      <c r="A19" s="1">
        <v>43860</v>
      </c>
      <c r="B19" s="2">
        <v>0.65638888888888891</v>
      </c>
      <c r="C19" t="s">
        <v>12</v>
      </c>
      <c r="D19">
        <v>1316</v>
      </c>
      <c r="E19" t="s">
        <v>472</v>
      </c>
      <c r="F19">
        <v>250000</v>
      </c>
      <c r="K19" s="6">
        <f>K18-K2</f>
        <v>0</v>
      </c>
    </row>
    <row r="20" spans="1:12" x14ac:dyDescent="0.25">
      <c r="A20" s="1">
        <v>43860</v>
      </c>
      <c r="B20" s="2">
        <v>0.66922453703703699</v>
      </c>
      <c r="C20" t="s">
        <v>16</v>
      </c>
      <c r="E20" t="s">
        <v>473</v>
      </c>
      <c r="G20">
        <v>28000</v>
      </c>
    </row>
    <row r="21" spans="1:12" x14ac:dyDescent="0.25">
      <c r="A21" s="1">
        <v>43860</v>
      </c>
      <c r="B21" s="2">
        <v>0.67653935185185177</v>
      </c>
      <c r="C21" t="s">
        <v>12</v>
      </c>
      <c r="D21">
        <v>1330</v>
      </c>
      <c r="E21" t="s">
        <v>474</v>
      </c>
      <c r="F21">
        <v>300000</v>
      </c>
    </row>
    <row r="22" spans="1:12" x14ac:dyDescent="0.25">
      <c r="A22" s="1">
        <v>43860</v>
      </c>
      <c r="B22" s="2">
        <v>0.67706018518518529</v>
      </c>
      <c r="C22" t="s">
        <v>16</v>
      </c>
      <c r="E22" t="s">
        <v>475</v>
      </c>
      <c r="G22">
        <v>52500</v>
      </c>
    </row>
    <row r="23" spans="1:12" x14ac:dyDescent="0.25">
      <c r="A23" s="1">
        <v>43860</v>
      </c>
      <c r="B23" s="2">
        <v>0.67733796296296289</v>
      </c>
      <c r="C23" t="s">
        <v>12</v>
      </c>
      <c r="E23" t="s">
        <v>476</v>
      </c>
      <c r="F23">
        <v>22000</v>
      </c>
    </row>
    <row r="24" spans="1:12" x14ac:dyDescent="0.25">
      <c r="A24" s="1">
        <v>43860</v>
      </c>
      <c r="B24" s="2">
        <v>0.67907407407407405</v>
      </c>
      <c r="C24" t="s">
        <v>30</v>
      </c>
      <c r="E24" t="s">
        <v>477</v>
      </c>
      <c r="F24">
        <v>45000</v>
      </c>
    </row>
    <row r="25" spans="1:12" x14ac:dyDescent="0.25">
      <c r="A25" s="1">
        <v>43860</v>
      </c>
      <c r="B25" s="2">
        <v>0.70586805555555554</v>
      </c>
      <c r="C25" t="s">
        <v>16</v>
      </c>
      <c r="E25" t="s">
        <v>478</v>
      </c>
      <c r="G25">
        <v>1000000</v>
      </c>
    </row>
    <row r="26" spans="1:12" x14ac:dyDescent="0.25">
      <c r="A26" s="1">
        <v>43860</v>
      </c>
      <c r="B26" s="2">
        <v>0.73221064814814818</v>
      </c>
      <c r="C26" t="s">
        <v>24</v>
      </c>
      <c r="E26" t="s">
        <v>479</v>
      </c>
      <c r="G26">
        <v>50000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C672-5E4D-499D-86C7-1B69BC620988}">
  <sheetPr codeName="Hoja2"/>
  <dimension ref="A1:K27"/>
  <sheetViews>
    <sheetView workbookViewId="0">
      <selection activeCell="E27" sqref="E27"/>
    </sheetView>
  </sheetViews>
  <sheetFormatPr baseColWidth="10" defaultRowHeight="15" x14ac:dyDescent="0.25"/>
  <cols>
    <col min="3" max="3" width="21.5703125" bestFit="1" customWidth="1"/>
    <col min="5" max="5" width="24.7109375" bestFit="1" customWidth="1"/>
    <col min="9" max="9" width="12.4257812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43839</v>
      </c>
      <c r="B2" s="2">
        <v>0.36537037037037035</v>
      </c>
      <c r="C2" t="s">
        <v>10</v>
      </c>
      <c r="E2" t="s">
        <v>11</v>
      </c>
      <c r="F2">
        <v>4418800</v>
      </c>
      <c r="I2">
        <v>4786600</v>
      </c>
      <c r="J2">
        <v>3538500</v>
      </c>
      <c r="K2">
        <v>1248100</v>
      </c>
    </row>
    <row r="3" spans="1:11" x14ac:dyDescent="0.25">
      <c r="A3" s="1">
        <v>43839</v>
      </c>
      <c r="B3" s="2">
        <v>0.37127314814814816</v>
      </c>
      <c r="C3" t="s">
        <v>12</v>
      </c>
      <c r="D3">
        <v>1265</v>
      </c>
      <c r="E3" t="s">
        <v>14</v>
      </c>
      <c r="F3">
        <v>100000</v>
      </c>
    </row>
    <row r="4" spans="1:11" x14ac:dyDescent="0.25">
      <c r="A4" s="1">
        <v>43839</v>
      </c>
      <c r="B4" s="2">
        <v>0.4223263888888889</v>
      </c>
      <c r="C4" t="s">
        <v>16</v>
      </c>
      <c r="D4" t="s">
        <v>13</v>
      </c>
      <c r="E4" t="s">
        <v>17</v>
      </c>
      <c r="G4">
        <v>23000</v>
      </c>
    </row>
    <row r="5" spans="1:11" x14ac:dyDescent="0.25">
      <c r="A5" s="1">
        <v>43839</v>
      </c>
      <c r="B5" s="2">
        <v>0.42241898148148144</v>
      </c>
      <c r="C5" t="s">
        <v>16</v>
      </c>
      <c r="D5" t="s">
        <v>13</v>
      </c>
      <c r="E5" t="s">
        <v>18</v>
      </c>
      <c r="G5">
        <v>28000</v>
      </c>
      <c r="I5" t="s">
        <v>15</v>
      </c>
      <c r="J5" t="s">
        <v>83</v>
      </c>
      <c r="K5">
        <v>100000</v>
      </c>
    </row>
    <row r="6" spans="1:11" x14ac:dyDescent="0.25">
      <c r="A6" s="1">
        <v>43839</v>
      </c>
      <c r="B6" s="2">
        <v>0.4225694444444445</v>
      </c>
      <c r="C6" t="s">
        <v>12</v>
      </c>
      <c r="D6" t="s">
        <v>13</v>
      </c>
      <c r="E6" t="s">
        <v>19</v>
      </c>
      <c r="F6">
        <v>5000</v>
      </c>
      <c r="I6" s="3">
        <v>50000</v>
      </c>
      <c r="J6">
        <v>24</v>
      </c>
      <c r="K6" s="4">
        <f>I6*J6</f>
        <v>1200000</v>
      </c>
    </row>
    <row r="7" spans="1:11" x14ac:dyDescent="0.25">
      <c r="A7" s="1">
        <v>43839</v>
      </c>
      <c r="B7" s="2">
        <v>0.45868055555555554</v>
      </c>
      <c r="C7" t="s">
        <v>12</v>
      </c>
      <c r="D7" t="s">
        <v>13</v>
      </c>
      <c r="E7" t="s">
        <v>21</v>
      </c>
      <c r="F7">
        <v>12800</v>
      </c>
      <c r="I7" s="3">
        <v>20000</v>
      </c>
      <c r="J7" s="5">
        <v>4</v>
      </c>
      <c r="K7" s="4">
        <f t="shared" ref="K7:K15" si="0">I7*J7</f>
        <v>80000</v>
      </c>
    </row>
    <row r="8" spans="1:11" x14ac:dyDescent="0.25">
      <c r="A8" s="1">
        <v>43839</v>
      </c>
      <c r="B8" s="2">
        <v>0.45909722222222221</v>
      </c>
      <c r="C8" t="s">
        <v>22</v>
      </c>
      <c r="D8" t="s">
        <v>13</v>
      </c>
      <c r="E8" t="s">
        <v>23</v>
      </c>
      <c r="G8">
        <v>930000</v>
      </c>
      <c r="I8" s="3">
        <v>10000</v>
      </c>
      <c r="J8" s="5">
        <v>4</v>
      </c>
      <c r="K8" s="4">
        <f t="shared" si="0"/>
        <v>40000</v>
      </c>
    </row>
    <row r="9" spans="1:11" x14ac:dyDescent="0.25">
      <c r="A9" s="1">
        <v>43839</v>
      </c>
      <c r="B9" s="2">
        <v>0.45953703703703702</v>
      </c>
      <c r="C9" t="s">
        <v>24</v>
      </c>
      <c r="E9" t="s">
        <v>25</v>
      </c>
      <c r="G9">
        <v>11000</v>
      </c>
      <c r="I9" s="3">
        <v>5000</v>
      </c>
      <c r="J9" s="5">
        <v>10</v>
      </c>
      <c r="K9" s="4">
        <f t="shared" si="0"/>
        <v>50000</v>
      </c>
    </row>
    <row r="10" spans="1:11" x14ac:dyDescent="0.25">
      <c r="A10" s="1">
        <v>43839</v>
      </c>
      <c r="B10" s="2">
        <v>0.50482638888888887</v>
      </c>
      <c r="C10" t="s">
        <v>16</v>
      </c>
      <c r="D10" t="s">
        <v>13</v>
      </c>
      <c r="E10" t="s">
        <v>26</v>
      </c>
      <c r="G10">
        <v>390500</v>
      </c>
      <c r="I10" s="3">
        <v>2000</v>
      </c>
      <c r="J10">
        <v>18</v>
      </c>
      <c r="K10" s="3">
        <f t="shared" si="0"/>
        <v>36000</v>
      </c>
    </row>
    <row r="11" spans="1:11" x14ac:dyDescent="0.25">
      <c r="A11" s="1">
        <v>43839</v>
      </c>
      <c r="B11" s="2">
        <v>0.51859953703703698</v>
      </c>
      <c r="C11" t="s">
        <v>12</v>
      </c>
      <c r="D11">
        <v>1266</v>
      </c>
      <c r="E11" t="s">
        <v>27</v>
      </c>
      <c r="F11">
        <v>150000</v>
      </c>
      <c r="I11" s="3">
        <v>1000</v>
      </c>
      <c r="J11">
        <v>4</v>
      </c>
      <c r="K11" s="3">
        <f t="shared" si="0"/>
        <v>4000</v>
      </c>
    </row>
    <row r="12" spans="1:11" x14ac:dyDescent="0.25">
      <c r="A12" s="1">
        <v>43839</v>
      </c>
      <c r="B12" s="2">
        <v>0.53170138888888896</v>
      </c>
      <c r="C12" t="s">
        <v>28</v>
      </c>
      <c r="D12" t="s">
        <v>13</v>
      </c>
      <c r="E12" t="s">
        <v>29</v>
      </c>
      <c r="G12">
        <v>80000</v>
      </c>
      <c r="I12" s="3">
        <v>500</v>
      </c>
      <c r="J12">
        <v>14</v>
      </c>
      <c r="K12" s="3">
        <f t="shared" si="0"/>
        <v>7000</v>
      </c>
    </row>
    <row r="13" spans="1:11" x14ac:dyDescent="0.25">
      <c r="A13" s="1">
        <v>43839</v>
      </c>
      <c r="B13" s="2">
        <v>0.53182870370370372</v>
      </c>
      <c r="C13" t="s">
        <v>30</v>
      </c>
      <c r="D13" t="s">
        <v>13</v>
      </c>
      <c r="E13" t="s">
        <v>31</v>
      </c>
      <c r="F13">
        <v>25000</v>
      </c>
      <c r="I13" s="3">
        <v>200</v>
      </c>
      <c r="J13">
        <v>20</v>
      </c>
      <c r="K13" s="3">
        <f>I13*J13</f>
        <v>4000</v>
      </c>
    </row>
    <row r="14" spans="1:11" x14ac:dyDescent="0.25">
      <c r="A14" s="1">
        <v>43839</v>
      </c>
      <c r="B14" s="2">
        <v>0.53200231481481486</v>
      </c>
      <c r="C14" t="s">
        <v>12</v>
      </c>
      <c r="D14" t="s">
        <v>13</v>
      </c>
      <c r="E14" t="s">
        <v>32</v>
      </c>
      <c r="F14">
        <v>75000</v>
      </c>
      <c r="I14" s="3">
        <v>100</v>
      </c>
      <c r="J14">
        <v>33</v>
      </c>
      <c r="K14" s="3">
        <f t="shared" si="0"/>
        <v>3300</v>
      </c>
    </row>
    <row r="15" spans="1:11" x14ac:dyDescent="0.25">
      <c r="A15" s="1">
        <v>43839</v>
      </c>
      <c r="B15" s="2">
        <v>0.67692129629629638</v>
      </c>
      <c r="C15" t="s">
        <v>16</v>
      </c>
      <c r="D15" t="s">
        <v>13</v>
      </c>
      <c r="E15" t="s">
        <v>46</v>
      </c>
      <c r="G15">
        <v>162000</v>
      </c>
      <c r="I15" s="6">
        <v>50</v>
      </c>
      <c r="J15">
        <v>20</v>
      </c>
      <c r="K15" s="3">
        <f t="shared" si="0"/>
        <v>1000</v>
      </c>
    </row>
    <row r="16" spans="1:11" x14ac:dyDescent="0.25">
      <c r="A16" s="1">
        <v>43839</v>
      </c>
      <c r="B16" s="2">
        <v>0.6771759259259259</v>
      </c>
      <c r="C16" t="s">
        <v>24</v>
      </c>
      <c r="E16" t="s">
        <v>47</v>
      </c>
      <c r="G16">
        <v>7000</v>
      </c>
      <c r="K16" s="3">
        <f>SUM(K5:K15)</f>
        <v>1525300</v>
      </c>
    </row>
    <row r="17" spans="1:11" x14ac:dyDescent="0.25">
      <c r="A17" s="1">
        <v>43839</v>
      </c>
      <c r="B17" s="2">
        <v>0.67721064814814813</v>
      </c>
      <c r="C17" t="s">
        <v>24</v>
      </c>
      <c r="E17" t="s">
        <v>48</v>
      </c>
      <c r="G17">
        <v>7000</v>
      </c>
      <c r="K17" s="7">
        <f>K2-K16</f>
        <v>-277200</v>
      </c>
    </row>
    <row r="18" spans="1:11" x14ac:dyDescent="0.25">
      <c r="A18" s="1">
        <v>43839</v>
      </c>
      <c r="B18" s="2">
        <v>0.67776620370370377</v>
      </c>
      <c r="C18" t="s">
        <v>22</v>
      </c>
      <c r="D18" t="s">
        <v>13</v>
      </c>
      <c r="E18" t="s">
        <v>49</v>
      </c>
      <c r="G18">
        <v>1900000</v>
      </c>
    </row>
    <row r="19" spans="1:11" x14ac:dyDescent="0.25">
      <c r="A19" s="1">
        <v>43839</v>
      </c>
      <c r="B19" s="2">
        <v>0.71315972222222224</v>
      </c>
      <c r="C19" t="s">
        <v>16</v>
      </c>
      <c r="D19" t="s">
        <v>13</v>
      </c>
      <c r="E19" t="s">
        <v>55</v>
      </c>
      <c r="G19">
        <v>21800</v>
      </c>
    </row>
    <row r="27" spans="1:11" x14ac:dyDescent="0.25">
      <c r="K27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41A4-814D-4D07-9C4B-F6EE278DFEAA}">
  <sheetPr codeName="Hoja1"/>
  <dimension ref="A1:K53"/>
  <sheetViews>
    <sheetView workbookViewId="0">
      <selection activeCell="F48" sqref="F48"/>
    </sheetView>
  </sheetViews>
  <sheetFormatPr baseColWidth="10" defaultRowHeight="15" x14ac:dyDescent="0.25"/>
  <cols>
    <col min="5" max="5" width="2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43838</v>
      </c>
      <c r="B2" s="2">
        <v>0.48118055555555556</v>
      </c>
      <c r="C2" t="s">
        <v>10</v>
      </c>
      <c r="E2" t="s">
        <v>11</v>
      </c>
    </row>
    <row r="3" spans="1:11" x14ac:dyDescent="0.25">
      <c r="A3" s="1">
        <v>43839</v>
      </c>
      <c r="B3" s="2">
        <v>0.58138888888888884</v>
      </c>
      <c r="C3" t="s">
        <v>12</v>
      </c>
      <c r="D3">
        <v>1256</v>
      </c>
      <c r="E3" t="s">
        <v>33</v>
      </c>
      <c r="F3">
        <v>150000</v>
      </c>
    </row>
    <row r="4" spans="1:11" x14ac:dyDescent="0.25">
      <c r="A4" s="1">
        <v>43839</v>
      </c>
      <c r="B4" s="2">
        <v>0.58182870370370365</v>
      </c>
      <c r="C4" t="s">
        <v>12</v>
      </c>
      <c r="D4">
        <v>1259</v>
      </c>
      <c r="E4" t="s">
        <v>34</v>
      </c>
      <c r="F4">
        <v>440000</v>
      </c>
    </row>
    <row r="5" spans="1:11" x14ac:dyDescent="0.25">
      <c r="A5" s="1">
        <v>43839</v>
      </c>
      <c r="B5" s="2">
        <v>0.58221064814814816</v>
      </c>
      <c r="C5" t="s">
        <v>12</v>
      </c>
      <c r="D5">
        <v>1264</v>
      </c>
      <c r="E5" t="s">
        <v>35</v>
      </c>
      <c r="F5">
        <v>5000</v>
      </c>
    </row>
    <row r="6" spans="1:11" x14ac:dyDescent="0.25">
      <c r="A6" s="1">
        <v>43839</v>
      </c>
      <c r="B6" s="2">
        <v>0.61234953703703698</v>
      </c>
      <c r="C6" t="s">
        <v>12</v>
      </c>
      <c r="D6">
        <v>1267</v>
      </c>
      <c r="E6" t="s">
        <v>36</v>
      </c>
      <c r="F6">
        <v>290000</v>
      </c>
    </row>
    <row r="7" spans="1:11" x14ac:dyDescent="0.25">
      <c r="A7" s="1">
        <v>43839</v>
      </c>
      <c r="B7" s="2">
        <v>0.61458333333333337</v>
      </c>
      <c r="C7" t="s">
        <v>12</v>
      </c>
      <c r="D7">
        <v>1268</v>
      </c>
      <c r="E7" t="s">
        <v>37</v>
      </c>
      <c r="F7">
        <v>225000</v>
      </c>
    </row>
    <row r="8" spans="1:11" x14ac:dyDescent="0.25">
      <c r="A8" s="1">
        <v>43839</v>
      </c>
      <c r="B8" s="2">
        <v>0.61659722222222224</v>
      </c>
      <c r="C8" t="s">
        <v>12</v>
      </c>
      <c r="D8">
        <v>1269</v>
      </c>
      <c r="E8" t="s">
        <v>38</v>
      </c>
      <c r="F8">
        <v>100000</v>
      </c>
    </row>
    <row r="9" spans="1:11" x14ac:dyDescent="0.25">
      <c r="A9" s="1">
        <v>43839</v>
      </c>
      <c r="B9" s="2">
        <v>0.61863425925925919</v>
      </c>
      <c r="C9" t="s">
        <v>12</v>
      </c>
      <c r="D9">
        <v>1270</v>
      </c>
      <c r="E9" t="s">
        <v>39</v>
      </c>
      <c r="F9">
        <v>50000</v>
      </c>
    </row>
    <row r="10" spans="1:11" x14ac:dyDescent="0.25">
      <c r="A10" s="1">
        <v>43839</v>
      </c>
      <c r="B10" s="2">
        <v>0.62019675925925932</v>
      </c>
      <c r="C10" t="s">
        <v>12</v>
      </c>
      <c r="D10">
        <v>1271</v>
      </c>
      <c r="E10" t="s">
        <v>40</v>
      </c>
      <c r="F10">
        <v>120000</v>
      </c>
    </row>
    <row r="11" spans="1:11" x14ac:dyDescent="0.25">
      <c r="A11" s="1">
        <v>43838</v>
      </c>
      <c r="B11" s="2">
        <v>0.62101851851851853</v>
      </c>
      <c r="C11" t="s">
        <v>12</v>
      </c>
      <c r="D11" t="s">
        <v>13</v>
      </c>
      <c r="E11" t="s">
        <v>41</v>
      </c>
      <c r="F11">
        <v>210000</v>
      </c>
    </row>
    <row r="12" spans="1:11" x14ac:dyDescent="0.25">
      <c r="A12" s="1">
        <v>43838</v>
      </c>
      <c r="B12" s="2">
        <v>0.62131944444444442</v>
      </c>
      <c r="C12" t="s">
        <v>12</v>
      </c>
      <c r="D12" t="s">
        <v>13</v>
      </c>
      <c r="E12" t="s">
        <v>42</v>
      </c>
      <c r="F12">
        <v>93000</v>
      </c>
    </row>
    <row r="13" spans="1:11" x14ac:dyDescent="0.25">
      <c r="A13" s="1">
        <v>43838</v>
      </c>
      <c r="B13" s="2">
        <v>0.62246527777777783</v>
      </c>
      <c r="C13" t="s">
        <v>12</v>
      </c>
      <c r="D13" t="s">
        <v>13</v>
      </c>
      <c r="E13" t="s">
        <v>43</v>
      </c>
      <c r="F13">
        <v>45000</v>
      </c>
    </row>
    <row r="14" spans="1:11" x14ac:dyDescent="0.25">
      <c r="A14" s="1">
        <v>43839</v>
      </c>
      <c r="B14" s="2">
        <v>0.64028935185185187</v>
      </c>
      <c r="C14" t="s">
        <v>12</v>
      </c>
      <c r="D14">
        <v>1272</v>
      </c>
      <c r="E14" t="s">
        <v>44</v>
      </c>
      <c r="F14">
        <v>510000</v>
      </c>
    </row>
    <row r="15" spans="1:11" x14ac:dyDescent="0.25">
      <c r="A15" s="1">
        <v>43838</v>
      </c>
      <c r="B15" s="2">
        <v>0.64129629629629636</v>
      </c>
      <c r="C15" t="s">
        <v>12</v>
      </c>
      <c r="D15" t="s">
        <v>13</v>
      </c>
      <c r="E15" t="s">
        <v>45</v>
      </c>
      <c r="F15">
        <v>45000</v>
      </c>
    </row>
    <row r="16" spans="1:11" x14ac:dyDescent="0.25">
      <c r="A16" s="1">
        <v>43839</v>
      </c>
      <c r="B16" s="2">
        <v>0.68049768518518527</v>
      </c>
      <c r="C16" t="s">
        <v>12</v>
      </c>
      <c r="D16">
        <v>1274</v>
      </c>
      <c r="E16" t="s">
        <v>51</v>
      </c>
      <c r="F16">
        <v>100000</v>
      </c>
    </row>
    <row r="17" spans="1:6" x14ac:dyDescent="0.25">
      <c r="A17" s="1">
        <v>43839</v>
      </c>
      <c r="B17" s="2">
        <v>0.67954861111111109</v>
      </c>
      <c r="C17" t="s">
        <v>12</v>
      </c>
      <c r="D17">
        <v>1273</v>
      </c>
      <c r="E17" t="s">
        <v>50</v>
      </c>
      <c r="F17">
        <v>150000</v>
      </c>
    </row>
    <row r="18" spans="1:6" x14ac:dyDescent="0.25">
      <c r="A18" s="1">
        <v>43839</v>
      </c>
      <c r="B18" s="2">
        <v>0.68376157407407412</v>
      </c>
      <c r="C18" t="s">
        <v>12</v>
      </c>
      <c r="D18">
        <v>1275</v>
      </c>
      <c r="E18" t="s">
        <v>52</v>
      </c>
      <c r="F18">
        <v>1000000</v>
      </c>
    </row>
    <row r="19" spans="1:6" x14ac:dyDescent="0.25">
      <c r="A19" s="1">
        <v>43839</v>
      </c>
      <c r="B19" s="2">
        <v>0.71136574074074066</v>
      </c>
      <c r="C19" t="s">
        <v>12</v>
      </c>
      <c r="D19">
        <v>1276</v>
      </c>
      <c r="E19" t="s">
        <v>53</v>
      </c>
      <c r="F19">
        <v>100000</v>
      </c>
    </row>
    <row r="20" spans="1:6" x14ac:dyDescent="0.25">
      <c r="A20" s="1">
        <v>43839</v>
      </c>
      <c r="B20" s="2">
        <v>0.71236111111111111</v>
      </c>
      <c r="C20" t="s">
        <v>12</v>
      </c>
      <c r="D20" t="s">
        <v>13</v>
      </c>
      <c r="E20" t="s">
        <v>54</v>
      </c>
      <c r="F20">
        <v>82000</v>
      </c>
    </row>
    <row r="21" spans="1:6" x14ac:dyDescent="0.25">
      <c r="A21" s="1">
        <v>43838</v>
      </c>
      <c r="B21" s="2">
        <v>0.71546296296296286</v>
      </c>
      <c r="C21" t="s">
        <v>12</v>
      </c>
      <c r="D21" t="s">
        <v>13</v>
      </c>
      <c r="E21" t="s">
        <v>56</v>
      </c>
      <c r="F21">
        <v>35000</v>
      </c>
    </row>
    <row r="22" spans="1:6" x14ac:dyDescent="0.25">
      <c r="A22" s="1">
        <v>43838</v>
      </c>
      <c r="B22" s="2">
        <v>0.71591435185185182</v>
      </c>
      <c r="C22" t="s">
        <v>12</v>
      </c>
      <c r="D22" t="s">
        <v>13</v>
      </c>
      <c r="E22" t="s">
        <v>57</v>
      </c>
      <c r="F22">
        <v>35000</v>
      </c>
    </row>
    <row r="23" spans="1:6" x14ac:dyDescent="0.25">
      <c r="A23" s="1">
        <v>43838</v>
      </c>
      <c r="B23" s="2">
        <v>0.72047453703703701</v>
      </c>
      <c r="C23" t="s">
        <v>12</v>
      </c>
      <c r="D23" t="s">
        <v>13</v>
      </c>
      <c r="E23" t="s">
        <v>58</v>
      </c>
      <c r="F23">
        <v>25000</v>
      </c>
    </row>
    <row r="24" spans="1:6" x14ac:dyDescent="0.25">
      <c r="A24" s="1">
        <v>43838</v>
      </c>
      <c r="B24" s="2">
        <v>0.72067129629629623</v>
      </c>
      <c r="C24" t="s">
        <v>12</v>
      </c>
      <c r="D24" t="s">
        <v>13</v>
      </c>
      <c r="E24" t="s">
        <v>59</v>
      </c>
      <c r="F24">
        <v>19500</v>
      </c>
    </row>
    <row r="25" spans="1:6" x14ac:dyDescent="0.25">
      <c r="A25" s="1">
        <v>43838</v>
      </c>
      <c r="B25" s="2">
        <v>0.72101851851851861</v>
      </c>
      <c r="C25" t="s">
        <v>12</v>
      </c>
      <c r="D25" t="s">
        <v>13</v>
      </c>
      <c r="E25" t="s">
        <v>60</v>
      </c>
      <c r="F25">
        <v>11600</v>
      </c>
    </row>
    <row r="26" spans="1:6" x14ac:dyDescent="0.25">
      <c r="A26" s="1">
        <v>43838</v>
      </c>
      <c r="B26" s="2">
        <v>0.72122685185185187</v>
      </c>
      <c r="C26" t="s">
        <v>30</v>
      </c>
      <c r="D26" t="s">
        <v>13</v>
      </c>
      <c r="E26" t="s">
        <v>61</v>
      </c>
      <c r="F26">
        <v>35000</v>
      </c>
    </row>
    <row r="27" spans="1:6" x14ac:dyDescent="0.25">
      <c r="A27" s="1">
        <v>43838</v>
      </c>
      <c r="B27" s="2">
        <v>0.72146990740740735</v>
      </c>
      <c r="C27" t="s">
        <v>30</v>
      </c>
      <c r="D27" t="s">
        <v>13</v>
      </c>
      <c r="E27" t="s">
        <v>62</v>
      </c>
      <c r="F27">
        <v>50000</v>
      </c>
    </row>
    <row r="28" spans="1:6" x14ac:dyDescent="0.25">
      <c r="A28" s="1">
        <v>43838</v>
      </c>
      <c r="B28" s="2">
        <v>0.72171296296296295</v>
      </c>
      <c r="C28" t="s">
        <v>12</v>
      </c>
      <c r="D28" t="s">
        <v>13</v>
      </c>
      <c r="E28" t="s">
        <v>63</v>
      </c>
      <c r="F28">
        <v>17000</v>
      </c>
    </row>
    <row r="29" spans="1:6" x14ac:dyDescent="0.25">
      <c r="A29" s="1">
        <v>43838</v>
      </c>
      <c r="B29" s="2">
        <v>0.72186342592592589</v>
      </c>
      <c r="C29" t="s">
        <v>12</v>
      </c>
      <c r="D29" t="s">
        <v>13</v>
      </c>
      <c r="E29" t="s">
        <v>64</v>
      </c>
      <c r="F29">
        <v>17500</v>
      </c>
    </row>
    <row r="30" spans="1:6" x14ac:dyDescent="0.25">
      <c r="A30" s="1">
        <v>43838</v>
      </c>
      <c r="B30" s="2">
        <v>0.72210648148148149</v>
      </c>
      <c r="C30" t="s">
        <v>30</v>
      </c>
      <c r="D30" t="s">
        <v>13</v>
      </c>
      <c r="E30" t="s">
        <v>65</v>
      </c>
      <c r="F30">
        <v>50000</v>
      </c>
    </row>
    <row r="31" spans="1:6" x14ac:dyDescent="0.25">
      <c r="A31" s="1">
        <v>43838</v>
      </c>
      <c r="B31" s="2">
        <v>0.72221064814814817</v>
      </c>
      <c r="C31" t="s">
        <v>12</v>
      </c>
      <c r="D31" t="s">
        <v>13</v>
      </c>
      <c r="E31" t="s">
        <v>66</v>
      </c>
      <c r="F31">
        <v>18000</v>
      </c>
    </row>
    <row r="32" spans="1:6" x14ac:dyDescent="0.25">
      <c r="A32" s="1">
        <v>43838</v>
      </c>
      <c r="B32" s="2">
        <v>0.7227662037037037</v>
      </c>
      <c r="C32" t="s">
        <v>30</v>
      </c>
      <c r="D32" t="s">
        <v>13</v>
      </c>
      <c r="E32" t="s">
        <v>67</v>
      </c>
      <c r="F32">
        <v>25000</v>
      </c>
    </row>
    <row r="33" spans="1:6" x14ac:dyDescent="0.25">
      <c r="A33" s="1">
        <v>43838</v>
      </c>
      <c r="B33" s="2">
        <v>0.72297453703703696</v>
      </c>
      <c r="C33" t="s">
        <v>12</v>
      </c>
      <c r="D33" t="s">
        <v>13</v>
      </c>
      <c r="E33" t="s">
        <v>68</v>
      </c>
      <c r="F33">
        <v>45000</v>
      </c>
    </row>
    <row r="34" spans="1:6" x14ac:dyDescent="0.25">
      <c r="A34" s="1">
        <v>43838</v>
      </c>
      <c r="B34" s="2">
        <v>0.72326388888888893</v>
      </c>
      <c r="C34" t="s">
        <v>12</v>
      </c>
      <c r="D34" t="s">
        <v>13</v>
      </c>
      <c r="E34" t="s">
        <v>69</v>
      </c>
      <c r="F34">
        <v>8000</v>
      </c>
    </row>
    <row r="35" spans="1:6" x14ac:dyDescent="0.25">
      <c r="A35" s="1">
        <v>43838</v>
      </c>
      <c r="B35" s="2">
        <v>0.72342592592592592</v>
      </c>
      <c r="C35" t="s">
        <v>12</v>
      </c>
      <c r="D35" t="s">
        <v>13</v>
      </c>
      <c r="E35" t="s">
        <v>70</v>
      </c>
      <c r="F35">
        <v>50000</v>
      </c>
    </row>
    <row r="36" spans="1:6" x14ac:dyDescent="0.25">
      <c r="A36" s="1">
        <v>43838</v>
      </c>
      <c r="B36" s="2">
        <v>0.72380787037037031</v>
      </c>
      <c r="C36" t="s">
        <v>12</v>
      </c>
      <c r="D36" t="s">
        <v>13</v>
      </c>
      <c r="E36" t="s">
        <v>71</v>
      </c>
      <c r="F36">
        <v>8000</v>
      </c>
    </row>
    <row r="37" spans="1:6" x14ac:dyDescent="0.25">
      <c r="A37" s="1">
        <v>43838</v>
      </c>
      <c r="B37" s="2">
        <v>0.72396990740740741</v>
      </c>
      <c r="C37" t="s">
        <v>30</v>
      </c>
      <c r="D37" t="s">
        <v>13</v>
      </c>
      <c r="E37" t="s">
        <v>65</v>
      </c>
      <c r="F37">
        <v>40000</v>
      </c>
    </row>
    <row r="38" spans="1:6" x14ac:dyDescent="0.25">
      <c r="A38" s="1">
        <v>43838</v>
      </c>
      <c r="B38" s="2">
        <v>0.72412037037037036</v>
      </c>
      <c r="C38" t="s">
        <v>30</v>
      </c>
      <c r="D38" t="s">
        <v>13</v>
      </c>
      <c r="E38" t="s">
        <v>72</v>
      </c>
      <c r="F38">
        <v>50000</v>
      </c>
    </row>
    <row r="39" spans="1:6" x14ac:dyDescent="0.25">
      <c r="A39" s="1">
        <v>43838</v>
      </c>
      <c r="B39" s="2">
        <v>0.72523148148148142</v>
      </c>
      <c r="C39" t="s">
        <v>12</v>
      </c>
      <c r="D39" t="s">
        <v>13</v>
      </c>
      <c r="E39" t="s">
        <v>73</v>
      </c>
      <c r="F39">
        <v>16000</v>
      </c>
    </row>
    <row r="40" spans="1:6" x14ac:dyDescent="0.25">
      <c r="A40" s="1">
        <v>43838</v>
      </c>
      <c r="B40" s="2">
        <v>0.72593750000000001</v>
      </c>
      <c r="C40" t="s">
        <v>12</v>
      </c>
      <c r="D40" t="s">
        <v>13</v>
      </c>
      <c r="E40" t="s">
        <v>74</v>
      </c>
      <c r="F40">
        <v>33000</v>
      </c>
    </row>
    <row r="41" spans="1:6" x14ac:dyDescent="0.25">
      <c r="A41" s="1">
        <v>43838</v>
      </c>
      <c r="B41" s="2">
        <v>0.72614583333333327</v>
      </c>
      <c r="C41" t="s">
        <v>12</v>
      </c>
      <c r="D41" t="s">
        <v>13</v>
      </c>
      <c r="E41" t="s">
        <v>56</v>
      </c>
      <c r="F41">
        <v>50000</v>
      </c>
    </row>
    <row r="42" spans="1:6" x14ac:dyDescent="0.25">
      <c r="A42" s="1">
        <v>43838</v>
      </c>
      <c r="B42" s="2">
        <v>0.72638888888888886</v>
      </c>
      <c r="C42" t="s">
        <v>12</v>
      </c>
      <c r="D42" t="s">
        <v>13</v>
      </c>
      <c r="E42" t="s">
        <v>75</v>
      </c>
      <c r="F42">
        <v>14500</v>
      </c>
    </row>
    <row r="43" spans="1:6" x14ac:dyDescent="0.25">
      <c r="A43" s="1">
        <v>43838</v>
      </c>
      <c r="B43" s="2">
        <v>0.72671296296296306</v>
      </c>
      <c r="C43" t="s">
        <v>12</v>
      </c>
      <c r="D43" t="s">
        <v>13</v>
      </c>
      <c r="E43" t="s">
        <v>76</v>
      </c>
      <c r="F43">
        <v>35000</v>
      </c>
    </row>
    <row r="44" spans="1:6" x14ac:dyDescent="0.25">
      <c r="A44" s="1">
        <v>43838</v>
      </c>
      <c r="B44" s="2">
        <v>0.7278472222222222</v>
      </c>
      <c r="C44" t="s">
        <v>12</v>
      </c>
      <c r="D44" t="s">
        <v>13</v>
      </c>
      <c r="E44" t="s">
        <v>77</v>
      </c>
      <c r="F44">
        <v>66000</v>
      </c>
    </row>
    <row r="45" spans="1:6" x14ac:dyDescent="0.25">
      <c r="A45" s="1">
        <v>43838</v>
      </c>
      <c r="B45" s="2">
        <v>0.72802083333333334</v>
      </c>
      <c r="C45" t="s">
        <v>30</v>
      </c>
      <c r="D45" t="s">
        <v>13</v>
      </c>
      <c r="E45" t="s">
        <v>67</v>
      </c>
      <c r="F45">
        <v>25000</v>
      </c>
    </row>
    <row r="46" spans="1:6" x14ac:dyDescent="0.25">
      <c r="A46" s="1">
        <v>43838</v>
      </c>
      <c r="B46" s="2">
        <v>0.72824074074074074</v>
      </c>
      <c r="C46" t="s">
        <v>12</v>
      </c>
      <c r="D46" t="s">
        <v>13</v>
      </c>
      <c r="E46" t="s">
        <v>63</v>
      </c>
      <c r="F46">
        <v>17000</v>
      </c>
    </row>
    <row r="47" spans="1:6" x14ac:dyDescent="0.25">
      <c r="A47" s="1">
        <v>43838</v>
      </c>
      <c r="B47" s="2">
        <v>0.72895833333333337</v>
      </c>
      <c r="C47" t="s">
        <v>12</v>
      </c>
      <c r="D47" t="s">
        <v>13</v>
      </c>
      <c r="E47" t="s">
        <v>78</v>
      </c>
      <c r="F47">
        <v>38000</v>
      </c>
    </row>
    <row r="48" spans="1:6" x14ac:dyDescent="0.25">
      <c r="A48" s="1">
        <v>43838</v>
      </c>
      <c r="B48" s="2">
        <v>0.72916666666666663</v>
      </c>
      <c r="C48" t="s">
        <v>12</v>
      </c>
      <c r="D48" t="s">
        <v>13</v>
      </c>
      <c r="E48" t="s">
        <v>79</v>
      </c>
      <c r="F48">
        <v>2000</v>
      </c>
    </row>
    <row r="49" spans="1:6" x14ac:dyDescent="0.25">
      <c r="A49" s="1">
        <v>43838</v>
      </c>
      <c r="B49" s="2">
        <v>0.72950231481481476</v>
      </c>
      <c r="C49" t="s">
        <v>30</v>
      </c>
      <c r="D49" t="s">
        <v>13</v>
      </c>
      <c r="E49" t="s">
        <v>67</v>
      </c>
      <c r="F49">
        <v>25000</v>
      </c>
    </row>
    <row r="50" spans="1:6" x14ac:dyDescent="0.25">
      <c r="A50" s="1">
        <v>43838</v>
      </c>
      <c r="B50" s="2">
        <v>0.73025462962962961</v>
      </c>
      <c r="C50" t="s">
        <v>30</v>
      </c>
      <c r="D50" t="s">
        <v>13</v>
      </c>
      <c r="E50" t="s">
        <v>80</v>
      </c>
      <c r="F50">
        <v>50000</v>
      </c>
    </row>
    <row r="51" spans="1:6" x14ac:dyDescent="0.25">
      <c r="A51" s="1">
        <v>43838</v>
      </c>
      <c r="B51" s="2">
        <v>0.73687499999999995</v>
      </c>
      <c r="C51" t="s">
        <v>12</v>
      </c>
      <c r="D51" t="s">
        <v>13</v>
      </c>
      <c r="E51" t="s">
        <v>81</v>
      </c>
      <c r="F51">
        <v>37000</v>
      </c>
    </row>
    <row r="52" spans="1:6" x14ac:dyDescent="0.25">
      <c r="A52" s="1">
        <v>43838</v>
      </c>
      <c r="B52" s="2">
        <v>0.73701388888888886</v>
      </c>
      <c r="C52" t="s">
        <v>12</v>
      </c>
      <c r="D52" t="s">
        <v>13</v>
      </c>
      <c r="E52" t="s">
        <v>82</v>
      </c>
      <c r="F52">
        <v>15000</v>
      </c>
    </row>
    <row r="53" spans="1:6" x14ac:dyDescent="0.25">
      <c r="A53" s="1">
        <v>43838</v>
      </c>
      <c r="B53" s="2">
        <v>0.7371064814814815</v>
      </c>
      <c r="C53" t="s">
        <v>12</v>
      </c>
      <c r="D53" t="s">
        <v>13</v>
      </c>
      <c r="E53" t="s">
        <v>79</v>
      </c>
      <c r="F53">
        <v>46000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9532-92F5-418D-974C-7FD73D2988FB}">
  <sheetPr codeName="Hoja21"/>
  <dimension ref="A1:L34"/>
  <sheetViews>
    <sheetView workbookViewId="0">
      <selection activeCell="I6" sqref="I6:L18"/>
    </sheetView>
  </sheetViews>
  <sheetFormatPr baseColWidth="10" defaultRowHeight="15" x14ac:dyDescent="0.25"/>
  <cols>
    <col min="5" max="5" width="33.28515625" bestFit="1" customWidth="1"/>
    <col min="6" max="6" width="13.28515625" customWidth="1"/>
    <col min="9" max="9" width="12.425781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43859</v>
      </c>
      <c r="B2" s="2">
        <v>0.38748842592592592</v>
      </c>
      <c r="C2" t="s">
        <v>10</v>
      </c>
      <c r="E2" t="s">
        <v>11</v>
      </c>
      <c r="F2">
        <v>1147300</v>
      </c>
      <c r="I2">
        <v>6669800</v>
      </c>
      <c r="J2">
        <v>2322900</v>
      </c>
      <c r="K2">
        <v>4346900</v>
      </c>
    </row>
    <row r="3" spans="1:12" x14ac:dyDescent="0.25">
      <c r="A3" s="1">
        <v>43859</v>
      </c>
      <c r="B3" s="2">
        <v>0.41362268518518519</v>
      </c>
      <c r="C3" t="s">
        <v>12</v>
      </c>
      <c r="D3">
        <v>1322</v>
      </c>
      <c r="E3" t="s">
        <v>435</v>
      </c>
      <c r="F3">
        <v>1500000</v>
      </c>
    </row>
    <row r="4" spans="1:12" x14ac:dyDescent="0.25">
      <c r="A4" s="1">
        <v>43859</v>
      </c>
      <c r="B4" s="2">
        <v>0.43785879629629632</v>
      </c>
      <c r="C4" t="s">
        <v>16</v>
      </c>
      <c r="E4" t="s">
        <v>436</v>
      </c>
      <c r="G4">
        <v>440000</v>
      </c>
    </row>
    <row r="5" spans="1:12" x14ac:dyDescent="0.25">
      <c r="A5" s="1">
        <v>43859</v>
      </c>
      <c r="B5" s="2">
        <v>0.43810185185185185</v>
      </c>
      <c r="C5" t="s">
        <v>12</v>
      </c>
      <c r="E5" t="s">
        <v>379</v>
      </c>
      <c r="F5">
        <v>18000</v>
      </c>
    </row>
    <row r="6" spans="1:12" x14ac:dyDescent="0.25">
      <c r="A6" s="1">
        <v>43859</v>
      </c>
      <c r="B6" s="2">
        <v>0.44815972222222222</v>
      </c>
      <c r="C6" t="s">
        <v>12</v>
      </c>
      <c r="D6">
        <v>1323</v>
      </c>
      <c r="E6" t="s">
        <v>437</v>
      </c>
      <c r="F6">
        <v>170000</v>
      </c>
      <c r="I6" t="s">
        <v>15</v>
      </c>
    </row>
    <row r="7" spans="1:12" x14ac:dyDescent="0.25">
      <c r="A7" s="1">
        <v>43859</v>
      </c>
      <c r="B7" s="2">
        <v>0.45071759259259259</v>
      </c>
      <c r="C7" t="s">
        <v>12</v>
      </c>
      <c r="D7">
        <v>1324</v>
      </c>
      <c r="E7" t="s">
        <v>438</v>
      </c>
      <c r="F7">
        <v>700000</v>
      </c>
      <c r="I7" s="3">
        <v>50000</v>
      </c>
      <c r="J7">
        <v>76</v>
      </c>
      <c r="K7" s="4">
        <f>I7*J7</f>
        <v>3800000</v>
      </c>
      <c r="L7">
        <v>60</v>
      </c>
    </row>
    <row r="8" spans="1:12" x14ac:dyDescent="0.25">
      <c r="A8" s="1">
        <v>43859</v>
      </c>
      <c r="B8" s="2">
        <v>0.45482638888888888</v>
      </c>
      <c r="C8" t="s">
        <v>109</v>
      </c>
      <c r="E8" t="s">
        <v>439</v>
      </c>
      <c r="G8">
        <v>100000</v>
      </c>
      <c r="I8" s="3">
        <v>20000</v>
      </c>
      <c r="J8" s="5">
        <v>0</v>
      </c>
      <c r="K8" s="4">
        <f t="shared" ref="K8:K16" si="0">I8*J8</f>
        <v>0</v>
      </c>
    </row>
    <row r="9" spans="1:12" x14ac:dyDescent="0.25">
      <c r="A9" s="1">
        <v>43859</v>
      </c>
      <c r="B9" s="2">
        <v>0.4679976851851852</v>
      </c>
      <c r="C9" t="s">
        <v>12</v>
      </c>
      <c r="E9" t="s">
        <v>141</v>
      </c>
      <c r="F9">
        <v>50000</v>
      </c>
      <c r="I9" s="3">
        <v>10000</v>
      </c>
      <c r="J9" s="5">
        <v>0</v>
      </c>
      <c r="K9" s="4">
        <f t="shared" si="0"/>
        <v>0</v>
      </c>
    </row>
    <row r="10" spans="1:12" x14ac:dyDescent="0.25">
      <c r="A10" s="1">
        <v>43859</v>
      </c>
      <c r="B10" s="2">
        <v>0.47296296296296297</v>
      </c>
      <c r="C10" t="s">
        <v>12</v>
      </c>
      <c r="D10">
        <v>1325</v>
      </c>
      <c r="E10" t="s">
        <v>440</v>
      </c>
      <c r="F10">
        <v>50000</v>
      </c>
      <c r="I10" s="3">
        <v>5000</v>
      </c>
      <c r="J10" s="9">
        <v>5</v>
      </c>
      <c r="K10" s="4">
        <f t="shared" si="0"/>
        <v>25000</v>
      </c>
    </row>
    <row r="11" spans="1:12" x14ac:dyDescent="0.25">
      <c r="A11" s="1">
        <v>43859</v>
      </c>
      <c r="B11" s="2">
        <v>0.48291666666666666</v>
      </c>
      <c r="C11" t="s">
        <v>12</v>
      </c>
      <c r="D11">
        <v>1309</v>
      </c>
      <c r="E11" t="s">
        <v>441</v>
      </c>
      <c r="F11">
        <v>390000</v>
      </c>
      <c r="I11" s="3">
        <v>2000</v>
      </c>
      <c r="J11" s="9">
        <v>14</v>
      </c>
      <c r="K11" s="4">
        <f t="shared" si="0"/>
        <v>28000</v>
      </c>
    </row>
    <row r="12" spans="1:12" x14ac:dyDescent="0.25">
      <c r="A12" s="1">
        <v>43859</v>
      </c>
      <c r="B12" s="2">
        <v>0.53190972222222221</v>
      </c>
      <c r="C12" t="s">
        <v>12</v>
      </c>
      <c r="D12">
        <v>1326</v>
      </c>
      <c r="E12" t="s">
        <v>442</v>
      </c>
      <c r="F12">
        <v>30000</v>
      </c>
      <c r="I12" s="3">
        <v>1000</v>
      </c>
      <c r="J12">
        <v>283</v>
      </c>
      <c r="K12" s="4">
        <f t="shared" si="0"/>
        <v>283000</v>
      </c>
      <c r="L12">
        <v>270</v>
      </c>
    </row>
    <row r="13" spans="1:12" x14ac:dyDescent="0.25">
      <c r="A13" s="1">
        <v>43859</v>
      </c>
      <c r="B13" s="2">
        <v>0.53270833333333334</v>
      </c>
      <c r="C13" t="s">
        <v>12</v>
      </c>
      <c r="E13" t="s">
        <v>443</v>
      </c>
      <c r="F13">
        <v>140000</v>
      </c>
      <c r="I13" s="3">
        <v>500</v>
      </c>
      <c r="J13">
        <v>25</v>
      </c>
      <c r="K13" s="4">
        <f t="shared" si="0"/>
        <v>12500</v>
      </c>
      <c r="L13">
        <v>10</v>
      </c>
    </row>
    <row r="14" spans="1:12" x14ac:dyDescent="0.25">
      <c r="A14" s="1">
        <v>43859</v>
      </c>
      <c r="B14" s="2">
        <v>0.53288194444444448</v>
      </c>
      <c r="C14" t="s">
        <v>30</v>
      </c>
      <c r="E14" t="s">
        <v>444</v>
      </c>
      <c r="F14">
        <v>10000</v>
      </c>
      <c r="I14" s="3">
        <v>200</v>
      </c>
      <c r="J14">
        <v>78</v>
      </c>
      <c r="K14" s="4">
        <f t="shared" si="0"/>
        <v>15600</v>
      </c>
      <c r="L14">
        <v>30</v>
      </c>
    </row>
    <row r="15" spans="1:12" x14ac:dyDescent="0.25">
      <c r="A15" s="1">
        <v>43859</v>
      </c>
      <c r="B15" s="2">
        <v>0.53311342592592592</v>
      </c>
      <c r="C15" t="s">
        <v>16</v>
      </c>
      <c r="E15" t="s">
        <v>445</v>
      </c>
      <c r="G15">
        <v>137000</v>
      </c>
      <c r="I15" s="3">
        <v>100</v>
      </c>
      <c r="J15">
        <v>191</v>
      </c>
      <c r="K15" s="3">
        <f t="shared" si="0"/>
        <v>19100</v>
      </c>
      <c r="L15">
        <v>140</v>
      </c>
    </row>
    <row r="16" spans="1:12" x14ac:dyDescent="0.25">
      <c r="A16" s="1">
        <v>43859</v>
      </c>
      <c r="B16" s="2">
        <v>0.53353009259259265</v>
      </c>
      <c r="C16" t="s">
        <v>12</v>
      </c>
      <c r="E16" t="s">
        <v>446</v>
      </c>
      <c r="F16">
        <v>95000</v>
      </c>
      <c r="I16" s="6">
        <v>50</v>
      </c>
      <c r="J16">
        <v>24</v>
      </c>
      <c r="K16" s="3">
        <f t="shared" si="0"/>
        <v>1200</v>
      </c>
    </row>
    <row r="17" spans="1:12" x14ac:dyDescent="0.25">
      <c r="A17" s="1">
        <v>43859</v>
      </c>
      <c r="B17" s="2">
        <v>0.53562500000000002</v>
      </c>
      <c r="C17" t="s">
        <v>12</v>
      </c>
      <c r="D17">
        <v>1307</v>
      </c>
      <c r="E17" t="s">
        <v>447</v>
      </c>
      <c r="F17">
        <v>600000</v>
      </c>
      <c r="K17" s="3">
        <f>SUM(K6:K16)</f>
        <v>4184400</v>
      </c>
      <c r="L17" s="6"/>
    </row>
    <row r="18" spans="1:12" x14ac:dyDescent="0.25">
      <c r="A18" s="1">
        <v>43859</v>
      </c>
      <c r="B18" s="2">
        <v>0.54077546296296297</v>
      </c>
      <c r="C18" t="s">
        <v>12</v>
      </c>
      <c r="E18" t="s">
        <v>448</v>
      </c>
      <c r="F18">
        <v>600000</v>
      </c>
      <c r="K18" s="6">
        <f>K17-K2</f>
        <v>-162500</v>
      </c>
    </row>
    <row r="19" spans="1:12" x14ac:dyDescent="0.25">
      <c r="A19" s="1">
        <v>43859</v>
      </c>
      <c r="B19" s="2">
        <v>0.54471064814814818</v>
      </c>
      <c r="C19" t="s">
        <v>12</v>
      </c>
      <c r="D19">
        <v>1307</v>
      </c>
      <c r="E19" t="s">
        <v>449</v>
      </c>
      <c r="F19">
        <v>100000</v>
      </c>
    </row>
    <row r="20" spans="1:12" x14ac:dyDescent="0.25">
      <c r="A20" s="1">
        <v>43859</v>
      </c>
      <c r="B20" s="2">
        <v>0.5508333333333334</v>
      </c>
      <c r="C20" t="s">
        <v>30</v>
      </c>
      <c r="E20" t="s">
        <v>450</v>
      </c>
      <c r="F20">
        <v>60000</v>
      </c>
    </row>
    <row r="21" spans="1:12" x14ac:dyDescent="0.25">
      <c r="A21" s="1">
        <v>43859</v>
      </c>
      <c r="B21" s="2">
        <v>0.55150462962962965</v>
      </c>
      <c r="C21" t="s">
        <v>30</v>
      </c>
      <c r="E21" t="s">
        <v>451</v>
      </c>
      <c r="F21">
        <v>22500</v>
      </c>
    </row>
    <row r="22" spans="1:12" x14ac:dyDescent="0.25">
      <c r="A22" s="1">
        <v>43859</v>
      </c>
      <c r="B22" s="2">
        <v>0.63746527777777773</v>
      </c>
      <c r="C22" t="s">
        <v>16</v>
      </c>
      <c r="E22" t="s">
        <v>452</v>
      </c>
      <c r="G22">
        <v>1000000</v>
      </c>
    </row>
    <row r="23" spans="1:12" x14ac:dyDescent="0.25">
      <c r="A23" s="1">
        <v>43859</v>
      </c>
      <c r="B23" s="2">
        <v>0.63776620370370374</v>
      </c>
      <c r="C23" t="s">
        <v>30</v>
      </c>
      <c r="E23" t="s">
        <v>453</v>
      </c>
      <c r="F23">
        <v>145000</v>
      </c>
    </row>
    <row r="24" spans="1:12" x14ac:dyDescent="0.25">
      <c r="A24" s="1">
        <v>43859</v>
      </c>
      <c r="B24" s="2">
        <v>0.63807870370370368</v>
      </c>
      <c r="C24" t="s">
        <v>12</v>
      </c>
      <c r="E24" t="s">
        <v>454</v>
      </c>
      <c r="F24">
        <v>18000</v>
      </c>
    </row>
    <row r="25" spans="1:12" x14ac:dyDescent="0.25">
      <c r="A25" s="1">
        <v>43859</v>
      </c>
      <c r="B25" s="2">
        <v>0.63883101851851853</v>
      </c>
      <c r="C25" t="s">
        <v>12</v>
      </c>
      <c r="E25" t="s">
        <v>455</v>
      </c>
      <c r="F25">
        <v>24000</v>
      </c>
    </row>
    <row r="26" spans="1:12" x14ac:dyDescent="0.25">
      <c r="A26" s="1">
        <v>43859</v>
      </c>
      <c r="B26" s="2">
        <v>0.64107638888888896</v>
      </c>
      <c r="C26" t="s">
        <v>24</v>
      </c>
      <c r="E26" t="s">
        <v>48</v>
      </c>
      <c r="G26">
        <v>7900</v>
      </c>
    </row>
    <row r="27" spans="1:12" x14ac:dyDescent="0.25">
      <c r="A27" s="1">
        <v>43859</v>
      </c>
      <c r="B27" s="2">
        <v>0.6411458333333333</v>
      </c>
      <c r="C27" t="s">
        <v>24</v>
      </c>
      <c r="E27" t="s">
        <v>47</v>
      </c>
      <c r="G27">
        <v>8000</v>
      </c>
    </row>
    <row r="28" spans="1:12" x14ac:dyDescent="0.25">
      <c r="A28" s="1">
        <v>43859</v>
      </c>
      <c r="B28" s="2">
        <v>0.64159722222222226</v>
      </c>
      <c r="C28" t="s">
        <v>24</v>
      </c>
      <c r="E28" t="s">
        <v>163</v>
      </c>
      <c r="G28">
        <v>7000</v>
      </c>
    </row>
    <row r="29" spans="1:12" x14ac:dyDescent="0.25">
      <c r="A29" s="1">
        <v>43859</v>
      </c>
      <c r="B29" s="2">
        <v>0.65399305555555554</v>
      </c>
      <c r="C29" t="s">
        <v>28</v>
      </c>
      <c r="E29" t="s">
        <v>456</v>
      </c>
      <c r="G29">
        <v>40000</v>
      </c>
    </row>
    <row r="30" spans="1:12" x14ac:dyDescent="0.25">
      <c r="A30" s="1">
        <v>43859</v>
      </c>
      <c r="B30" s="2">
        <v>0.73094907407407417</v>
      </c>
      <c r="C30" t="s">
        <v>28</v>
      </c>
      <c r="E30" t="s">
        <v>457</v>
      </c>
      <c r="G30">
        <v>190000</v>
      </c>
    </row>
    <row r="31" spans="1:12" x14ac:dyDescent="0.25">
      <c r="A31" s="1">
        <v>43859</v>
      </c>
      <c r="B31" s="2">
        <v>0.74891203703703713</v>
      </c>
      <c r="C31" t="s">
        <v>12</v>
      </c>
      <c r="D31">
        <v>1327</v>
      </c>
      <c r="E31" t="s">
        <v>362</v>
      </c>
      <c r="F31">
        <v>600000</v>
      </c>
    </row>
    <row r="32" spans="1:12" x14ac:dyDescent="0.25">
      <c r="A32" s="1">
        <v>43859</v>
      </c>
      <c r="B32" s="2">
        <v>0.75167824074074074</v>
      </c>
      <c r="C32" t="s">
        <v>12</v>
      </c>
      <c r="D32">
        <v>1328</v>
      </c>
      <c r="E32" t="s">
        <v>458</v>
      </c>
      <c r="F32">
        <v>200000</v>
      </c>
    </row>
    <row r="33" spans="1:7" x14ac:dyDescent="0.25">
      <c r="A33" s="1">
        <v>43859</v>
      </c>
      <c r="B33" s="2">
        <v>0.7588773148148148</v>
      </c>
      <c r="C33" t="s">
        <v>16</v>
      </c>
      <c r="E33" t="s">
        <v>46</v>
      </c>
      <c r="G33">
        <v>373000</v>
      </c>
    </row>
    <row r="34" spans="1:7" x14ac:dyDescent="0.25">
      <c r="A34" s="1">
        <v>43859</v>
      </c>
      <c r="B34" s="2">
        <v>0.77883101851851855</v>
      </c>
      <c r="C34" t="s">
        <v>24</v>
      </c>
      <c r="E34" t="s">
        <v>98</v>
      </c>
      <c r="G34"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9DFB-C706-4EAA-94DD-6DA2BA523366}">
  <sheetPr codeName="Hoja18"/>
  <dimension ref="A1:L26"/>
  <sheetViews>
    <sheetView workbookViewId="0">
      <selection activeCell="F7" sqref="F7"/>
    </sheetView>
  </sheetViews>
  <sheetFormatPr baseColWidth="10" defaultRowHeight="15" x14ac:dyDescent="0.25"/>
  <cols>
    <col min="3" max="3" width="13.7109375" bestFit="1" customWidth="1"/>
    <col min="5" max="5" width="27.28515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43858</v>
      </c>
      <c r="B2" s="2">
        <v>0.40557870370370369</v>
      </c>
      <c r="C2" t="s">
        <v>10</v>
      </c>
      <c r="E2" t="s">
        <v>11</v>
      </c>
      <c r="F2">
        <v>863200</v>
      </c>
      <c r="I2">
        <v>1710700</v>
      </c>
      <c r="J2">
        <v>625500</v>
      </c>
      <c r="K2">
        <v>1085200</v>
      </c>
    </row>
    <row r="3" spans="1:12" x14ac:dyDescent="0.25">
      <c r="A3" s="1">
        <v>43858</v>
      </c>
      <c r="B3" s="2">
        <v>0.41494212962962962</v>
      </c>
      <c r="C3" t="s">
        <v>16</v>
      </c>
      <c r="E3" t="s">
        <v>417</v>
      </c>
      <c r="G3">
        <v>341000</v>
      </c>
    </row>
    <row r="4" spans="1:12" x14ac:dyDescent="0.25">
      <c r="A4" s="1">
        <v>43858</v>
      </c>
      <c r="B4" s="2">
        <v>0.41508101851851853</v>
      </c>
      <c r="C4" t="s">
        <v>30</v>
      </c>
      <c r="E4" t="s">
        <v>223</v>
      </c>
      <c r="F4">
        <v>3000</v>
      </c>
    </row>
    <row r="5" spans="1:12" x14ac:dyDescent="0.25">
      <c r="A5" s="1">
        <v>43858</v>
      </c>
      <c r="B5" s="2">
        <v>0.46281250000000002</v>
      </c>
      <c r="C5" t="s">
        <v>12</v>
      </c>
      <c r="D5">
        <v>1319</v>
      </c>
      <c r="E5" t="s">
        <v>418</v>
      </c>
      <c r="F5">
        <v>300000</v>
      </c>
    </row>
    <row r="6" spans="1:12" x14ac:dyDescent="0.25">
      <c r="A6" s="1">
        <v>43858</v>
      </c>
      <c r="B6" s="2">
        <v>0.46335648148148145</v>
      </c>
      <c r="C6" t="s">
        <v>12</v>
      </c>
      <c r="E6" t="s">
        <v>141</v>
      </c>
      <c r="F6">
        <v>70000</v>
      </c>
      <c r="I6" t="s">
        <v>15</v>
      </c>
      <c r="K6">
        <v>-5000</v>
      </c>
    </row>
    <row r="7" spans="1:12" x14ac:dyDescent="0.25">
      <c r="A7" s="1">
        <v>43858</v>
      </c>
      <c r="B7" s="2">
        <v>0.46603009259259259</v>
      </c>
      <c r="C7" t="s">
        <v>30</v>
      </c>
      <c r="E7" t="s">
        <v>419</v>
      </c>
      <c r="F7">
        <v>20000</v>
      </c>
      <c r="I7" s="3">
        <v>50000</v>
      </c>
      <c r="J7">
        <v>14</v>
      </c>
      <c r="K7" s="4">
        <f>I7*J7</f>
        <v>700000</v>
      </c>
    </row>
    <row r="8" spans="1:12" x14ac:dyDescent="0.25">
      <c r="A8" s="1">
        <v>43858</v>
      </c>
      <c r="B8" s="2">
        <v>0.47158564814814818</v>
      </c>
      <c r="C8" t="s">
        <v>16</v>
      </c>
      <c r="E8" t="s">
        <v>420</v>
      </c>
      <c r="G8">
        <v>80000</v>
      </c>
      <c r="I8" s="3">
        <v>20000</v>
      </c>
      <c r="J8" s="5">
        <v>5</v>
      </c>
      <c r="K8" s="4">
        <f t="shared" ref="K8:K16" si="0">I8*J8</f>
        <v>100000</v>
      </c>
    </row>
    <row r="9" spans="1:12" x14ac:dyDescent="0.25">
      <c r="A9" s="1">
        <v>43858</v>
      </c>
      <c r="B9" s="2">
        <v>0.48417824074074073</v>
      </c>
      <c r="C9" t="s">
        <v>12</v>
      </c>
      <c r="D9">
        <v>1320</v>
      </c>
      <c r="E9" t="s">
        <v>421</v>
      </c>
      <c r="F9">
        <v>300000</v>
      </c>
      <c r="I9" s="3">
        <v>10000</v>
      </c>
      <c r="J9" s="5">
        <v>0</v>
      </c>
      <c r="K9" s="4">
        <f t="shared" si="0"/>
        <v>0</v>
      </c>
    </row>
    <row r="10" spans="1:12" x14ac:dyDescent="0.25">
      <c r="A10" s="1">
        <v>43858</v>
      </c>
      <c r="B10" s="2">
        <v>0.48648148148148151</v>
      </c>
      <c r="C10" t="s">
        <v>28</v>
      </c>
      <c r="E10" t="s">
        <v>422</v>
      </c>
      <c r="G10">
        <v>32000</v>
      </c>
      <c r="I10" s="3">
        <v>5000</v>
      </c>
      <c r="J10" s="9">
        <v>1</v>
      </c>
      <c r="K10" s="4">
        <f t="shared" si="0"/>
        <v>5000</v>
      </c>
    </row>
    <row r="11" spans="1:12" x14ac:dyDescent="0.25">
      <c r="A11" s="1">
        <v>43858</v>
      </c>
      <c r="B11" s="2">
        <v>0.48940972222222223</v>
      </c>
      <c r="C11" t="s">
        <v>85</v>
      </c>
      <c r="E11" t="s">
        <v>86</v>
      </c>
      <c r="G11">
        <v>20000</v>
      </c>
      <c r="I11" s="3">
        <v>2000</v>
      </c>
      <c r="J11">
        <v>2</v>
      </c>
      <c r="K11" s="4">
        <f t="shared" si="0"/>
        <v>4000</v>
      </c>
    </row>
    <row r="12" spans="1:12" x14ac:dyDescent="0.25">
      <c r="A12" s="1">
        <v>43858</v>
      </c>
      <c r="B12" s="2">
        <v>0.57893518518518516</v>
      </c>
      <c r="C12" t="s">
        <v>30</v>
      </c>
      <c r="E12" t="s">
        <v>423</v>
      </c>
      <c r="F12">
        <v>54000</v>
      </c>
      <c r="I12" s="3">
        <v>1000</v>
      </c>
      <c r="J12">
        <v>294</v>
      </c>
      <c r="K12" s="4">
        <f t="shared" si="0"/>
        <v>294000</v>
      </c>
      <c r="L12">
        <v>280</v>
      </c>
    </row>
    <row r="13" spans="1:12" x14ac:dyDescent="0.25">
      <c r="A13" s="1">
        <v>43858</v>
      </c>
      <c r="B13" s="2">
        <v>0.57978009259259256</v>
      </c>
      <c r="C13" t="s">
        <v>24</v>
      </c>
      <c r="E13" t="s">
        <v>164</v>
      </c>
      <c r="G13">
        <v>7600</v>
      </c>
      <c r="I13" s="3">
        <v>500</v>
      </c>
      <c r="J13">
        <v>25</v>
      </c>
      <c r="K13" s="4">
        <f t="shared" si="0"/>
        <v>12500</v>
      </c>
      <c r="L13">
        <v>10</v>
      </c>
    </row>
    <row r="14" spans="1:12" x14ac:dyDescent="0.25">
      <c r="A14" s="1">
        <v>43858</v>
      </c>
      <c r="B14" s="2">
        <v>0.58015046296296291</v>
      </c>
      <c r="C14" t="s">
        <v>24</v>
      </c>
      <c r="E14" t="s">
        <v>47</v>
      </c>
      <c r="G14">
        <v>7900</v>
      </c>
      <c r="I14" s="3">
        <v>200</v>
      </c>
      <c r="J14">
        <v>78</v>
      </c>
      <c r="K14" s="4">
        <f t="shared" si="0"/>
        <v>15600</v>
      </c>
      <c r="L14">
        <v>30</v>
      </c>
    </row>
    <row r="15" spans="1:12" x14ac:dyDescent="0.25">
      <c r="A15" s="1">
        <v>43858</v>
      </c>
      <c r="B15" s="2">
        <v>0.58040509259259265</v>
      </c>
      <c r="C15" t="s">
        <v>24</v>
      </c>
      <c r="E15" t="s">
        <v>163</v>
      </c>
      <c r="G15">
        <v>7000</v>
      </c>
      <c r="I15" s="3">
        <v>100</v>
      </c>
      <c r="J15">
        <v>200</v>
      </c>
      <c r="K15" s="3">
        <f t="shared" si="0"/>
        <v>20000</v>
      </c>
      <c r="L15">
        <v>140</v>
      </c>
    </row>
    <row r="16" spans="1:12" x14ac:dyDescent="0.25">
      <c r="A16" s="1">
        <v>43858</v>
      </c>
      <c r="B16" s="2">
        <v>0.58428240740740744</v>
      </c>
      <c r="C16" t="s">
        <v>402</v>
      </c>
      <c r="D16" t="s">
        <v>424</v>
      </c>
      <c r="E16" t="s">
        <v>425</v>
      </c>
      <c r="F16">
        <v>3500</v>
      </c>
      <c r="I16" s="6">
        <v>50</v>
      </c>
      <c r="J16">
        <v>24</v>
      </c>
      <c r="K16" s="3">
        <f t="shared" si="0"/>
        <v>1200</v>
      </c>
    </row>
    <row r="17" spans="1:12" x14ac:dyDescent="0.25">
      <c r="A17" s="1">
        <v>43858</v>
      </c>
      <c r="B17" s="2">
        <v>0.58537037037037043</v>
      </c>
      <c r="C17" t="s">
        <v>426</v>
      </c>
      <c r="D17" t="s">
        <v>427</v>
      </c>
      <c r="E17" t="s">
        <v>428</v>
      </c>
      <c r="G17">
        <v>20000</v>
      </c>
      <c r="K17" s="3">
        <f>SUM(K6:K16)</f>
        <v>1147300</v>
      </c>
      <c r="L17" s="6"/>
    </row>
    <row r="18" spans="1:12" x14ac:dyDescent="0.25">
      <c r="A18" s="1">
        <v>43858</v>
      </c>
      <c r="B18" s="2">
        <v>0.60340277777777784</v>
      </c>
      <c r="C18" t="s">
        <v>30</v>
      </c>
      <c r="E18" t="s">
        <v>429</v>
      </c>
      <c r="F18">
        <v>20000</v>
      </c>
      <c r="K18" s="7">
        <f>K2-K17</f>
        <v>-62100</v>
      </c>
      <c r="L18" s="6"/>
    </row>
    <row r="19" spans="1:12" x14ac:dyDescent="0.25">
      <c r="A19" s="1">
        <v>43858</v>
      </c>
      <c r="B19" s="2">
        <v>0.61557870370370371</v>
      </c>
      <c r="C19" t="s">
        <v>402</v>
      </c>
      <c r="D19" t="s">
        <v>430</v>
      </c>
      <c r="E19" t="s">
        <v>431</v>
      </c>
      <c r="F19">
        <v>13500</v>
      </c>
      <c r="K19" s="6">
        <f>+K18+45000</f>
        <v>-17100</v>
      </c>
    </row>
    <row r="20" spans="1:12" x14ac:dyDescent="0.25">
      <c r="A20" s="1">
        <v>43858</v>
      </c>
      <c r="B20" s="2">
        <v>0.6246990740740741</v>
      </c>
      <c r="C20" t="s">
        <v>402</v>
      </c>
      <c r="D20" t="s">
        <v>424</v>
      </c>
      <c r="E20" t="s">
        <v>425</v>
      </c>
      <c r="F20">
        <v>3500</v>
      </c>
    </row>
    <row r="21" spans="1:12" x14ac:dyDescent="0.25">
      <c r="A21" s="1">
        <v>43858</v>
      </c>
      <c r="B21" s="2">
        <v>0.72209490740740734</v>
      </c>
      <c r="C21" t="s">
        <v>85</v>
      </c>
      <c r="E21" t="s">
        <v>205</v>
      </c>
      <c r="G21">
        <v>80000</v>
      </c>
    </row>
    <row r="22" spans="1:12" x14ac:dyDescent="0.25">
      <c r="A22" s="1">
        <v>43858</v>
      </c>
      <c r="B22" s="2">
        <v>0.7246527777777777</v>
      </c>
      <c r="C22" t="s">
        <v>28</v>
      </c>
      <c r="E22" t="s">
        <v>240</v>
      </c>
      <c r="G22">
        <v>10000</v>
      </c>
    </row>
    <row r="23" spans="1:12" x14ac:dyDescent="0.25">
      <c r="A23" s="1">
        <v>43858</v>
      </c>
      <c r="B23" s="2">
        <v>0.7281712962962964</v>
      </c>
      <c r="C23" t="s">
        <v>30</v>
      </c>
      <c r="E23" t="s">
        <v>432</v>
      </c>
      <c r="F23">
        <v>3000</v>
      </c>
    </row>
    <row r="24" spans="1:12" x14ac:dyDescent="0.25">
      <c r="A24" s="1">
        <v>43858</v>
      </c>
      <c r="B24" s="2">
        <v>0.72906249999999995</v>
      </c>
      <c r="C24" t="s">
        <v>12</v>
      </c>
      <c r="D24">
        <v>1321</v>
      </c>
      <c r="E24" t="s">
        <v>433</v>
      </c>
      <c r="F24">
        <v>50000</v>
      </c>
    </row>
    <row r="25" spans="1:12" x14ac:dyDescent="0.25">
      <c r="A25" s="1">
        <v>43858</v>
      </c>
      <c r="B25" s="2">
        <v>0.73094907407407417</v>
      </c>
      <c r="C25" t="s">
        <v>12</v>
      </c>
      <c r="E25" t="s">
        <v>434</v>
      </c>
      <c r="F25">
        <v>7000</v>
      </c>
    </row>
    <row r="26" spans="1:12" x14ac:dyDescent="0.25">
      <c r="A26" s="1">
        <v>43858</v>
      </c>
      <c r="B26" s="2">
        <v>0.73853009259259261</v>
      </c>
      <c r="C26" t="s">
        <v>24</v>
      </c>
      <c r="E26" t="s">
        <v>177</v>
      </c>
      <c r="G26"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9670-4932-4251-B802-56B0954017B5}">
  <sheetPr codeName="Hoja16"/>
  <dimension ref="A1:L26"/>
  <sheetViews>
    <sheetView workbookViewId="0">
      <selection activeCell="K17" sqref="K17"/>
    </sheetView>
  </sheetViews>
  <sheetFormatPr baseColWidth="10" defaultRowHeight="15" x14ac:dyDescent="0.25"/>
  <cols>
    <col min="3" max="3" width="21.5703125" bestFit="1" customWidth="1"/>
    <col min="5" max="5" width="29.140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43857</v>
      </c>
      <c r="B2" s="2">
        <v>0.39677083333333335</v>
      </c>
      <c r="C2" t="s">
        <v>10</v>
      </c>
      <c r="E2" t="s">
        <v>11</v>
      </c>
      <c r="F2" s="3">
        <v>301800</v>
      </c>
      <c r="I2">
        <v>1534600</v>
      </c>
      <c r="J2">
        <v>567500</v>
      </c>
      <c r="K2">
        <v>967100</v>
      </c>
    </row>
    <row r="3" spans="1:12" x14ac:dyDescent="0.25">
      <c r="A3" s="1">
        <v>43857</v>
      </c>
      <c r="B3" s="2">
        <v>0.41790509259259262</v>
      </c>
      <c r="C3" t="s">
        <v>28</v>
      </c>
      <c r="E3" t="s">
        <v>394</v>
      </c>
      <c r="G3">
        <v>6000</v>
      </c>
    </row>
    <row r="4" spans="1:12" x14ac:dyDescent="0.25">
      <c r="A4" s="1">
        <v>43857</v>
      </c>
      <c r="B4" s="2">
        <v>0.43873842592592593</v>
      </c>
      <c r="C4" t="s">
        <v>12</v>
      </c>
      <c r="E4" t="s">
        <v>281</v>
      </c>
      <c r="F4">
        <v>7000</v>
      </c>
    </row>
    <row r="5" spans="1:12" x14ac:dyDescent="0.25">
      <c r="A5" s="1">
        <v>43857</v>
      </c>
      <c r="B5" s="2">
        <v>0.4397685185185185</v>
      </c>
      <c r="C5" t="s">
        <v>12</v>
      </c>
      <c r="E5" t="s">
        <v>395</v>
      </c>
      <c r="F5">
        <v>7000</v>
      </c>
    </row>
    <row r="6" spans="1:12" x14ac:dyDescent="0.25">
      <c r="A6" s="1">
        <v>43857</v>
      </c>
      <c r="B6" s="2">
        <v>0.46333333333333332</v>
      </c>
      <c r="C6" t="s">
        <v>12</v>
      </c>
      <c r="D6">
        <v>1314</v>
      </c>
      <c r="E6" t="s">
        <v>396</v>
      </c>
      <c r="F6">
        <v>50000</v>
      </c>
      <c r="I6" t="s">
        <v>15</v>
      </c>
      <c r="K6">
        <v>-5000</v>
      </c>
    </row>
    <row r="7" spans="1:12" x14ac:dyDescent="0.25">
      <c r="A7" s="1">
        <v>43857</v>
      </c>
      <c r="B7" s="2">
        <v>0.47516203703703702</v>
      </c>
      <c r="C7" t="s">
        <v>12</v>
      </c>
      <c r="D7">
        <v>1315</v>
      </c>
      <c r="E7" t="s">
        <v>397</v>
      </c>
      <c r="F7">
        <v>160000</v>
      </c>
      <c r="I7" s="3">
        <v>50000</v>
      </c>
      <c r="J7">
        <v>13</v>
      </c>
      <c r="K7" s="4">
        <f>I7*J7</f>
        <v>650000</v>
      </c>
    </row>
    <row r="8" spans="1:12" x14ac:dyDescent="0.25">
      <c r="A8" s="1">
        <v>43857</v>
      </c>
      <c r="B8" s="2">
        <v>0.55775462962962963</v>
      </c>
      <c r="C8" t="s">
        <v>24</v>
      </c>
      <c r="E8" t="s">
        <v>47</v>
      </c>
      <c r="G8">
        <v>8000</v>
      </c>
      <c r="I8" s="3">
        <v>20000</v>
      </c>
      <c r="J8" s="5">
        <v>7</v>
      </c>
      <c r="K8" s="4">
        <f t="shared" ref="K8:K16" si="0">I8*J8</f>
        <v>140000</v>
      </c>
    </row>
    <row r="9" spans="1:12" x14ac:dyDescent="0.25">
      <c r="A9" s="1">
        <v>43857</v>
      </c>
      <c r="B9" s="2">
        <v>0.55783564814814812</v>
      </c>
      <c r="C9" t="s">
        <v>24</v>
      </c>
      <c r="E9" t="s">
        <v>163</v>
      </c>
      <c r="G9">
        <v>8000</v>
      </c>
      <c r="I9" s="3">
        <v>10000</v>
      </c>
      <c r="J9" s="5">
        <v>1</v>
      </c>
      <c r="K9" s="4">
        <f t="shared" si="0"/>
        <v>10000</v>
      </c>
    </row>
    <row r="10" spans="1:12" x14ac:dyDescent="0.25">
      <c r="A10" s="1">
        <v>43857</v>
      </c>
      <c r="B10" s="2">
        <v>0.55798611111111118</v>
      </c>
      <c r="C10" t="s">
        <v>24</v>
      </c>
      <c r="E10" t="s">
        <v>164</v>
      </c>
      <c r="G10">
        <v>7500</v>
      </c>
      <c r="I10" s="3">
        <v>5000</v>
      </c>
      <c r="J10" s="5">
        <v>2</v>
      </c>
      <c r="K10" s="4">
        <f t="shared" si="0"/>
        <v>10000</v>
      </c>
    </row>
    <row r="11" spans="1:12" x14ac:dyDescent="0.25">
      <c r="A11" s="1">
        <v>43857</v>
      </c>
      <c r="B11" s="2">
        <v>0.55837962962962961</v>
      </c>
      <c r="C11" t="s">
        <v>22</v>
      </c>
      <c r="E11" t="s">
        <v>398</v>
      </c>
      <c r="G11">
        <v>138000</v>
      </c>
      <c r="I11" s="3">
        <v>2000</v>
      </c>
      <c r="J11">
        <v>0</v>
      </c>
      <c r="K11" s="4">
        <f t="shared" si="0"/>
        <v>0</v>
      </c>
    </row>
    <row r="12" spans="1:12" x14ac:dyDescent="0.25">
      <c r="A12" s="1">
        <v>43857</v>
      </c>
      <c r="B12" s="2">
        <v>0.56049768518518517</v>
      </c>
      <c r="C12" t="s">
        <v>12</v>
      </c>
      <c r="E12" t="s">
        <v>141</v>
      </c>
      <c r="F12">
        <v>50000</v>
      </c>
      <c r="I12" s="3">
        <v>1000</v>
      </c>
      <c r="J12">
        <v>6</v>
      </c>
      <c r="K12" s="4">
        <f t="shared" si="0"/>
        <v>6000</v>
      </c>
      <c r="L12">
        <v>5</v>
      </c>
    </row>
    <row r="13" spans="1:12" x14ac:dyDescent="0.25">
      <c r="A13" s="1">
        <v>43857</v>
      </c>
      <c r="B13" s="2">
        <v>0.6619328703703703</v>
      </c>
      <c r="C13" t="s">
        <v>12</v>
      </c>
      <c r="E13" t="s">
        <v>403</v>
      </c>
      <c r="F13">
        <v>19000</v>
      </c>
      <c r="I13" s="3">
        <v>500</v>
      </c>
      <c r="J13">
        <v>30</v>
      </c>
      <c r="K13" s="4">
        <f t="shared" si="0"/>
        <v>15000</v>
      </c>
      <c r="L13">
        <v>20</v>
      </c>
    </row>
    <row r="14" spans="1:12" x14ac:dyDescent="0.25">
      <c r="A14" s="1">
        <v>43857</v>
      </c>
      <c r="B14" s="2">
        <v>0.67833333333333334</v>
      </c>
      <c r="C14" t="s">
        <v>12</v>
      </c>
      <c r="D14">
        <v>1316</v>
      </c>
      <c r="E14" t="s">
        <v>404</v>
      </c>
      <c r="F14">
        <v>200000</v>
      </c>
      <c r="I14" s="3">
        <v>200</v>
      </c>
      <c r="J14">
        <v>77</v>
      </c>
      <c r="K14" s="4">
        <f t="shared" si="0"/>
        <v>15400</v>
      </c>
      <c r="L14">
        <v>70</v>
      </c>
    </row>
    <row r="15" spans="1:12" x14ac:dyDescent="0.25">
      <c r="A15" s="1">
        <v>43857</v>
      </c>
      <c r="B15" s="2">
        <v>0.6832407407407407</v>
      </c>
      <c r="C15" t="s">
        <v>12</v>
      </c>
      <c r="D15">
        <v>1317</v>
      </c>
      <c r="E15" t="s">
        <v>405</v>
      </c>
      <c r="F15">
        <v>100000</v>
      </c>
      <c r="I15" s="3">
        <v>100</v>
      </c>
      <c r="J15">
        <v>206</v>
      </c>
      <c r="K15" s="3">
        <f t="shared" si="0"/>
        <v>20600</v>
      </c>
      <c r="L15">
        <v>180</v>
      </c>
    </row>
    <row r="16" spans="1:12" x14ac:dyDescent="0.25">
      <c r="A16" s="1">
        <v>43857</v>
      </c>
      <c r="B16" s="2">
        <v>0.7232291666666667</v>
      </c>
      <c r="C16" t="s">
        <v>30</v>
      </c>
      <c r="E16" t="s">
        <v>406</v>
      </c>
      <c r="F16">
        <v>20000</v>
      </c>
      <c r="I16" s="6">
        <v>50</v>
      </c>
      <c r="J16">
        <v>24</v>
      </c>
      <c r="K16" s="3">
        <f t="shared" si="0"/>
        <v>1200</v>
      </c>
    </row>
    <row r="17" spans="1:12" x14ac:dyDescent="0.25">
      <c r="A17" s="1">
        <v>43857</v>
      </c>
      <c r="B17" s="2">
        <v>0.72337962962962965</v>
      </c>
      <c r="C17" t="s">
        <v>12</v>
      </c>
      <c r="E17" t="s">
        <v>379</v>
      </c>
      <c r="F17">
        <v>18000</v>
      </c>
      <c r="K17" s="3">
        <f>SUM(K6:K16)</f>
        <v>863200</v>
      </c>
      <c r="L17" s="6"/>
    </row>
    <row r="18" spans="1:12" x14ac:dyDescent="0.25">
      <c r="A18" s="1">
        <v>43857</v>
      </c>
      <c r="B18" s="2">
        <v>0.72377314814814808</v>
      </c>
      <c r="C18" t="s">
        <v>16</v>
      </c>
      <c r="E18" t="s">
        <v>46</v>
      </c>
      <c r="G18">
        <v>400000</v>
      </c>
      <c r="K18" s="7">
        <f>K2-K17</f>
        <v>103900</v>
      </c>
      <c r="L18" s="6"/>
    </row>
    <row r="19" spans="1:12" x14ac:dyDescent="0.25">
      <c r="A19" s="1">
        <v>43857</v>
      </c>
      <c r="B19" s="2">
        <v>0.74517361111111102</v>
      </c>
      <c r="C19" t="s">
        <v>12</v>
      </c>
      <c r="D19">
        <v>1318</v>
      </c>
      <c r="E19" t="s">
        <v>407</v>
      </c>
      <c r="F19">
        <v>20000</v>
      </c>
    </row>
    <row r="20" spans="1:12" x14ac:dyDescent="0.25">
      <c r="A20" s="1">
        <v>43857</v>
      </c>
      <c r="B20" s="2">
        <v>0.75359953703703697</v>
      </c>
      <c r="C20" t="s">
        <v>402</v>
      </c>
      <c r="D20" t="s">
        <v>401</v>
      </c>
      <c r="E20" t="s">
        <v>408</v>
      </c>
      <c r="F20">
        <v>118000</v>
      </c>
    </row>
    <row r="21" spans="1:12" x14ac:dyDescent="0.25">
      <c r="A21" s="1">
        <v>43857</v>
      </c>
      <c r="B21" s="2">
        <v>0.75361111111111112</v>
      </c>
      <c r="C21" t="s">
        <v>402</v>
      </c>
      <c r="D21" t="s">
        <v>409</v>
      </c>
      <c r="E21" t="s">
        <v>410</v>
      </c>
      <c r="F21">
        <v>36000</v>
      </c>
    </row>
    <row r="22" spans="1:12" x14ac:dyDescent="0.25">
      <c r="A22" s="1">
        <v>43857</v>
      </c>
      <c r="B22" s="2">
        <v>0.75505787037037031</v>
      </c>
      <c r="C22" t="s">
        <v>402</v>
      </c>
      <c r="D22" t="s">
        <v>411</v>
      </c>
      <c r="E22" t="s">
        <v>412</v>
      </c>
      <c r="F22">
        <v>6800</v>
      </c>
    </row>
    <row r="23" spans="1:12" x14ac:dyDescent="0.25">
      <c r="A23" s="1">
        <v>43857</v>
      </c>
      <c r="B23" s="2">
        <v>0.75506944444444446</v>
      </c>
      <c r="C23" t="s">
        <v>402</v>
      </c>
      <c r="D23" t="s">
        <v>413</v>
      </c>
      <c r="E23" t="s">
        <v>414</v>
      </c>
      <c r="F23">
        <v>9200</v>
      </c>
    </row>
    <row r="24" spans="1:12" x14ac:dyDescent="0.25">
      <c r="A24" s="1">
        <v>43857</v>
      </c>
      <c r="B24" s="2">
        <v>0.75564814814814818</v>
      </c>
      <c r="C24" t="s">
        <v>12</v>
      </c>
      <c r="E24" t="s">
        <v>415</v>
      </c>
      <c r="F24">
        <v>4000</v>
      </c>
    </row>
    <row r="25" spans="1:12" x14ac:dyDescent="0.25">
      <c r="A25" s="1">
        <v>43857</v>
      </c>
      <c r="B25" s="2">
        <v>0.75893518518518521</v>
      </c>
      <c r="C25" t="s">
        <v>402</v>
      </c>
      <c r="D25" t="s">
        <v>399</v>
      </c>
      <c r="E25" t="s">
        <v>400</v>
      </c>
      <c r="F25">
        <v>7800</v>
      </c>
    </row>
    <row r="26" spans="1:12" x14ac:dyDescent="0.25">
      <c r="A26" s="1">
        <v>43857</v>
      </c>
      <c r="B26" s="2">
        <v>0.76082175925925932</v>
      </c>
      <c r="C26" t="s">
        <v>12</v>
      </c>
      <c r="E26" t="s">
        <v>416</v>
      </c>
      <c r="F26">
        <v>400000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15D2-EA64-4B76-9ECA-CE28A4040F57}">
  <sheetPr codeName="Hoja17"/>
  <dimension ref="A1:L18"/>
  <sheetViews>
    <sheetView workbookViewId="0">
      <selection activeCell="G17" sqref="G17"/>
    </sheetView>
  </sheetViews>
  <sheetFormatPr baseColWidth="10" defaultRowHeight="15" x14ac:dyDescent="0.25"/>
  <cols>
    <col min="11" max="11" width="14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43855</v>
      </c>
      <c r="B2" s="2">
        <v>0.41403935185185187</v>
      </c>
      <c r="C2" t="s">
        <v>10</v>
      </c>
      <c r="E2" t="s">
        <v>11</v>
      </c>
      <c r="F2">
        <v>189600</v>
      </c>
      <c r="I2">
        <v>1638200</v>
      </c>
      <c r="J2">
        <v>1840000</v>
      </c>
      <c r="K2">
        <v>-201800</v>
      </c>
    </row>
    <row r="3" spans="1:12" x14ac:dyDescent="0.25">
      <c r="A3" s="1">
        <v>43855</v>
      </c>
      <c r="B3" s="2">
        <v>0.41524305555555557</v>
      </c>
      <c r="C3" t="s">
        <v>28</v>
      </c>
      <c r="E3" t="s">
        <v>381</v>
      </c>
      <c r="G3">
        <v>20000</v>
      </c>
    </row>
    <row r="4" spans="1:12" x14ac:dyDescent="0.25">
      <c r="A4" s="1">
        <v>43855</v>
      </c>
      <c r="B4" s="2">
        <v>0.48281250000000003</v>
      </c>
      <c r="C4" t="s">
        <v>12</v>
      </c>
      <c r="E4" t="s">
        <v>382</v>
      </c>
      <c r="F4">
        <v>5800</v>
      </c>
    </row>
    <row r="5" spans="1:12" x14ac:dyDescent="0.25">
      <c r="A5" s="1">
        <v>43855</v>
      </c>
      <c r="B5" s="2">
        <v>0.51744212962962965</v>
      </c>
      <c r="C5" t="s">
        <v>30</v>
      </c>
      <c r="E5" t="s">
        <v>383</v>
      </c>
      <c r="F5">
        <v>20000</v>
      </c>
    </row>
    <row r="6" spans="1:12" x14ac:dyDescent="0.25">
      <c r="A6" s="1">
        <v>43855</v>
      </c>
      <c r="B6" s="2">
        <v>0.57894675925925931</v>
      </c>
      <c r="C6" t="s">
        <v>30</v>
      </c>
      <c r="E6" t="s">
        <v>181</v>
      </c>
      <c r="F6">
        <v>20000</v>
      </c>
      <c r="I6" t="s">
        <v>15</v>
      </c>
    </row>
    <row r="7" spans="1:12" x14ac:dyDescent="0.25">
      <c r="A7" s="1">
        <v>43855</v>
      </c>
      <c r="B7" s="2">
        <v>0.58484953703703701</v>
      </c>
      <c r="C7" t="s">
        <v>12</v>
      </c>
      <c r="E7" t="s">
        <v>384</v>
      </c>
      <c r="F7">
        <v>1300000</v>
      </c>
      <c r="I7" s="3">
        <v>50000</v>
      </c>
      <c r="J7">
        <v>1</v>
      </c>
      <c r="K7" s="4">
        <f>I7*J7</f>
        <v>50000</v>
      </c>
    </row>
    <row r="8" spans="1:12" x14ac:dyDescent="0.25">
      <c r="A8" s="1">
        <v>43855</v>
      </c>
      <c r="B8" s="2">
        <v>0.59836805555555561</v>
      </c>
      <c r="C8" t="s">
        <v>12</v>
      </c>
      <c r="E8" t="s">
        <v>385</v>
      </c>
      <c r="F8">
        <v>20000</v>
      </c>
      <c r="I8" s="3">
        <v>20000</v>
      </c>
      <c r="J8" s="5">
        <v>2</v>
      </c>
      <c r="K8" s="4">
        <f t="shared" ref="K8:K16" si="0">I8*J8</f>
        <v>40000</v>
      </c>
    </row>
    <row r="9" spans="1:12" x14ac:dyDescent="0.25">
      <c r="A9" s="1">
        <v>43855</v>
      </c>
      <c r="B9" s="2">
        <v>0.60773148148148148</v>
      </c>
      <c r="C9" t="s">
        <v>28</v>
      </c>
      <c r="E9" t="s">
        <v>386</v>
      </c>
      <c r="G9">
        <v>10000</v>
      </c>
      <c r="I9" s="3">
        <v>10000</v>
      </c>
      <c r="J9" s="5">
        <v>1</v>
      </c>
      <c r="K9" s="4">
        <f t="shared" si="0"/>
        <v>10000</v>
      </c>
    </row>
    <row r="10" spans="1:12" x14ac:dyDescent="0.25">
      <c r="A10" s="1">
        <v>43855</v>
      </c>
      <c r="B10" s="2">
        <v>0.61432870370370374</v>
      </c>
      <c r="C10" t="s">
        <v>85</v>
      </c>
      <c r="E10" t="s">
        <v>387</v>
      </c>
      <c r="G10">
        <v>185000</v>
      </c>
      <c r="I10" s="3">
        <v>5000</v>
      </c>
      <c r="J10" s="5">
        <v>5</v>
      </c>
      <c r="K10" s="4">
        <f t="shared" si="0"/>
        <v>25000</v>
      </c>
    </row>
    <row r="11" spans="1:12" x14ac:dyDescent="0.25">
      <c r="A11" s="1">
        <v>43855</v>
      </c>
      <c r="B11" s="2">
        <v>0.61456018518518518</v>
      </c>
      <c r="C11" t="s">
        <v>85</v>
      </c>
      <c r="E11" t="s">
        <v>388</v>
      </c>
      <c r="G11">
        <v>230000</v>
      </c>
      <c r="I11" s="3">
        <v>2000</v>
      </c>
      <c r="J11">
        <v>4</v>
      </c>
      <c r="K11" s="4">
        <f t="shared" si="0"/>
        <v>8000</v>
      </c>
    </row>
    <row r="12" spans="1:12" x14ac:dyDescent="0.25">
      <c r="A12" s="1">
        <v>43855</v>
      </c>
      <c r="B12" s="2">
        <v>0.61472222222222228</v>
      </c>
      <c r="C12" t="s">
        <v>85</v>
      </c>
      <c r="E12" t="s">
        <v>389</v>
      </c>
      <c r="G12">
        <v>275000</v>
      </c>
      <c r="I12" s="3">
        <v>1000</v>
      </c>
      <c r="J12">
        <v>11</v>
      </c>
      <c r="K12" s="4">
        <f t="shared" si="0"/>
        <v>11000</v>
      </c>
      <c r="L12">
        <v>10</v>
      </c>
    </row>
    <row r="13" spans="1:12" x14ac:dyDescent="0.25">
      <c r="A13" s="1">
        <v>43855</v>
      </c>
      <c r="B13" s="2">
        <v>0.62504629629629627</v>
      </c>
      <c r="C13" t="s">
        <v>85</v>
      </c>
      <c r="E13" t="s">
        <v>390</v>
      </c>
      <c r="G13">
        <v>487000</v>
      </c>
      <c r="I13" s="3">
        <v>500</v>
      </c>
      <c r="J13">
        <v>33</v>
      </c>
      <c r="K13" s="4">
        <f t="shared" si="0"/>
        <v>16500</v>
      </c>
      <c r="L13">
        <v>20</v>
      </c>
    </row>
    <row r="14" spans="1:12" x14ac:dyDescent="0.25">
      <c r="A14" s="1">
        <v>43855</v>
      </c>
      <c r="B14" s="2">
        <v>0.65631944444444446</v>
      </c>
      <c r="C14" t="s">
        <v>24</v>
      </c>
      <c r="E14" t="s">
        <v>393</v>
      </c>
      <c r="G14">
        <v>20000</v>
      </c>
      <c r="I14" s="3">
        <v>200</v>
      </c>
      <c r="J14">
        <v>83</v>
      </c>
      <c r="K14" s="4">
        <f t="shared" si="0"/>
        <v>16600</v>
      </c>
      <c r="L14">
        <v>70</v>
      </c>
    </row>
    <row r="15" spans="1:12" x14ac:dyDescent="0.25">
      <c r="A15" s="1">
        <v>43855</v>
      </c>
      <c r="B15" s="2">
        <v>0.65265046296296292</v>
      </c>
      <c r="C15" t="s">
        <v>24</v>
      </c>
      <c r="E15" t="s">
        <v>392</v>
      </c>
      <c r="G15">
        <v>8000</v>
      </c>
      <c r="I15" s="3">
        <v>100</v>
      </c>
      <c r="J15">
        <v>221</v>
      </c>
      <c r="K15" s="3">
        <f t="shared" si="0"/>
        <v>22100</v>
      </c>
      <c r="L15">
        <v>180</v>
      </c>
    </row>
    <row r="16" spans="1:12" x14ac:dyDescent="0.25">
      <c r="A16" s="1">
        <v>43855</v>
      </c>
      <c r="B16" s="2">
        <v>0.64298611111111115</v>
      </c>
      <c r="C16" t="s">
        <v>12</v>
      </c>
      <c r="E16" t="s">
        <v>391</v>
      </c>
      <c r="F16">
        <v>82800</v>
      </c>
      <c r="I16" s="6">
        <v>50</v>
      </c>
      <c r="J16">
        <v>24</v>
      </c>
      <c r="K16" s="3">
        <f t="shared" si="0"/>
        <v>1200</v>
      </c>
    </row>
    <row r="17" spans="1:12" x14ac:dyDescent="0.25">
      <c r="A17" s="1">
        <v>43855</v>
      </c>
      <c r="B17" s="2">
        <v>0.65505787037037033</v>
      </c>
      <c r="C17" t="s">
        <v>85</v>
      </c>
      <c r="E17" t="s">
        <v>127</v>
      </c>
      <c r="G17">
        <v>605000</v>
      </c>
      <c r="K17" s="3">
        <f>SUM(K6:K16)</f>
        <v>200400</v>
      </c>
      <c r="L17" s="6"/>
    </row>
    <row r="18" spans="1:12" x14ac:dyDescent="0.25">
      <c r="A18" s="1"/>
      <c r="B18" s="2"/>
      <c r="K18" s="7">
        <f>K2-K17</f>
        <v>-402200</v>
      </c>
      <c r="L18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7983-9F51-4114-9A9B-E59A9573B249}">
  <sheetPr codeName="Hoja14"/>
  <dimension ref="A1:L28"/>
  <sheetViews>
    <sheetView workbookViewId="0">
      <selection activeCell="M23" sqref="M23"/>
    </sheetView>
  </sheetViews>
  <sheetFormatPr baseColWidth="10" defaultRowHeight="15" x14ac:dyDescent="0.25"/>
  <cols>
    <col min="3" max="3" width="21.5703125" bestFit="1" customWidth="1"/>
    <col min="4" max="4" width="7.140625" bestFit="1" customWidth="1"/>
    <col min="5" max="5" width="33.57031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43854</v>
      </c>
      <c r="B2" s="2">
        <v>0.39993055555555551</v>
      </c>
      <c r="C2" t="s">
        <v>10</v>
      </c>
      <c r="E2" t="s">
        <v>11</v>
      </c>
      <c r="F2">
        <v>4815100</v>
      </c>
      <c r="I2">
        <v>6667100</v>
      </c>
      <c r="J2">
        <v>6261500</v>
      </c>
      <c r="K2">
        <v>405600</v>
      </c>
    </row>
    <row r="3" spans="1:12" x14ac:dyDescent="0.25">
      <c r="A3" s="1">
        <v>43854</v>
      </c>
      <c r="B3" s="2">
        <v>0.41165509259259259</v>
      </c>
      <c r="C3" t="s">
        <v>12</v>
      </c>
      <c r="E3" t="s">
        <v>365</v>
      </c>
      <c r="F3">
        <v>70000</v>
      </c>
    </row>
    <row r="4" spans="1:12" x14ac:dyDescent="0.25">
      <c r="A4" s="1">
        <v>43854</v>
      </c>
      <c r="B4" s="2">
        <v>0.41197916666666662</v>
      </c>
      <c r="C4" t="s">
        <v>12</v>
      </c>
      <c r="E4" t="s">
        <v>366</v>
      </c>
      <c r="F4">
        <v>400000</v>
      </c>
    </row>
    <row r="5" spans="1:12" x14ac:dyDescent="0.25">
      <c r="A5" s="1">
        <v>43854</v>
      </c>
      <c r="B5" s="2">
        <v>0.41224537037037035</v>
      </c>
      <c r="C5" t="s">
        <v>12</v>
      </c>
      <c r="E5" t="s">
        <v>367</v>
      </c>
      <c r="F5">
        <v>8000</v>
      </c>
    </row>
    <row r="6" spans="1:12" x14ac:dyDescent="0.25">
      <c r="A6" s="1">
        <v>43854</v>
      </c>
      <c r="B6" s="2">
        <v>0.4133680555555555</v>
      </c>
      <c r="C6" t="s">
        <v>16</v>
      </c>
      <c r="E6" t="s">
        <v>368</v>
      </c>
      <c r="G6">
        <v>46500</v>
      </c>
      <c r="I6" t="s">
        <v>15</v>
      </c>
    </row>
    <row r="7" spans="1:12" x14ac:dyDescent="0.25">
      <c r="A7" s="1">
        <v>43854</v>
      </c>
      <c r="B7" s="2">
        <v>0.42032407407407407</v>
      </c>
      <c r="C7" t="s">
        <v>85</v>
      </c>
      <c r="E7" t="s">
        <v>86</v>
      </c>
      <c r="G7">
        <v>5000</v>
      </c>
      <c r="I7" s="3">
        <v>50000</v>
      </c>
      <c r="J7">
        <v>2</v>
      </c>
      <c r="K7" s="4">
        <f>I7*J7</f>
        <v>100000</v>
      </c>
    </row>
    <row r="8" spans="1:12" x14ac:dyDescent="0.25">
      <c r="A8" s="1">
        <v>43854</v>
      </c>
      <c r="B8" s="2">
        <v>0.43995370370370374</v>
      </c>
      <c r="C8" t="s">
        <v>12</v>
      </c>
      <c r="E8" t="s">
        <v>369</v>
      </c>
      <c r="F8">
        <v>69000</v>
      </c>
      <c r="I8" s="3">
        <v>20000</v>
      </c>
      <c r="J8" s="5">
        <v>8</v>
      </c>
      <c r="K8" s="4">
        <f t="shared" ref="K8:K16" si="0">I8*J8</f>
        <v>160000</v>
      </c>
    </row>
    <row r="9" spans="1:12" x14ac:dyDescent="0.25">
      <c r="A9" s="1">
        <v>43854</v>
      </c>
      <c r="B9" s="2">
        <v>0.4409953703703704</v>
      </c>
      <c r="C9" t="s">
        <v>22</v>
      </c>
      <c r="E9" t="s">
        <v>370</v>
      </c>
      <c r="G9">
        <v>62000</v>
      </c>
      <c r="I9" s="3">
        <v>10000</v>
      </c>
      <c r="J9" s="5">
        <v>0</v>
      </c>
      <c r="K9" s="4">
        <f t="shared" si="0"/>
        <v>0</v>
      </c>
    </row>
    <row r="10" spans="1:12" x14ac:dyDescent="0.25">
      <c r="A10" s="1">
        <v>43854</v>
      </c>
      <c r="B10" s="2">
        <v>0.45894675925925926</v>
      </c>
      <c r="C10" t="s">
        <v>12</v>
      </c>
      <c r="E10" t="s">
        <v>56</v>
      </c>
      <c r="F10">
        <v>25000</v>
      </c>
      <c r="I10" s="3">
        <v>5000</v>
      </c>
      <c r="J10" s="5">
        <v>19</v>
      </c>
      <c r="K10" s="4">
        <f t="shared" si="0"/>
        <v>95000</v>
      </c>
    </row>
    <row r="11" spans="1:12" x14ac:dyDescent="0.25">
      <c r="A11" s="1">
        <v>43854</v>
      </c>
      <c r="B11" s="2">
        <v>0.51150462962962961</v>
      </c>
      <c r="C11" t="s">
        <v>12</v>
      </c>
      <c r="D11">
        <v>1303</v>
      </c>
      <c r="E11" t="s">
        <v>371</v>
      </c>
      <c r="F11">
        <v>300000</v>
      </c>
      <c r="I11" s="3">
        <v>2000</v>
      </c>
      <c r="J11">
        <v>1</v>
      </c>
      <c r="K11" s="4">
        <f t="shared" si="0"/>
        <v>2000</v>
      </c>
    </row>
    <row r="12" spans="1:12" x14ac:dyDescent="0.25">
      <c r="A12" s="1">
        <v>43854</v>
      </c>
      <c r="B12" s="2">
        <v>0.56104166666666666</v>
      </c>
      <c r="C12" t="s">
        <v>24</v>
      </c>
      <c r="E12" t="s">
        <v>163</v>
      </c>
      <c r="G12">
        <v>12700</v>
      </c>
      <c r="I12" s="3">
        <v>1000</v>
      </c>
      <c r="J12">
        <v>16</v>
      </c>
      <c r="K12" s="4">
        <f t="shared" si="0"/>
        <v>16000</v>
      </c>
      <c r="L12">
        <v>10</v>
      </c>
    </row>
    <row r="13" spans="1:12" x14ac:dyDescent="0.25">
      <c r="A13" s="1">
        <v>43854</v>
      </c>
      <c r="B13" s="2">
        <v>0.56145833333333328</v>
      </c>
      <c r="C13" t="s">
        <v>24</v>
      </c>
      <c r="E13" t="s">
        <v>164</v>
      </c>
      <c r="G13">
        <v>12700</v>
      </c>
      <c r="I13" s="3">
        <v>500</v>
      </c>
      <c r="J13">
        <v>32</v>
      </c>
      <c r="K13" s="4">
        <f t="shared" si="0"/>
        <v>16000</v>
      </c>
      <c r="L13">
        <v>20</v>
      </c>
    </row>
    <row r="14" spans="1:12" x14ac:dyDescent="0.25">
      <c r="A14" s="1">
        <v>43854</v>
      </c>
      <c r="B14" s="2">
        <v>0.56157407407407411</v>
      </c>
      <c r="C14" t="s">
        <v>24</v>
      </c>
      <c r="E14" t="s">
        <v>47</v>
      </c>
      <c r="G14">
        <v>14000</v>
      </c>
      <c r="I14" s="3">
        <v>200</v>
      </c>
      <c r="J14">
        <v>87</v>
      </c>
      <c r="K14" s="4">
        <f t="shared" si="0"/>
        <v>17400</v>
      </c>
      <c r="L14">
        <v>70</v>
      </c>
    </row>
    <row r="15" spans="1:12" x14ac:dyDescent="0.25">
      <c r="A15" s="1">
        <v>43854</v>
      </c>
      <c r="B15" s="2">
        <v>0.56490740740740741</v>
      </c>
      <c r="C15" t="s">
        <v>12</v>
      </c>
      <c r="E15" t="s">
        <v>372</v>
      </c>
      <c r="F15">
        <v>50000</v>
      </c>
      <c r="I15" s="3">
        <v>100</v>
      </c>
      <c r="J15">
        <v>220</v>
      </c>
      <c r="K15" s="3">
        <f t="shared" si="0"/>
        <v>22000</v>
      </c>
      <c r="L15">
        <v>180</v>
      </c>
    </row>
    <row r="16" spans="1:12" x14ac:dyDescent="0.25">
      <c r="A16" s="1">
        <v>43854</v>
      </c>
      <c r="B16" s="2">
        <v>0.56511574074074067</v>
      </c>
      <c r="C16" t="s">
        <v>85</v>
      </c>
      <c r="E16" t="s">
        <v>184</v>
      </c>
      <c r="G16">
        <v>50000</v>
      </c>
      <c r="I16" s="6">
        <v>50</v>
      </c>
      <c r="J16">
        <v>24</v>
      </c>
      <c r="K16" s="3">
        <f t="shared" si="0"/>
        <v>1200</v>
      </c>
    </row>
    <row r="17" spans="1:12" x14ac:dyDescent="0.25">
      <c r="A17" s="1">
        <v>43854</v>
      </c>
      <c r="B17" s="2">
        <v>0.57446759259259261</v>
      </c>
      <c r="C17" t="s">
        <v>28</v>
      </c>
      <c r="E17" t="s">
        <v>80</v>
      </c>
      <c r="G17">
        <v>35000</v>
      </c>
      <c r="K17" s="3">
        <f>SUM(K6:K16)</f>
        <v>429600</v>
      </c>
      <c r="L17" s="6"/>
    </row>
    <row r="18" spans="1:12" x14ac:dyDescent="0.25">
      <c r="A18" s="1">
        <v>43854</v>
      </c>
      <c r="B18" s="2">
        <v>0.60791666666666666</v>
      </c>
      <c r="C18" t="s">
        <v>28</v>
      </c>
      <c r="E18" t="s">
        <v>373</v>
      </c>
      <c r="G18">
        <v>10000</v>
      </c>
      <c r="K18" s="7">
        <f>K2-K17</f>
        <v>-24000</v>
      </c>
      <c r="L18" s="6"/>
    </row>
    <row r="19" spans="1:12" x14ac:dyDescent="0.25">
      <c r="A19" s="1">
        <v>43854</v>
      </c>
      <c r="B19" s="2">
        <v>0.60962962962962963</v>
      </c>
      <c r="C19" t="s">
        <v>12</v>
      </c>
      <c r="D19">
        <v>1312</v>
      </c>
      <c r="E19" t="s">
        <v>374</v>
      </c>
      <c r="F19">
        <v>40000</v>
      </c>
    </row>
    <row r="20" spans="1:12" x14ac:dyDescent="0.25">
      <c r="A20" s="1">
        <v>43854</v>
      </c>
      <c r="B20" s="2">
        <v>0.61123842592592592</v>
      </c>
      <c r="C20" t="s">
        <v>22</v>
      </c>
      <c r="E20" t="s">
        <v>375</v>
      </c>
      <c r="G20">
        <v>345000</v>
      </c>
    </row>
    <row r="21" spans="1:12" x14ac:dyDescent="0.25">
      <c r="A21" s="1">
        <v>43854</v>
      </c>
      <c r="B21" s="2">
        <v>0.64180555555555552</v>
      </c>
      <c r="C21" t="s">
        <v>12</v>
      </c>
      <c r="D21">
        <v>1313</v>
      </c>
      <c r="E21" t="s">
        <v>362</v>
      </c>
      <c r="F21">
        <v>225000</v>
      </c>
    </row>
    <row r="22" spans="1:12" x14ac:dyDescent="0.25">
      <c r="A22" s="1">
        <v>43854</v>
      </c>
      <c r="B22" s="2">
        <v>0.68413194444444436</v>
      </c>
      <c r="C22" t="s">
        <v>12</v>
      </c>
      <c r="E22" t="s">
        <v>376</v>
      </c>
      <c r="F22">
        <v>600000</v>
      </c>
    </row>
    <row r="23" spans="1:12" x14ac:dyDescent="0.25">
      <c r="A23" s="1">
        <v>43854</v>
      </c>
      <c r="B23" s="2">
        <v>0.68447916666666664</v>
      </c>
      <c r="C23" t="s">
        <v>16</v>
      </c>
      <c r="E23" t="s">
        <v>377</v>
      </c>
      <c r="G23">
        <v>5588600</v>
      </c>
    </row>
    <row r="24" spans="1:12" x14ac:dyDescent="0.25">
      <c r="A24" s="1">
        <v>43854</v>
      </c>
      <c r="B24" s="2">
        <v>0.68662037037037038</v>
      </c>
      <c r="C24" t="s">
        <v>12</v>
      </c>
      <c r="E24" t="s">
        <v>378</v>
      </c>
      <c r="F24">
        <v>2000</v>
      </c>
    </row>
    <row r="25" spans="1:12" x14ac:dyDescent="0.25">
      <c r="A25" s="1">
        <v>43854</v>
      </c>
      <c r="B25" s="2">
        <v>0.7079050925925926</v>
      </c>
      <c r="C25" t="s">
        <v>12</v>
      </c>
      <c r="E25" t="s">
        <v>379</v>
      </c>
      <c r="F25">
        <v>18000</v>
      </c>
    </row>
    <row r="26" spans="1:12" x14ac:dyDescent="0.25">
      <c r="A26" s="1">
        <v>43854</v>
      </c>
      <c r="B26" s="2">
        <v>0.72615740740740742</v>
      </c>
      <c r="C26" t="s">
        <v>30</v>
      </c>
      <c r="E26" t="s">
        <v>122</v>
      </c>
      <c r="F26">
        <v>45000</v>
      </c>
    </row>
    <row r="27" spans="1:12" x14ac:dyDescent="0.25">
      <c r="A27" s="1">
        <v>43854</v>
      </c>
      <c r="B27" s="2">
        <v>0.72783564814814816</v>
      </c>
      <c r="C27" t="s">
        <v>24</v>
      </c>
      <c r="E27" t="s">
        <v>98</v>
      </c>
      <c r="G27">
        <v>50000</v>
      </c>
    </row>
    <row r="28" spans="1:12" x14ac:dyDescent="0.25">
      <c r="A28" s="1">
        <v>43854</v>
      </c>
      <c r="B28" s="2">
        <v>0.72843750000000007</v>
      </c>
      <c r="C28" t="s">
        <v>24</v>
      </c>
      <c r="E28" t="s">
        <v>380</v>
      </c>
      <c r="G28">
        <v>30000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B9C4-928D-4A6B-BECD-8B3E9BA58CC8}">
  <sheetPr codeName="Hoja15"/>
  <dimension ref="A1:L24"/>
  <sheetViews>
    <sheetView workbookViewId="0">
      <selection activeCell="G3" sqref="G3"/>
    </sheetView>
  </sheetViews>
  <sheetFormatPr baseColWidth="10" defaultRowHeight="15" x14ac:dyDescent="0.25"/>
  <cols>
    <col min="3" max="3" width="13" bestFit="1" customWidth="1"/>
    <col min="4" max="4" width="9.7109375" customWidth="1"/>
    <col min="5" max="5" width="27.28515625" bestFit="1" customWidth="1"/>
    <col min="6" max="6" width="12" bestFit="1" customWidth="1"/>
    <col min="11" max="11" width="13.28515625" bestFit="1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43853</v>
      </c>
      <c r="B2" s="2">
        <v>0.43412037037037038</v>
      </c>
      <c r="C2" t="s">
        <v>10</v>
      </c>
      <c r="E2" t="s">
        <v>11</v>
      </c>
      <c r="F2" s="8">
        <v>3257600</v>
      </c>
      <c r="I2">
        <v>5306600</v>
      </c>
      <c r="J2">
        <v>491500</v>
      </c>
      <c r="K2">
        <v>4815100</v>
      </c>
    </row>
    <row r="3" spans="1:12" x14ac:dyDescent="0.25">
      <c r="A3" s="1">
        <v>43853</v>
      </c>
      <c r="B3" s="2">
        <v>0.43887731481481485</v>
      </c>
      <c r="C3" t="s">
        <v>28</v>
      </c>
      <c r="E3" t="s">
        <v>67</v>
      </c>
      <c r="G3">
        <v>10000</v>
      </c>
    </row>
    <row r="4" spans="1:12" x14ac:dyDescent="0.25">
      <c r="A4" s="1">
        <v>43853</v>
      </c>
      <c r="B4" s="2">
        <v>0.44275462962962964</v>
      </c>
      <c r="C4" t="s">
        <v>12</v>
      </c>
      <c r="D4">
        <v>1306</v>
      </c>
      <c r="E4" t="s">
        <v>354</v>
      </c>
      <c r="F4">
        <v>60000</v>
      </c>
    </row>
    <row r="5" spans="1:12" x14ac:dyDescent="0.25">
      <c r="A5" s="1">
        <v>43853</v>
      </c>
      <c r="B5" s="2">
        <v>0.44328703703703703</v>
      </c>
      <c r="C5" t="s">
        <v>22</v>
      </c>
      <c r="E5" t="s">
        <v>355</v>
      </c>
      <c r="G5">
        <v>2000</v>
      </c>
    </row>
    <row r="6" spans="1:12" x14ac:dyDescent="0.25">
      <c r="A6" s="1">
        <v>43853</v>
      </c>
      <c r="B6" s="2">
        <v>0.45476851851851857</v>
      </c>
      <c r="C6" t="s">
        <v>12</v>
      </c>
      <c r="E6" t="s">
        <v>356</v>
      </c>
      <c r="F6">
        <v>38000</v>
      </c>
      <c r="I6" t="s">
        <v>15</v>
      </c>
      <c r="K6">
        <v>2000</v>
      </c>
    </row>
    <row r="7" spans="1:12" x14ac:dyDescent="0.25">
      <c r="A7" s="1">
        <v>43853</v>
      </c>
      <c r="B7" s="2">
        <v>0.46567129629629633</v>
      </c>
      <c r="C7" t="s">
        <v>12</v>
      </c>
      <c r="D7">
        <v>1310</v>
      </c>
      <c r="E7" t="s">
        <v>357</v>
      </c>
      <c r="F7">
        <v>700000</v>
      </c>
      <c r="I7" s="3">
        <v>50000</v>
      </c>
      <c r="J7">
        <v>77</v>
      </c>
      <c r="K7" s="4">
        <f>I7*J7</f>
        <v>3850000</v>
      </c>
      <c r="L7">
        <v>60</v>
      </c>
    </row>
    <row r="8" spans="1:12" x14ac:dyDescent="0.25">
      <c r="A8" s="1">
        <v>43853</v>
      </c>
      <c r="B8" s="2">
        <v>0.46759259259259256</v>
      </c>
      <c r="C8" t="s">
        <v>12</v>
      </c>
      <c r="E8" t="s">
        <v>352</v>
      </c>
      <c r="F8">
        <v>12000</v>
      </c>
      <c r="I8" s="3">
        <v>20000</v>
      </c>
      <c r="J8" s="5">
        <v>34</v>
      </c>
      <c r="K8" s="4">
        <f t="shared" ref="K8:K16" si="0">I8*J8</f>
        <v>680000</v>
      </c>
    </row>
    <row r="9" spans="1:12" x14ac:dyDescent="0.25">
      <c r="A9" s="1">
        <v>43853</v>
      </c>
      <c r="B9" s="2">
        <v>0.46902777777777777</v>
      </c>
      <c r="C9" t="s">
        <v>12</v>
      </c>
      <c r="E9" t="s">
        <v>244</v>
      </c>
      <c r="F9">
        <v>50000</v>
      </c>
      <c r="I9" s="3">
        <v>10000</v>
      </c>
      <c r="J9" s="5">
        <v>6</v>
      </c>
      <c r="K9" s="4">
        <f t="shared" si="0"/>
        <v>60000</v>
      </c>
    </row>
    <row r="10" spans="1:12" x14ac:dyDescent="0.25">
      <c r="A10" s="1">
        <v>43853</v>
      </c>
      <c r="B10" s="2">
        <v>0.49296296296296299</v>
      </c>
      <c r="C10" t="s">
        <v>12</v>
      </c>
      <c r="D10">
        <v>1296</v>
      </c>
      <c r="E10" t="s">
        <v>358</v>
      </c>
      <c r="F10">
        <v>450000</v>
      </c>
      <c r="I10" s="3">
        <v>5000</v>
      </c>
      <c r="J10" s="5">
        <v>28</v>
      </c>
      <c r="K10" s="4">
        <f t="shared" si="0"/>
        <v>140000</v>
      </c>
    </row>
    <row r="11" spans="1:12" x14ac:dyDescent="0.25">
      <c r="A11" s="1">
        <v>43853</v>
      </c>
      <c r="B11" s="2">
        <v>0.49873842592592593</v>
      </c>
      <c r="C11" t="s">
        <v>12</v>
      </c>
      <c r="E11" t="s">
        <v>343</v>
      </c>
      <c r="F11">
        <v>4000</v>
      </c>
      <c r="I11" s="3">
        <v>2000</v>
      </c>
      <c r="J11">
        <v>5</v>
      </c>
      <c r="K11" s="4">
        <f t="shared" si="0"/>
        <v>10000</v>
      </c>
    </row>
    <row r="12" spans="1:12" x14ac:dyDescent="0.25">
      <c r="A12" s="1">
        <v>43853</v>
      </c>
      <c r="B12" s="2">
        <v>0.54570601851851852</v>
      </c>
      <c r="C12" t="s">
        <v>24</v>
      </c>
      <c r="E12" t="s">
        <v>47</v>
      </c>
      <c r="G12">
        <v>8000</v>
      </c>
      <c r="I12" s="3">
        <v>1000</v>
      </c>
      <c r="J12">
        <v>16</v>
      </c>
      <c r="K12" s="4">
        <f t="shared" si="0"/>
        <v>16000</v>
      </c>
      <c r="L12">
        <v>10</v>
      </c>
    </row>
    <row r="13" spans="1:12" x14ac:dyDescent="0.25">
      <c r="A13" s="1">
        <v>43853</v>
      </c>
      <c r="B13" s="2">
        <v>0.5458101851851852</v>
      </c>
      <c r="C13" t="s">
        <v>24</v>
      </c>
      <c r="E13" t="s">
        <v>164</v>
      </c>
      <c r="G13">
        <v>7500</v>
      </c>
      <c r="I13" s="3">
        <v>500</v>
      </c>
      <c r="J13">
        <v>32</v>
      </c>
      <c r="K13" s="4">
        <f t="shared" si="0"/>
        <v>16000</v>
      </c>
      <c r="L13">
        <v>20</v>
      </c>
    </row>
    <row r="14" spans="1:12" x14ac:dyDescent="0.25">
      <c r="A14" s="1">
        <v>43853</v>
      </c>
      <c r="B14" s="2">
        <v>0.54597222222222219</v>
      </c>
      <c r="C14" t="s">
        <v>24</v>
      </c>
      <c r="E14" t="s">
        <v>163</v>
      </c>
      <c r="G14">
        <v>7000</v>
      </c>
      <c r="I14" s="3">
        <v>200</v>
      </c>
      <c r="J14">
        <v>92</v>
      </c>
      <c r="K14" s="4">
        <f t="shared" si="0"/>
        <v>18400</v>
      </c>
      <c r="L14">
        <v>70</v>
      </c>
    </row>
    <row r="15" spans="1:12" x14ac:dyDescent="0.25">
      <c r="A15" s="1">
        <v>43853</v>
      </c>
      <c r="B15" s="2">
        <v>0.57305555555555554</v>
      </c>
      <c r="C15" t="s">
        <v>12</v>
      </c>
      <c r="D15">
        <v>1279</v>
      </c>
      <c r="E15" t="s">
        <v>353</v>
      </c>
      <c r="F15">
        <v>300000</v>
      </c>
      <c r="I15" s="3">
        <v>100</v>
      </c>
      <c r="J15">
        <v>215</v>
      </c>
      <c r="K15" s="3">
        <f t="shared" si="0"/>
        <v>21500</v>
      </c>
      <c r="L15">
        <v>180</v>
      </c>
    </row>
    <row r="16" spans="1:12" x14ac:dyDescent="0.25">
      <c r="A16" s="1">
        <v>43853</v>
      </c>
      <c r="B16" s="2">
        <v>0.60464120370370367</v>
      </c>
      <c r="C16" t="s">
        <v>28</v>
      </c>
      <c r="E16" t="s">
        <v>359</v>
      </c>
      <c r="G16">
        <v>25000</v>
      </c>
      <c r="I16" s="6">
        <v>50</v>
      </c>
      <c r="J16">
        <v>24</v>
      </c>
      <c r="K16" s="3">
        <f t="shared" si="0"/>
        <v>1200</v>
      </c>
    </row>
    <row r="17" spans="1:12" x14ac:dyDescent="0.25">
      <c r="A17" s="1">
        <v>43853</v>
      </c>
      <c r="B17" s="2">
        <v>0.60510416666666667</v>
      </c>
      <c r="C17" t="s">
        <v>30</v>
      </c>
      <c r="E17" t="s">
        <v>360</v>
      </c>
      <c r="F17">
        <v>5000</v>
      </c>
      <c r="K17" s="3">
        <f>SUM(K6:K16)</f>
        <v>4815100</v>
      </c>
      <c r="L17" s="6"/>
    </row>
    <row r="18" spans="1:12" x14ac:dyDescent="0.25">
      <c r="A18" s="1">
        <v>43853</v>
      </c>
      <c r="B18" s="2">
        <v>0.68388888888888888</v>
      </c>
      <c r="C18" t="s">
        <v>16</v>
      </c>
      <c r="E18" t="s">
        <v>26</v>
      </c>
      <c r="G18">
        <v>108000</v>
      </c>
      <c r="K18" s="7">
        <f>K2-K17</f>
        <v>0</v>
      </c>
      <c r="L18" s="6"/>
    </row>
    <row r="19" spans="1:12" x14ac:dyDescent="0.25">
      <c r="A19" s="1">
        <v>43853</v>
      </c>
      <c r="B19" s="2">
        <v>0.6915972222222222</v>
      </c>
      <c r="C19" t="s">
        <v>12</v>
      </c>
      <c r="D19">
        <v>1295</v>
      </c>
      <c r="E19" t="s">
        <v>361</v>
      </c>
      <c r="F19">
        <v>200000</v>
      </c>
    </row>
    <row r="20" spans="1:12" x14ac:dyDescent="0.25">
      <c r="A20" s="1">
        <v>43853</v>
      </c>
      <c r="B20" s="2">
        <v>0.69300925925925927</v>
      </c>
      <c r="C20" t="s">
        <v>12</v>
      </c>
      <c r="D20">
        <v>1311</v>
      </c>
      <c r="E20" t="s">
        <v>362</v>
      </c>
      <c r="F20">
        <v>160000</v>
      </c>
    </row>
    <row r="21" spans="1:12" x14ac:dyDescent="0.25">
      <c r="A21" s="1">
        <v>43853</v>
      </c>
      <c r="B21" s="2">
        <v>0.69582175925925915</v>
      </c>
      <c r="C21" t="s">
        <v>12</v>
      </c>
      <c r="D21">
        <v>1312</v>
      </c>
      <c r="E21" t="s">
        <v>363</v>
      </c>
      <c r="F21">
        <v>50000</v>
      </c>
    </row>
    <row r="22" spans="1:12" x14ac:dyDescent="0.25">
      <c r="A22" s="1">
        <v>43853</v>
      </c>
      <c r="B22" s="2">
        <v>0.70163194444444443</v>
      </c>
      <c r="C22" t="s">
        <v>16</v>
      </c>
      <c r="E22" t="s">
        <v>326</v>
      </c>
      <c r="G22">
        <v>274000</v>
      </c>
    </row>
    <row r="23" spans="1:12" x14ac:dyDescent="0.25">
      <c r="A23" s="1">
        <v>43853</v>
      </c>
      <c r="B23" s="2">
        <v>0.70215277777777774</v>
      </c>
      <c r="C23" t="s">
        <v>85</v>
      </c>
      <c r="E23" t="s">
        <v>337</v>
      </c>
      <c r="G23">
        <v>50000</v>
      </c>
    </row>
    <row r="24" spans="1:12" x14ac:dyDescent="0.25">
      <c r="A24" s="1">
        <v>43853</v>
      </c>
      <c r="B24" s="2">
        <v>0.73828703703703702</v>
      </c>
      <c r="C24" t="s">
        <v>30</v>
      </c>
      <c r="E24" t="s">
        <v>364</v>
      </c>
      <c r="F24">
        <v>20000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5059-24D4-4334-A53F-9DD985BB77EF}">
  <sheetPr codeName="Hoja12"/>
  <dimension ref="A1:L40"/>
  <sheetViews>
    <sheetView topLeftCell="A7" workbookViewId="0">
      <selection activeCell="G19" sqref="G19"/>
    </sheetView>
  </sheetViews>
  <sheetFormatPr baseColWidth="10" defaultRowHeight="15" x14ac:dyDescent="0.25"/>
  <cols>
    <col min="4" max="4" width="9.7109375" customWidth="1"/>
    <col min="5" max="5" width="26.5703125" customWidth="1"/>
    <col min="11" max="11" width="13.28515625" bestFit="1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43852</v>
      </c>
      <c r="B2" s="2">
        <v>0.39178240740740744</v>
      </c>
      <c r="C2" t="s">
        <v>10</v>
      </c>
      <c r="E2" t="s">
        <v>11</v>
      </c>
      <c r="F2">
        <v>3396300</v>
      </c>
      <c r="I2">
        <v>5775600</v>
      </c>
      <c r="J2">
        <v>2609000</v>
      </c>
      <c r="K2">
        <v>3166600</v>
      </c>
    </row>
    <row r="3" spans="1:12" x14ac:dyDescent="0.25">
      <c r="A3" s="1">
        <v>43852</v>
      </c>
      <c r="B3" s="2">
        <v>0.4027662037037037</v>
      </c>
      <c r="C3" t="s">
        <v>30</v>
      </c>
      <c r="D3" t="s">
        <v>13</v>
      </c>
      <c r="E3" t="s">
        <v>80</v>
      </c>
      <c r="F3">
        <v>50000</v>
      </c>
    </row>
    <row r="4" spans="1:12" x14ac:dyDescent="0.25">
      <c r="A4" s="1">
        <v>43852</v>
      </c>
      <c r="B4" s="2">
        <v>0.41592592592592598</v>
      </c>
      <c r="C4" t="s">
        <v>12</v>
      </c>
      <c r="D4">
        <v>1301</v>
      </c>
      <c r="E4" t="s">
        <v>318</v>
      </c>
      <c r="F4">
        <v>0</v>
      </c>
    </row>
    <row r="5" spans="1:12" x14ac:dyDescent="0.25">
      <c r="A5" s="1">
        <v>43852</v>
      </c>
      <c r="B5" s="2">
        <v>0.42797453703703708</v>
      </c>
      <c r="C5" t="s">
        <v>16</v>
      </c>
      <c r="D5" t="s">
        <v>13</v>
      </c>
      <c r="E5" t="s">
        <v>319</v>
      </c>
      <c r="G5">
        <v>220000</v>
      </c>
    </row>
    <row r="6" spans="1:12" x14ac:dyDescent="0.25">
      <c r="A6" s="1">
        <v>43852</v>
      </c>
      <c r="B6" s="2">
        <v>0.4281712962962963</v>
      </c>
      <c r="C6" t="s">
        <v>16</v>
      </c>
      <c r="D6" t="s">
        <v>13</v>
      </c>
      <c r="E6" t="s">
        <v>320</v>
      </c>
      <c r="G6">
        <v>151700</v>
      </c>
      <c r="I6" t="s">
        <v>15</v>
      </c>
    </row>
    <row r="7" spans="1:12" x14ac:dyDescent="0.25">
      <c r="A7" s="1">
        <v>43852</v>
      </c>
      <c r="B7" s="2">
        <v>0.44412037037037039</v>
      </c>
      <c r="C7" t="s">
        <v>12</v>
      </c>
      <c r="D7" t="s">
        <v>13</v>
      </c>
      <c r="E7" t="s">
        <v>324</v>
      </c>
      <c r="F7">
        <v>228000</v>
      </c>
      <c r="I7" s="3">
        <v>50000</v>
      </c>
      <c r="J7">
        <v>46</v>
      </c>
      <c r="K7" s="4">
        <f>I7*J7</f>
        <v>2300000</v>
      </c>
      <c r="L7">
        <v>40</v>
      </c>
    </row>
    <row r="8" spans="1:12" x14ac:dyDescent="0.25">
      <c r="A8" s="1">
        <v>43851</v>
      </c>
      <c r="B8" s="2">
        <v>0.44701388888888888</v>
      </c>
      <c r="C8" t="s">
        <v>12</v>
      </c>
      <c r="D8" t="s">
        <v>13</v>
      </c>
      <c r="E8" t="s">
        <v>325</v>
      </c>
      <c r="F8">
        <v>95000</v>
      </c>
      <c r="I8" s="3">
        <v>20000</v>
      </c>
      <c r="J8" s="5">
        <v>21</v>
      </c>
      <c r="K8" s="4">
        <f t="shared" ref="K8:K16" si="0">I8*J8</f>
        <v>420000</v>
      </c>
    </row>
    <row r="9" spans="1:12" x14ac:dyDescent="0.25">
      <c r="A9" s="1">
        <v>43852</v>
      </c>
      <c r="B9" s="2">
        <v>0.45188657407407407</v>
      </c>
      <c r="C9" t="s">
        <v>12</v>
      </c>
      <c r="D9">
        <v>1308</v>
      </c>
      <c r="E9" t="s">
        <v>327</v>
      </c>
      <c r="F9">
        <v>100000</v>
      </c>
      <c r="I9" s="3">
        <v>10000</v>
      </c>
      <c r="J9" s="5">
        <v>6</v>
      </c>
      <c r="K9" s="4">
        <f t="shared" si="0"/>
        <v>60000</v>
      </c>
    </row>
    <row r="10" spans="1:12" x14ac:dyDescent="0.25">
      <c r="A10" s="1">
        <v>43852</v>
      </c>
      <c r="B10" s="2">
        <v>0.48047453703703707</v>
      </c>
      <c r="C10" t="s">
        <v>16</v>
      </c>
      <c r="D10" t="s">
        <v>13</v>
      </c>
      <c r="E10" t="s">
        <v>328</v>
      </c>
      <c r="G10">
        <v>1719500</v>
      </c>
      <c r="I10" s="3">
        <v>5000</v>
      </c>
      <c r="J10" s="5">
        <v>30</v>
      </c>
      <c r="K10" s="4">
        <f t="shared" si="0"/>
        <v>150000</v>
      </c>
    </row>
    <row r="11" spans="1:12" x14ac:dyDescent="0.25">
      <c r="A11" s="1">
        <v>43852</v>
      </c>
      <c r="B11" s="2">
        <v>0.48319444444444443</v>
      </c>
      <c r="C11" t="s">
        <v>12</v>
      </c>
      <c r="D11" t="s">
        <v>13</v>
      </c>
      <c r="E11" t="s">
        <v>329</v>
      </c>
      <c r="F11">
        <v>60000</v>
      </c>
      <c r="I11" s="3">
        <v>2000</v>
      </c>
      <c r="J11">
        <v>4</v>
      </c>
      <c r="K11" s="3">
        <f t="shared" si="0"/>
        <v>8000</v>
      </c>
    </row>
    <row r="12" spans="1:12" x14ac:dyDescent="0.25">
      <c r="A12" s="1">
        <v>43852</v>
      </c>
      <c r="B12" s="2">
        <v>0.48334490740740743</v>
      </c>
      <c r="C12" t="s">
        <v>30</v>
      </c>
      <c r="D12" t="s">
        <v>13</v>
      </c>
      <c r="E12" t="s">
        <v>330</v>
      </c>
      <c r="F12">
        <v>120000</v>
      </c>
      <c r="I12" s="3">
        <v>1000</v>
      </c>
      <c r="J12">
        <v>19</v>
      </c>
      <c r="K12" s="3">
        <f t="shared" si="0"/>
        <v>19000</v>
      </c>
      <c r="L12">
        <v>10</v>
      </c>
    </row>
    <row r="13" spans="1:12" x14ac:dyDescent="0.25">
      <c r="A13" s="1">
        <v>43852</v>
      </c>
      <c r="B13" s="2">
        <v>0.48391203703703706</v>
      </c>
      <c r="C13" t="s">
        <v>28</v>
      </c>
      <c r="D13" t="s">
        <v>13</v>
      </c>
      <c r="E13" t="s">
        <v>331</v>
      </c>
      <c r="G13">
        <v>30000</v>
      </c>
      <c r="I13" s="3">
        <v>500</v>
      </c>
      <c r="J13">
        <v>35</v>
      </c>
      <c r="K13" s="3">
        <f t="shared" si="0"/>
        <v>17500</v>
      </c>
      <c r="L13">
        <v>20</v>
      </c>
    </row>
    <row r="14" spans="1:12" x14ac:dyDescent="0.25">
      <c r="A14" s="1">
        <v>43852</v>
      </c>
      <c r="B14" s="2">
        <v>0.49380787037037038</v>
      </c>
      <c r="C14" t="s">
        <v>22</v>
      </c>
      <c r="D14" t="s">
        <v>13</v>
      </c>
      <c r="E14" t="s">
        <v>334</v>
      </c>
      <c r="G14">
        <v>70000</v>
      </c>
      <c r="I14" s="3">
        <v>200</v>
      </c>
      <c r="J14">
        <v>94</v>
      </c>
      <c r="K14" s="3">
        <f>I14*J14</f>
        <v>18800</v>
      </c>
      <c r="L14">
        <v>70</v>
      </c>
    </row>
    <row r="15" spans="1:12" x14ac:dyDescent="0.25">
      <c r="A15" s="1">
        <v>43852</v>
      </c>
      <c r="B15" s="2">
        <v>0.50541666666666674</v>
      </c>
      <c r="C15" t="s">
        <v>24</v>
      </c>
      <c r="E15" t="s">
        <v>98</v>
      </c>
      <c r="G15">
        <v>20000</v>
      </c>
      <c r="I15" s="3">
        <v>100</v>
      </c>
      <c r="J15">
        <v>215</v>
      </c>
      <c r="K15" s="3">
        <f t="shared" si="0"/>
        <v>21500</v>
      </c>
      <c r="L15">
        <v>180</v>
      </c>
    </row>
    <row r="16" spans="1:12" x14ac:dyDescent="0.25">
      <c r="A16" s="1">
        <v>43852</v>
      </c>
      <c r="B16" s="2">
        <v>0.50859953703703698</v>
      </c>
      <c r="C16" t="s">
        <v>12</v>
      </c>
      <c r="D16">
        <v>1279</v>
      </c>
      <c r="E16" t="s">
        <v>332</v>
      </c>
      <c r="F16">
        <v>300000</v>
      </c>
      <c r="I16" s="6">
        <v>50</v>
      </c>
      <c r="J16">
        <v>24</v>
      </c>
      <c r="K16" s="3">
        <f t="shared" si="0"/>
        <v>1200</v>
      </c>
    </row>
    <row r="17" spans="1:12" x14ac:dyDescent="0.25">
      <c r="A17" s="1">
        <v>43852</v>
      </c>
      <c r="B17" s="2">
        <v>0.52142361111111113</v>
      </c>
      <c r="C17" t="s">
        <v>12</v>
      </c>
      <c r="D17">
        <v>1287</v>
      </c>
      <c r="E17" t="s">
        <v>335</v>
      </c>
      <c r="F17">
        <v>80000</v>
      </c>
      <c r="K17" s="3">
        <f>SUM(K6:K16)</f>
        <v>3016000</v>
      </c>
      <c r="L17" s="6">
        <f>6588552-K17</f>
        <v>3572552</v>
      </c>
    </row>
    <row r="18" spans="1:12" x14ac:dyDescent="0.25">
      <c r="A18" s="1">
        <v>43852</v>
      </c>
      <c r="B18" s="2">
        <v>0.52340277777777777</v>
      </c>
      <c r="C18" t="s">
        <v>12</v>
      </c>
      <c r="E18" t="s">
        <v>336</v>
      </c>
      <c r="F18">
        <v>10000</v>
      </c>
      <c r="K18" s="7">
        <f>K2-K17</f>
        <v>150600</v>
      </c>
    </row>
    <row r="19" spans="1:12" x14ac:dyDescent="0.25">
      <c r="A19" s="1">
        <v>43852</v>
      </c>
      <c r="B19" s="2">
        <v>0.52437500000000004</v>
      </c>
      <c r="C19" t="s">
        <v>85</v>
      </c>
      <c r="E19" t="s">
        <v>337</v>
      </c>
      <c r="G19">
        <v>20000</v>
      </c>
    </row>
    <row r="20" spans="1:12" x14ac:dyDescent="0.25">
      <c r="A20" s="1">
        <v>43852</v>
      </c>
      <c r="B20" s="2">
        <v>0.53322916666666664</v>
      </c>
      <c r="C20" t="s">
        <v>12</v>
      </c>
      <c r="D20">
        <v>1309</v>
      </c>
      <c r="E20" t="s">
        <v>338</v>
      </c>
      <c r="F20">
        <v>500000</v>
      </c>
    </row>
    <row r="21" spans="1:12" x14ac:dyDescent="0.25">
      <c r="A21" s="1">
        <v>43852</v>
      </c>
      <c r="B21" s="2">
        <v>0.53451388888888884</v>
      </c>
      <c r="C21" t="s">
        <v>12</v>
      </c>
      <c r="E21" t="s">
        <v>339</v>
      </c>
      <c r="F21">
        <v>1000</v>
      </c>
    </row>
    <row r="22" spans="1:12" x14ac:dyDescent="0.25">
      <c r="A22" s="1">
        <v>43852</v>
      </c>
      <c r="B22" s="2">
        <v>0.54847222222222225</v>
      </c>
      <c r="C22" t="s">
        <v>12</v>
      </c>
      <c r="D22">
        <v>1292</v>
      </c>
      <c r="E22" t="s">
        <v>340</v>
      </c>
      <c r="F22">
        <v>130000</v>
      </c>
    </row>
    <row r="23" spans="1:12" x14ac:dyDescent="0.25">
      <c r="A23" s="1">
        <v>43852</v>
      </c>
      <c r="B23" s="2">
        <v>0.60017361111111112</v>
      </c>
      <c r="C23" t="s">
        <v>12</v>
      </c>
      <c r="E23" t="s">
        <v>341</v>
      </c>
      <c r="F23">
        <v>29000</v>
      </c>
    </row>
    <row r="24" spans="1:12" x14ac:dyDescent="0.25">
      <c r="A24" s="1">
        <v>43852</v>
      </c>
      <c r="B24" s="2">
        <v>0.60075231481481484</v>
      </c>
      <c r="C24" t="s">
        <v>24</v>
      </c>
      <c r="E24" t="s">
        <v>164</v>
      </c>
      <c r="G24">
        <v>7900</v>
      </c>
    </row>
    <row r="25" spans="1:12" x14ac:dyDescent="0.25">
      <c r="A25" s="1">
        <v>43852</v>
      </c>
      <c r="B25" s="2">
        <v>0.60086805555555556</v>
      </c>
      <c r="C25" t="s">
        <v>24</v>
      </c>
      <c r="E25" t="s">
        <v>47</v>
      </c>
      <c r="G25">
        <v>7900</v>
      </c>
    </row>
    <row r="26" spans="1:12" x14ac:dyDescent="0.25">
      <c r="A26" s="1">
        <v>43852</v>
      </c>
      <c r="B26" s="2">
        <v>0.60093750000000001</v>
      </c>
      <c r="C26" t="s">
        <v>24</v>
      </c>
      <c r="E26" t="s">
        <v>47</v>
      </c>
      <c r="G26">
        <v>8000</v>
      </c>
    </row>
    <row r="27" spans="1:12" x14ac:dyDescent="0.25">
      <c r="A27" s="1">
        <v>43852</v>
      </c>
      <c r="B27" s="2">
        <v>0.60903935185185187</v>
      </c>
      <c r="C27" t="s">
        <v>12</v>
      </c>
      <c r="E27" t="s">
        <v>342</v>
      </c>
      <c r="F27">
        <v>7000</v>
      </c>
    </row>
    <row r="28" spans="1:12" x14ac:dyDescent="0.25">
      <c r="A28" s="1">
        <v>43852</v>
      </c>
      <c r="B28" s="2">
        <v>0.61681712962962965</v>
      </c>
      <c r="C28" t="s">
        <v>12</v>
      </c>
      <c r="E28" t="s">
        <v>343</v>
      </c>
      <c r="F28">
        <v>8000</v>
      </c>
    </row>
    <row r="29" spans="1:12" x14ac:dyDescent="0.25">
      <c r="A29" s="1">
        <v>43852</v>
      </c>
      <c r="B29" s="2">
        <v>0.61728009259259264</v>
      </c>
      <c r="C29" t="s">
        <v>12</v>
      </c>
      <c r="E29" t="s">
        <v>344</v>
      </c>
      <c r="F29">
        <v>84300</v>
      </c>
    </row>
    <row r="30" spans="1:12" x14ac:dyDescent="0.25">
      <c r="A30" s="1">
        <v>43852</v>
      </c>
      <c r="B30" s="2">
        <v>0.61739583333333337</v>
      </c>
      <c r="C30" t="s">
        <v>12</v>
      </c>
      <c r="D30">
        <v>1293</v>
      </c>
      <c r="E30" t="s">
        <v>345</v>
      </c>
      <c r="F30">
        <v>100000</v>
      </c>
    </row>
    <row r="31" spans="1:12" x14ac:dyDescent="0.25">
      <c r="A31" s="1">
        <v>43852</v>
      </c>
      <c r="B31" s="2">
        <v>0.61846064814814816</v>
      </c>
      <c r="C31" t="s">
        <v>22</v>
      </c>
      <c r="E31" t="s">
        <v>346</v>
      </c>
      <c r="G31">
        <v>50000</v>
      </c>
    </row>
    <row r="32" spans="1:12" x14ac:dyDescent="0.25">
      <c r="A32" s="1">
        <v>43852</v>
      </c>
      <c r="B32" s="2">
        <v>0.62497685185185181</v>
      </c>
      <c r="C32" t="s">
        <v>24</v>
      </c>
      <c r="E32" t="s">
        <v>347</v>
      </c>
      <c r="G32">
        <v>90000</v>
      </c>
    </row>
    <row r="33" spans="1:7" x14ac:dyDescent="0.25">
      <c r="A33" s="1">
        <v>43852</v>
      </c>
      <c r="B33" s="2">
        <v>0.62509259259259264</v>
      </c>
      <c r="C33" t="s">
        <v>24</v>
      </c>
      <c r="E33" t="s">
        <v>348</v>
      </c>
      <c r="G33">
        <v>130000</v>
      </c>
    </row>
    <row r="34" spans="1:7" x14ac:dyDescent="0.25">
      <c r="A34" s="1">
        <v>43852</v>
      </c>
      <c r="B34" s="2">
        <v>0.63099537037037035</v>
      </c>
      <c r="C34" t="s">
        <v>12</v>
      </c>
      <c r="E34" t="s">
        <v>349</v>
      </c>
      <c r="F34">
        <v>17400</v>
      </c>
    </row>
    <row r="35" spans="1:7" x14ac:dyDescent="0.25">
      <c r="A35" s="1">
        <v>43852</v>
      </c>
      <c r="B35" s="2">
        <v>0.63278935185185181</v>
      </c>
      <c r="C35" t="s">
        <v>16</v>
      </c>
      <c r="E35" t="s">
        <v>350</v>
      </c>
      <c r="G35">
        <v>84000</v>
      </c>
    </row>
    <row r="36" spans="1:7" x14ac:dyDescent="0.25">
      <c r="A36" s="1">
        <v>43852</v>
      </c>
      <c r="B36" s="2">
        <v>0.64996527777777779</v>
      </c>
      <c r="C36" t="s">
        <v>12</v>
      </c>
      <c r="E36" t="s">
        <v>141</v>
      </c>
      <c r="F36">
        <v>50000</v>
      </c>
    </row>
    <row r="37" spans="1:7" x14ac:dyDescent="0.25">
      <c r="A37" s="1">
        <v>43852</v>
      </c>
      <c r="B37" s="2">
        <v>0.69678240740740749</v>
      </c>
      <c r="C37" t="s">
        <v>12</v>
      </c>
      <c r="D37">
        <v>1308</v>
      </c>
      <c r="E37" t="s">
        <v>351</v>
      </c>
      <c r="F37">
        <v>100000</v>
      </c>
    </row>
    <row r="38" spans="1:7" x14ac:dyDescent="0.25">
      <c r="A38" s="1">
        <v>43852</v>
      </c>
      <c r="B38" s="2">
        <v>0.69754629629629628</v>
      </c>
      <c r="C38" t="s">
        <v>12</v>
      </c>
      <c r="E38" t="s">
        <v>71</v>
      </c>
      <c r="F38">
        <v>7600</v>
      </c>
    </row>
    <row r="39" spans="1:7" x14ac:dyDescent="0.25">
      <c r="A39" s="1">
        <v>43852</v>
      </c>
      <c r="B39" s="2">
        <v>0.7478935185185186</v>
      </c>
      <c r="C39" t="s">
        <v>12</v>
      </c>
      <c r="E39" t="s">
        <v>352</v>
      </c>
      <c r="F39">
        <v>2000</v>
      </c>
    </row>
    <row r="40" spans="1:7" x14ac:dyDescent="0.25">
      <c r="A40" s="1">
        <v>43852</v>
      </c>
      <c r="B40" s="2">
        <v>0.44237268518518519</v>
      </c>
      <c r="C40" t="s">
        <v>12</v>
      </c>
      <c r="D40">
        <v>1306</v>
      </c>
      <c r="E40" t="s">
        <v>332</v>
      </c>
      <c r="F40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31</vt:lpstr>
      <vt:lpstr>30</vt:lpstr>
      <vt:lpstr>29</vt:lpstr>
      <vt:lpstr>28</vt:lpstr>
      <vt:lpstr>27</vt:lpstr>
      <vt:lpstr>25</vt:lpstr>
      <vt:lpstr>24</vt:lpstr>
      <vt:lpstr>23</vt:lpstr>
      <vt:lpstr>22</vt:lpstr>
      <vt:lpstr>21</vt:lpstr>
      <vt:lpstr>20</vt:lpstr>
      <vt:lpstr>18</vt:lpstr>
      <vt:lpstr>17</vt:lpstr>
      <vt:lpstr>16</vt:lpstr>
      <vt:lpstr>15</vt:lpstr>
      <vt:lpstr>14</vt:lpstr>
      <vt:lpstr>13</vt:lpstr>
      <vt:lpstr>11</vt:lpstr>
      <vt:lpstr>10</vt:lpstr>
      <vt:lpstr>9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David Medina Lara</dc:creator>
  <cp:lastModifiedBy>José David Medina Lara</cp:lastModifiedBy>
  <cp:lastPrinted>2020-01-18T20:43:05Z</cp:lastPrinted>
  <dcterms:created xsi:type="dcterms:W3CDTF">2020-01-09T13:46:06Z</dcterms:created>
  <dcterms:modified xsi:type="dcterms:W3CDTF">2020-02-07T22:46:40Z</dcterms:modified>
</cp:coreProperties>
</file>