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A9A5F0F4-EC72-4413-9256-8447795BFBAA}" xr6:coauthVersionLast="41" xr6:coauthVersionMax="43" xr10:uidLastSave="{00000000-0000-0000-0000-000000000000}"/>
  <bookViews>
    <workbookView minimized="1" xWindow="4200" yWindow="4200" windowWidth="21600" windowHeight="11385" tabRatio="604" xr2:uid="{11D7A0A7-CB6F-2247-9E2C-13742C04B132}"/>
  </bookViews>
  <sheets>
    <sheet name="31" sheetId="31" r:id="rId1"/>
    <sheet name="30" sheetId="30" r:id="rId2"/>
    <sheet name="29" sheetId="29" r:id="rId3"/>
    <sheet name="27" sheetId="28" r:id="rId4"/>
    <sheet name="26" sheetId="27" r:id="rId5"/>
    <sheet name="25" sheetId="26" r:id="rId6"/>
    <sheet name="24" sheetId="25" r:id="rId7"/>
    <sheet name="23" sheetId="24" r:id="rId8"/>
    <sheet name="22" sheetId="23" r:id="rId9"/>
    <sheet name="20" sheetId="22" r:id="rId10"/>
    <sheet name="19" sheetId="21" r:id="rId11"/>
    <sheet name="18" sheetId="20" r:id="rId12"/>
    <sheet name="17" sheetId="19" r:id="rId13"/>
    <sheet name="16" sheetId="18" r:id="rId14"/>
    <sheet name="15" sheetId="2" r:id="rId15"/>
    <sheet name="13" sheetId="4" r:id="rId16"/>
    <sheet name="12" sheetId="15" r:id="rId17"/>
    <sheet name="11" sheetId="14" r:id="rId18"/>
    <sheet name="10" sheetId="13" r:id="rId19"/>
    <sheet name="9" sheetId="12" r:id="rId20"/>
    <sheet name="8" sheetId="11" r:id="rId21"/>
    <sheet name="6" sheetId="10" r:id="rId22"/>
    <sheet name="5" sheetId="9" r:id="rId23"/>
    <sheet name="4" sheetId="7" r:id="rId24"/>
    <sheet name="3" sheetId="6" r:id="rId25"/>
    <sheet name="2" sheetId="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31" l="1"/>
  <c r="K20" i="31" l="1"/>
  <c r="K18" i="31" l="1"/>
  <c r="K17" i="31"/>
  <c r="K16" i="31"/>
  <c r="K15" i="31"/>
  <c r="K14" i="31"/>
  <c r="K13" i="31"/>
  <c r="K12" i="31"/>
  <c r="K11" i="31"/>
  <c r="K10" i="31"/>
  <c r="K9" i="31"/>
  <c r="K18" i="30" l="1"/>
  <c r="K17" i="30"/>
  <c r="K16" i="30"/>
  <c r="K15" i="30"/>
  <c r="K14" i="30"/>
  <c r="K13" i="30"/>
  <c r="K12" i="30"/>
  <c r="K11" i="30"/>
  <c r="K10" i="30"/>
  <c r="K9" i="30"/>
  <c r="K19" i="30" l="1"/>
  <c r="K20" i="30" s="1"/>
  <c r="K2" i="28" l="1"/>
  <c r="J2" i="28"/>
  <c r="I2" i="28"/>
  <c r="K18" i="29"/>
  <c r="K17" i="29"/>
  <c r="K16" i="29"/>
  <c r="K15" i="29"/>
  <c r="K14" i="29"/>
  <c r="K13" i="29"/>
  <c r="K12" i="29"/>
  <c r="K11" i="29"/>
  <c r="K10" i="29"/>
  <c r="K9" i="29"/>
  <c r="K19" i="29" l="1"/>
  <c r="K20" i="29" s="1"/>
  <c r="L18" i="28"/>
  <c r="L17" i="28"/>
  <c r="L16" i="28"/>
  <c r="L15" i="28"/>
  <c r="L14" i="28"/>
  <c r="L13" i="28"/>
  <c r="L12" i="28"/>
  <c r="L11" i="28"/>
  <c r="L10" i="28"/>
  <c r="L9" i="28"/>
  <c r="L19" i="28" l="1"/>
  <c r="L20" i="28" s="1"/>
  <c r="H6" i="13"/>
  <c r="L18" i="27" l="1"/>
  <c r="L17" i="27"/>
  <c r="L16" i="27"/>
  <c r="L15" i="27"/>
  <c r="L14" i="27"/>
  <c r="L13" i="27"/>
  <c r="L12" i="27"/>
  <c r="L11" i="27"/>
  <c r="L10" i="27"/>
  <c r="L9" i="27"/>
  <c r="L19" i="27" l="1"/>
  <c r="L20" i="27" s="1"/>
  <c r="L21" i="26" l="1"/>
  <c r="J2" i="26"/>
  <c r="I2" i="26"/>
  <c r="K2" i="26" s="1"/>
  <c r="L23" i="26" s="1"/>
  <c r="L18" i="26" l="1"/>
  <c r="L17" i="26"/>
  <c r="L16" i="26"/>
  <c r="L15" i="26"/>
  <c r="L14" i="26"/>
  <c r="L13" i="26"/>
  <c r="L12" i="26"/>
  <c r="L11" i="26"/>
  <c r="L10" i="26"/>
  <c r="L9" i="26"/>
  <c r="L19" i="26" l="1"/>
  <c r="L20" i="26" s="1"/>
  <c r="K2" i="24" l="1"/>
  <c r="J2" i="24"/>
  <c r="I2" i="24"/>
  <c r="L10" i="25"/>
  <c r="L11" i="25"/>
  <c r="L12" i="25"/>
  <c r="L13" i="25"/>
  <c r="L14" i="25"/>
  <c r="L15" i="25"/>
  <c r="L16" i="25"/>
  <c r="L17" i="25"/>
  <c r="L18" i="25"/>
  <c r="L9" i="25"/>
  <c r="L19" i="25" l="1"/>
  <c r="L20" i="25" s="1"/>
  <c r="L21" i="25" s="1"/>
  <c r="I2" i="23" l="1"/>
  <c r="J2" i="23"/>
  <c r="K20" i="24"/>
  <c r="K19" i="24"/>
  <c r="K9" i="24"/>
  <c r="K10" i="24"/>
  <c r="K11" i="24"/>
  <c r="K12" i="24"/>
  <c r="K13" i="24"/>
  <c r="K14" i="24"/>
  <c r="K15" i="24"/>
  <c r="K16" i="24"/>
  <c r="K17" i="24"/>
  <c r="K8" i="24"/>
  <c r="K2" i="23" l="1"/>
  <c r="K18" i="24"/>
  <c r="M2" i="21" l="1"/>
  <c r="I2" i="19" l="1"/>
  <c r="K2" i="19" s="1"/>
  <c r="I2" i="18"/>
  <c r="K2" i="18" s="1"/>
  <c r="I2" i="2"/>
  <c r="J2" i="20" l="1"/>
  <c r="I2" i="20"/>
  <c r="K2" i="20" s="1"/>
  <c r="J2" i="2" l="1"/>
  <c r="K2" i="2" s="1"/>
  <c r="J2" i="12"/>
  <c r="I2" i="12"/>
  <c r="J2" i="11"/>
  <c r="I2" i="11"/>
  <c r="K2" i="11" s="1"/>
  <c r="K2" i="10"/>
  <c r="J2" i="10"/>
  <c r="I2" i="10"/>
  <c r="J2" i="9"/>
  <c r="K2" i="9" s="1"/>
  <c r="I2" i="9"/>
  <c r="J2" i="7"/>
  <c r="I2" i="7"/>
  <c r="K2" i="7" s="1"/>
  <c r="J2" i="6"/>
  <c r="I2" i="6"/>
  <c r="K2" i="6" s="1"/>
  <c r="K2" i="5"/>
  <c r="J2" i="5"/>
  <c r="I2" i="5"/>
  <c r="K2" i="12" l="1"/>
</calcChain>
</file>

<file path=xl/sharedStrings.xml><?xml version="1.0" encoding="utf-8"?>
<sst xmlns="http://schemas.openxmlformats.org/spreadsheetml/2006/main" count="1946" uniqueCount="507">
  <si>
    <t>Fecha</t>
  </si>
  <si>
    <t>Hora</t>
  </si>
  <si>
    <t>Tipo</t>
  </si>
  <si>
    <t>Codigo</t>
  </si>
  <si>
    <t>Ingreso</t>
  </si>
  <si>
    <t>Egreso</t>
  </si>
  <si>
    <t>Total Ingreso</t>
  </si>
  <si>
    <t>Total Egreso</t>
  </si>
  <si>
    <t>Cierre de Caja</t>
  </si>
  <si>
    <t>Ventas</t>
  </si>
  <si>
    <t>Gastos Administrativos</t>
  </si>
  <si>
    <t>Compras</t>
  </si>
  <si>
    <t/>
  </si>
  <si>
    <t>Gastos Personal</t>
  </si>
  <si>
    <t>Descripcion</t>
  </si>
  <si>
    <t>ventanas</t>
  </si>
  <si>
    <t>Abono</t>
  </si>
  <si>
    <t>baño</t>
  </si>
  <si>
    <t>Papel higenico</t>
  </si>
  <si>
    <t>Tintos</t>
  </si>
  <si>
    <t>Gastos Operativos</t>
  </si>
  <si>
    <t>Periodico</t>
  </si>
  <si>
    <t>Cadena dora</t>
  </si>
  <si>
    <t>Chapa cesar</t>
  </si>
  <si>
    <t>Saldo</t>
  </si>
  <si>
    <t xml:space="preserve">Saldo </t>
  </si>
  <si>
    <t>Ventana segunda</t>
  </si>
  <si>
    <t>puerta</t>
  </si>
  <si>
    <t xml:space="preserve">Jose </t>
  </si>
  <si>
    <t>Almuerzo</t>
  </si>
  <si>
    <t>Prestamo robinson</t>
  </si>
  <si>
    <t>tapabocas</t>
  </si>
  <si>
    <t>Papa almuerzos casa</t>
  </si>
  <si>
    <t>Ventana</t>
  </si>
  <si>
    <t>Recibo gas, factura mamá</t>
  </si>
  <si>
    <t>Cesar solo</t>
  </si>
  <si>
    <t>Abono fidel</t>
  </si>
  <si>
    <t>Abono gustavo</t>
  </si>
  <si>
    <t>Abono marta</t>
  </si>
  <si>
    <t>Abono Manuel</t>
  </si>
  <si>
    <t>Abono Fidel</t>
  </si>
  <si>
    <t>Pago paisa</t>
  </si>
  <si>
    <t xml:space="preserve">Material </t>
  </si>
  <si>
    <t>Saldo carlos</t>
  </si>
  <si>
    <t xml:space="preserve">compra material </t>
  </si>
  <si>
    <t>almuerzo</t>
  </si>
  <si>
    <t>bocallave y flores</t>
  </si>
  <si>
    <t>abono trabajo</t>
  </si>
  <si>
    <t>Ventana pequeña</t>
  </si>
  <si>
    <t>accesorio 2da</t>
  </si>
  <si>
    <t>Puertas motas</t>
  </si>
  <si>
    <t>pago María</t>
  </si>
  <si>
    <t>Javimezclas</t>
  </si>
  <si>
    <t>Accesorios oficina</t>
  </si>
  <si>
    <t>tableros famivivienda</t>
  </si>
  <si>
    <t>saldo puerta 2da Manuel Pinzón</t>
  </si>
  <si>
    <t>1 ventana de segunda</t>
  </si>
  <si>
    <t>Puerta segunda</t>
  </si>
  <si>
    <t>Abono bandejas</t>
  </si>
  <si>
    <t>tableros fidel</t>
  </si>
  <si>
    <t>bananos</t>
  </si>
  <si>
    <t>saldo hipolito</t>
  </si>
  <si>
    <t>abono jeremias</t>
  </si>
  <si>
    <t>ventana blanca</t>
  </si>
  <si>
    <t>material oscar</t>
  </si>
  <si>
    <t xml:space="preserve">reja segunda tipo banco </t>
  </si>
  <si>
    <t>thiner</t>
  </si>
  <si>
    <t>pintura</t>
  </si>
  <si>
    <t>Factureros</t>
  </si>
  <si>
    <t>material aHj</t>
  </si>
  <si>
    <t>abono ventana Isabel</t>
  </si>
  <si>
    <t>tableros</t>
  </si>
  <si>
    <t>reja blanca 2da 230*1</t>
  </si>
  <si>
    <t>tintos</t>
  </si>
  <si>
    <t>Manijas</t>
  </si>
  <si>
    <t>Abono Fabio</t>
  </si>
  <si>
    <t>Platero largo</t>
  </si>
  <si>
    <t>Saldo Gustavo linares</t>
  </si>
  <si>
    <t>Material</t>
  </si>
  <si>
    <t>Saldo ventanas</t>
  </si>
  <si>
    <t>Lavaplatos</t>
  </si>
  <si>
    <t>Saldo Miguel</t>
  </si>
  <si>
    <t>Gastos Operacionales</t>
  </si>
  <si>
    <t>Broca</t>
  </si>
  <si>
    <t>Tinto</t>
  </si>
  <si>
    <t>Angulos</t>
  </si>
  <si>
    <t xml:space="preserve">abono 2 puertas </t>
  </si>
  <si>
    <t>helados</t>
  </si>
  <si>
    <t>salario Bilardo</t>
  </si>
  <si>
    <t>Salario Robinson</t>
  </si>
  <si>
    <t>salario Jhon</t>
  </si>
  <si>
    <t>Salario Yeiner</t>
  </si>
  <si>
    <t>Intervencion papa</t>
  </si>
  <si>
    <t>salario Victor</t>
  </si>
  <si>
    <t>8/07/2019</t>
  </si>
  <si>
    <t>Ventana reja, ventana pequeña</t>
  </si>
  <si>
    <t>001</t>
  </si>
  <si>
    <t>Abono porton segunda</t>
  </si>
  <si>
    <t>Saldo Joaquin</t>
  </si>
  <si>
    <t>cinta</t>
  </si>
  <si>
    <t>Bizcocho nuevo</t>
  </si>
  <si>
    <t>Tableros</t>
  </si>
  <si>
    <t>002</t>
  </si>
  <si>
    <t>Abono puerta Ever Peña</t>
  </si>
  <si>
    <t xml:space="preserve">Ventana </t>
  </si>
  <si>
    <t>Limpieza</t>
  </si>
  <si>
    <t>2 angulos 3/4</t>
  </si>
  <si>
    <t>Reja segunda arreglada</t>
  </si>
  <si>
    <t>Bisagras</t>
  </si>
  <si>
    <t>portachapa</t>
  </si>
  <si>
    <t>Saldo porton</t>
  </si>
  <si>
    <t>Baño segunda</t>
  </si>
  <si>
    <t>Cadena Yency</t>
  </si>
  <si>
    <t>Cadena</t>
  </si>
  <si>
    <t>9/07/2019</t>
  </si>
  <si>
    <t xml:space="preserve">Saldo ventana </t>
  </si>
  <si>
    <t>003</t>
  </si>
  <si>
    <t>Abono ventanas</t>
  </si>
  <si>
    <t>baño, ventana segunda</t>
  </si>
  <si>
    <t>ventana y puerta 2da</t>
  </si>
  <si>
    <t>004</t>
  </si>
  <si>
    <t>abono pedro dos ventanas</t>
  </si>
  <si>
    <t xml:space="preserve">ventana 50*50 </t>
  </si>
  <si>
    <t>1 lavamanos beige</t>
  </si>
  <si>
    <t>abono tableros fidel</t>
  </si>
  <si>
    <t>1 platina 1 kl solt 1/8</t>
  </si>
  <si>
    <t>flexometro</t>
  </si>
  <si>
    <t xml:space="preserve">abono arriendo </t>
  </si>
  <si>
    <t>maría</t>
  </si>
  <si>
    <t>onces</t>
  </si>
  <si>
    <t>10/07/2019</t>
  </si>
  <si>
    <t>almuerzo casa</t>
  </si>
  <si>
    <t>20 pares manija v</t>
  </si>
  <si>
    <t>saldo marta</t>
  </si>
  <si>
    <t>recarga yency</t>
  </si>
  <si>
    <t>compra material para el burro y soldadura</t>
  </si>
  <si>
    <t>guantes de nitrilo</t>
  </si>
  <si>
    <t>baño azul de 2da</t>
  </si>
  <si>
    <t>005</t>
  </si>
  <si>
    <t>abono trabajo gustavo</t>
  </si>
  <si>
    <t>marcos en ahj</t>
  </si>
  <si>
    <t>006</t>
  </si>
  <si>
    <t xml:space="preserve">abono puerta segunda jaime </t>
  </si>
  <si>
    <t>josé</t>
  </si>
  <si>
    <t>Saldo tableros Fidel</t>
  </si>
  <si>
    <t>Yency</t>
  </si>
  <si>
    <t>1 disco tronzadora</t>
  </si>
  <si>
    <t>baño de segunda y lavamanos</t>
  </si>
  <si>
    <t>abono reja 2da</t>
  </si>
  <si>
    <t>guantes josé</t>
  </si>
  <si>
    <t>bandeja</t>
  </si>
  <si>
    <t>yency dora</t>
  </si>
  <si>
    <t>tintos y onces</t>
  </si>
  <si>
    <t>ingresos papá</t>
  </si>
  <si>
    <t>almuerzo mamá</t>
  </si>
  <si>
    <t>11/07/2019</t>
  </si>
  <si>
    <t>saldo  jeremias</t>
  </si>
  <si>
    <t>puerta de segunda</t>
  </si>
  <si>
    <t>soldadura de perfiles</t>
  </si>
  <si>
    <t>2 kl soldadura</t>
  </si>
  <si>
    <t>arriendo Daza</t>
  </si>
  <si>
    <t>un baño y lavamanos</t>
  </si>
  <si>
    <t>seguro jhon</t>
  </si>
  <si>
    <t>guantes</t>
  </si>
  <si>
    <t>1 taza sola</t>
  </si>
  <si>
    <t>almuerzos 4</t>
  </si>
  <si>
    <t>abono arreglo cortina</t>
  </si>
  <si>
    <t>2 ventanas de 2da</t>
  </si>
  <si>
    <t>ahj</t>
  </si>
  <si>
    <t>1 baño, 2 lavamanos</t>
  </si>
  <si>
    <t>prestamo banco</t>
  </si>
  <si>
    <t>pago a Metal center</t>
  </si>
  <si>
    <t>1 puerta de segunda</t>
  </si>
  <si>
    <t>2 ventanas y 1 puerta 2da</t>
  </si>
  <si>
    <t>josé - debia a yency</t>
  </si>
  <si>
    <t>12/07/2019</t>
  </si>
  <si>
    <t>Famivivienda</t>
  </si>
  <si>
    <t>Abono Baños Yeber</t>
  </si>
  <si>
    <t xml:space="preserve">Manijas </t>
  </si>
  <si>
    <t>Abono pedronel</t>
  </si>
  <si>
    <t xml:space="preserve">Abono Javier </t>
  </si>
  <si>
    <t>Abono Mireya</t>
  </si>
  <si>
    <t>chazos</t>
  </si>
  <si>
    <t>Saldo Rafael Rueda</t>
  </si>
  <si>
    <t>Pie de amigo</t>
  </si>
  <si>
    <t>Baño</t>
  </si>
  <si>
    <t>Saldo 5 baños</t>
  </si>
  <si>
    <t>3 Ventanas grandes segunda</t>
  </si>
  <si>
    <t>5 plateros pequeños</t>
  </si>
  <si>
    <t>Venana pequeña con arreglo</t>
  </si>
  <si>
    <t>hoja puerta</t>
  </si>
  <si>
    <t>Chapa segunda</t>
  </si>
  <si>
    <t xml:space="preserve">Persiana pequeña </t>
  </si>
  <si>
    <t>Saldo puerta baño Javier</t>
  </si>
  <si>
    <t>Sueldo Victor</t>
  </si>
  <si>
    <t>Sueldo Yeiner</t>
  </si>
  <si>
    <t>Sueldo Bilardo</t>
  </si>
  <si>
    <t>Sueldo Jhon</t>
  </si>
  <si>
    <t>Saldo Favio</t>
  </si>
  <si>
    <t>Abono Huber</t>
  </si>
  <si>
    <t>Pago Daza</t>
  </si>
  <si>
    <t>Abono Heber</t>
  </si>
  <si>
    <t>Abono Saul</t>
  </si>
  <si>
    <t>Chazos</t>
  </si>
  <si>
    <t>Arreglo Robin</t>
  </si>
  <si>
    <t>009</t>
  </si>
  <si>
    <t>Arreglo chapa</t>
  </si>
  <si>
    <t>Arreglo extensión luz</t>
  </si>
  <si>
    <t>Doblada</t>
  </si>
  <si>
    <t>Lavamanos</t>
  </si>
  <si>
    <t>Cadena Dora</t>
  </si>
  <si>
    <t>acarreo Daza</t>
  </si>
  <si>
    <t>saldo de puerta manuel</t>
  </si>
  <si>
    <t>fidel</t>
  </si>
  <si>
    <t>robinson</t>
  </si>
  <si>
    <t>Inicio</t>
  </si>
  <si>
    <t>Inicio de Caja</t>
  </si>
  <si>
    <t>José</t>
  </si>
  <si>
    <t>Material Ornamentacion</t>
  </si>
  <si>
    <t>Portachapa</t>
  </si>
  <si>
    <t>Material ornamentacion</t>
  </si>
  <si>
    <t>010</t>
  </si>
  <si>
    <t>Abono Raul</t>
  </si>
  <si>
    <t>Abono Porton garaje</t>
  </si>
  <si>
    <t>Abono Puertas</t>
  </si>
  <si>
    <t>Abono Barandas</t>
  </si>
  <si>
    <t>Recibos casa</t>
  </si>
  <si>
    <t>Luz</t>
  </si>
  <si>
    <t>Hoja segunda</t>
  </si>
  <si>
    <t>Abono Fernando Silva</t>
  </si>
  <si>
    <t>Abono Marco para lavadero</t>
  </si>
  <si>
    <t>Abono Angel</t>
  </si>
  <si>
    <t>Chatarra</t>
  </si>
  <si>
    <t>Chapas</t>
  </si>
  <si>
    <t>Canaletas</t>
  </si>
  <si>
    <t>Saldo fidel</t>
  </si>
  <si>
    <t>Persianas</t>
  </si>
  <si>
    <t>Colador</t>
  </si>
  <si>
    <t>Comida Molly</t>
  </si>
  <si>
    <t>Saldo Angel</t>
  </si>
  <si>
    <t>Jose</t>
  </si>
  <si>
    <t>Papa</t>
  </si>
  <si>
    <t>Cinta de seguridad</t>
  </si>
  <si>
    <t>Saldo Eduardo</t>
  </si>
  <si>
    <t>Cinta enmascarar</t>
  </si>
  <si>
    <t>Abono Ermelia</t>
  </si>
  <si>
    <t>Tapa de baño</t>
  </si>
  <si>
    <t>Abono carvajal</t>
  </si>
  <si>
    <t>Abono Carlos Godoi</t>
  </si>
  <si>
    <t>Saldo Viejito</t>
  </si>
  <si>
    <t>Soldadura</t>
  </si>
  <si>
    <t>Saldo cuadrado</t>
  </si>
  <si>
    <t>Insuluces</t>
  </si>
  <si>
    <t>Almuerzo casa</t>
  </si>
  <si>
    <t>Abono Lámina</t>
  </si>
  <si>
    <t>Chepe</t>
  </si>
  <si>
    <t>Puerta</t>
  </si>
  <si>
    <t>Marcador</t>
  </si>
  <si>
    <t>Guantes Victor</t>
  </si>
  <si>
    <t>prèstamo victor</t>
  </si>
  <si>
    <t>papà-leidy</t>
  </si>
  <si>
    <t>yency</t>
  </si>
  <si>
    <t>abono arreglo puertade segunda</t>
  </si>
  <si>
    <t>abono puerta cte</t>
  </si>
  <si>
    <t xml:space="preserve">abono dos puertas </t>
  </si>
  <si>
    <t>chapas</t>
  </si>
  <si>
    <t>1 ventana</t>
  </si>
  <si>
    <t>chatarra</t>
  </si>
  <si>
    <t>Laminas Orlando</t>
  </si>
  <si>
    <t>Ventanas</t>
  </si>
  <si>
    <t>saldo fernando silva</t>
  </si>
  <si>
    <t>ventana de segunda</t>
  </si>
  <si>
    <t>casa</t>
  </si>
  <si>
    <t>josè</t>
  </si>
  <si>
    <t>dotaciòn</t>
  </si>
  <si>
    <t>Roma</t>
  </si>
  <si>
    <t>puerta y reja de segunda</t>
  </si>
  <si>
    <t>chapas carlos andres</t>
  </si>
  <si>
    <t>saldo puerta 2da</t>
  </si>
  <si>
    <t>saldo arreglo puerta corredera</t>
  </si>
  <si>
    <t>abono puerts patrocinio</t>
  </si>
  <si>
    <t>famivivienda</t>
  </si>
  <si>
    <t>ventana manuel</t>
  </si>
  <si>
    <t>ventana de segunda jose leon</t>
  </si>
  <si>
    <t>compra rejas</t>
  </si>
  <si>
    <t>saldo puerta flor</t>
  </si>
  <si>
    <t>taza y lavamanos</t>
  </si>
  <si>
    <t>Material Roma</t>
  </si>
  <si>
    <t>1 marco puerta 2da</t>
  </si>
  <si>
    <t>gaseosa</t>
  </si>
  <si>
    <t>Saldo huber</t>
  </si>
  <si>
    <t>Pintura</t>
  </si>
  <si>
    <t>Robinson</t>
  </si>
  <si>
    <t>Tableros estampado</t>
  </si>
  <si>
    <t>prestamo jhon</t>
  </si>
  <si>
    <t>préstamo bilardo</t>
  </si>
  <si>
    <t>2 Tubos 3/4 C20</t>
  </si>
  <si>
    <t>2 tubos  3/4 c18</t>
  </si>
  <si>
    <t>saldo mireya</t>
  </si>
  <si>
    <t>2 tubos 3/4 c20</t>
  </si>
  <si>
    <t>saldo ventana manuel baños</t>
  </si>
  <si>
    <t>1 tanque solo</t>
  </si>
  <si>
    <t>Botiquin</t>
  </si>
  <si>
    <t>Puerta de combate</t>
  </si>
  <si>
    <t>tablero</t>
  </si>
  <si>
    <t>tablero Andrés</t>
  </si>
  <si>
    <t>3 platina 1/2*1/8</t>
  </si>
  <si>
    <t>guantes jhon</t>
  </si>
  <si>
    <t>salario Robinson</t>
  </si>
  <si>
    <t>Anguno 1 1/2</t>
  </si>
  <si>
    <t>24 chazo exp</t>
  </si>
  <si>
    <t>Salario Victor</t>
  </si>
  <si>
    <t>1 varilla corrugada 9 mm</t>
  </si>
  <si>
    <t>Saldo Henry</t>
  </si>
  <si>
    <t>2 tee hierro</t>
  </si>
  <si>
    <t>4 ángulo 1</t>
  </si>
  <si>
    <t>Salario Jaime</t>
  </si>
  <si>
    <t>Salario Bilardo</t>
  </si>
  <si>
    <t>Sueldo Yency</t>
  </si>
  <si>
    <t>4 ángulos 3/4</t>
  </si>
  <si>
    <t>Tablero oscar</t>
  </si>
  <si>
    <t>Orinal</t>
  </si>
  <si>
    <t>Chapa gancho oscar</t>
  </si>
  <si>
    <t>Abono Pedro cardenas</t>
  </si>
  <si>
    <t>Agua</t>
  </si>
  <si>
    <t>papel higenico</t>
  </si>
  <si>
    <t>abono ventana</t>
  </si>
  <si>
    <t>Saldo patrocinio</t>
  </si>
  <si>
    <t>Abono Yolanda</t>
  </si>
  <si>
    <t>Material y tableros</t>
  </si>
  <si>
    <t>Soporte canal de angulos</t>
  </si>
  <si>
    <t>Platina 1/2 * 1/8</t>
  </si>
  <si>
    <t>Reja segunda</t>
  </si>
  <si>
    <t>Dotacion - botas Oscar</t>
  </si>
  <si>
    <t>Saldo Eparquio</t>
  </si>
  <si>
    <t>Marco oscar</t>
  </si>
  <si>
    <t>Saldo Emelina Acosta</t>
  </si>
  <si>
    <t>Abono Puerta baño Ana</t>
  </si>
  <si>
    <t>Rodachinas</t>
  </si>
  <si>
    <t>Alambre</t>
  </si>
  <si>
    <t>Ventana y reja</t>
  </si>
  <si>
    <t>Ventana segunda 2x1</t>
  </si>
  <si>
    <t>Abono Freddy trujillo</t>
  </si>
  <si>
    <t>Baños</t>
  </si>
  <si>
    <t>Puertas nueva-segund</t>
  </si>
  <si>
    <t>2 MVTA</t>
  </si>
  <si>
    <t>Marco ventana mary</t>
  </si>
  <si>
    <t>abono Miriam Romero</t>
  </si>
  <si>
    <t>préstamo Bilardo</t>
  </si>
  <si>
    <t>1 lavamanos</t>
  </si>
  <si>
    <t>tubo 5*4</t>
  </si>
  <si>
    <t>Abono Hector cañon</t>
  </si>
  <si>
    <t>Rejas segunda</t>
  </si>
  <si>
    <t>Tubos AHJ</t>
  </si>
  <si>
    <t>Otros Egresos</t>
  </si>
  <si>
    <t>Baño azul</t>
  </si>
  <si>
    <t>Saldo Miriam romero</t>
  </si>
  <si>
    <t>Material AHJ</t>
  </si>
  <si>
    <t>Material Oscar</t>
  </si>
  <si>
    <t>Otros Ingresos</t>
  </si>
  <si>
    <t>Lamina</t>
  </si>
  <si>
    <t>Abono Ivan alzate</t>
  </si>
  <si>
    <t>Ornamentacion don Jose</t>
  </si>
  <si>
    <t>TINTOS</t>
  </si>
  <si>
    <t>Almuerzos casa</t>
  </si>
  <si>
    <t>Saldo puertas entableradas</t>
  </si>
  <si>
    <t>cesar discol</t>
  </si>
  <si>
    <t>tubos AHJ</t>
  </si>
  <si>
    <t>Almuerzos</t>
  </si>
  <si>
    <t>Papa para leidy</t>
  </si>
  <si>
    <t>Llave lavamanos</t>
  </si>
  <si>
    <t>papa</t>
  </si>
  <si>
    <t>Jabonera</t>
  </si>
  <si>
    <t>Prestamo yeiner</t>
  </si>
  <si>
    <t>Curva famivivienda</t>
  </si>
  <si>
    <t>Piñas</t>
  </si>
  <si>
    <t>(Yency) SIM virgin</t>
  </si>
  <si>
    <t>(Jose) SIM virgin</t>
  </si>
  <si>
    <t xml:space="preserve">Masilla javi </t>
  </si>
  <si>
    <t>abono Yolanda Cabra</t>
  </si>
  <si>
    <t>Abono Tableros José Jaimes</t>
  </si>
  <si>
    <t>Rodachinas don Jose</t>
  </si>
  <si>
    <t>Bisagras de puerta</t>
  </si>
  <si>
    <t>Ventanas papa</t>
  </si>
  <si>
    <t>Saldo Jeremias</t>
  </si>
  <si>
    <t>Bancos</t>
  </si>
  <si>
    <t>Abono Olga Jaramillo</t>
  </si>
  <si>
    <t>Saldo Pedro Franco</t>
  </si>
  <si>
    <t>(Chepe) Fondo Paola</t>
  </si>
  <si>
    <t>(Yency) Fondo Paola</t>
  </si>
  <si>
    <t>MOD</t>
  </si>
  <si>
    <t>2 tableros fidel</t>
  </si>
  <si>
    <t>2 discos tronzadora</t>
  </si>
  <si>
    <t>1 baño con lavamanos y 1 ventana peq</t>
  </si>
  <si>
    <t>serviperfiles</t>
  </si>
  <si>
    <t>(Jose) Factura movistar</t>
  </si>
  <si>
    <t>(Yency) Helado</t>
  </si>
  <si>
    <t>(Chepe) Helado</t>
  </si>
  <si>
    <t>(Chepe) Prestamo</t>
  </si>
  <si>
    <t>Otro Egreso</t>
  </si>
  <si>
    <t>Saldo Rosalba Campos</t>
  </si>
  <si>
    <t>Saldo Yolanda Martinez</t>
  </si>
  <si>
    <t>Venta puerta Johan</t>
  </si>
  <si>
    <t>Tarjetas</t>
  </si>
  <si>
    <t>Abono Richar Caballero</t>
  </si>
  <si>
    <t>peinazo ta</t>
  </si>
  <si>
    <t>Prestamo Aflore</t>
  </si>
  <si>
    <t>Tableros y marcos</t>
  </si>
  <si>
    <t>(Yency) tintos</t>
  </si>
  <si>
    <t>(Jose) tintos</t>
  </si>
  <si>
    <t>Saldo Hector Cañon</t>
  </si>
  <si>
    <t>Abono superlaminas</t>
  </si>
  <si>
    <t>(Chepe) almuerzo</t>
  </si>
  <si>
    <t>(Yency) almuerzo</t>
  </si>
  <si>
    <t>(Jose) almuerzo</t>
  </si>
  <si>
    <t>(Robinson) préstamo</t>
  </si>
  <si>
    <t xml:space="preserve">Material AHJ </t>
  </si>
  <si>
    <t>(Chepe) Pago maría</t>
  </si>
  <si>
    <t>(Yency) Pago maría</t>
  </si>
  <si>
    <t>(Jose) Pago maría</t>
  </si>
  <si>
    <t>Abono Venta material</t>
  </si>
  <si>
    <t>Varilla AHJ</t>
  </si>
  <si>
    <t>Abono Victoria Peña</t>
  </si>
  <si>
    <t>Abono Richard Caballero</t>
  </si>
  <si>
    <t>Tanque sin tapa</t>
  </si>
  <si>
    <t>Saldo Patricia Ortega</t>
  </si>
  <si>
    <t>Angulo segunda</t>
  </si>
  <si>
    <t>Abono Mario Pacheco</t>
  </si>
  <si>
    <t>Pintura y thiner</t>
  </si>
  <si>
    <t>Saldo don jose</t>
  </si>
  <si>
    <t>(Chepe) Almuerzos casa</t>
  </si>
  <si>
    <t>(Yency) Peluqueria</t>
  </si>
  <si>
    <t>Yency para Yeison roma</t>
  </si>
  <si>
    <t>reja segunda</t>
  </si>
  <si>
    <t>(Bilardo) Prestamo</t>
  </si>
  <si>
    <t>(Chepe) Impresion leidy</t>
  </si>
  <si>
    <t>saldo freddy trujillo</t>
  </si>
  <si>
    <t>saldo victoria peña</t>
  </si>
  <si>
    <t>2 angulos 1"</t>
  </si>
  <si>
    <t>Abono German</t>
  </si>
  <si>
    <t>ventana TA</t>
  </si>
  <si>
    <t>Puerta segunda negra</t>
  </si>
  <si>
    <t>Saldo Mario Pacheco</t>
  </si>
  <si>
    <t>(Victor) Sueldo</t>
  </si>
  <si>
    <t>Abono Mario Bello</t>
  </si>
  <si>
    <t>Puertas stiven Rodriguez</t>
  </si>
  <si>
    <t>Chapa doble izquierda</t>
  </si>
  <si>
    <t>(Yeiner) Sueldo</t>
  </si>
  <si>
    <t>Saldo Yolanda puertas</t>
  </si>
  <si>
    <t>(Jhon) Sueldo</t>
  </si>
  <si>
    <t>(Bilardo) Sueldo</t>
  </si>
  <si>
    <t>(Robinson) Sueldo</t>
  </si>
  <si>
    <t>(Jaime) Sueldo</t>
  </si>
  <si>
    <t>Abono parales Ivan Alzate</t>
  </si>
  <si>
    <t>(Chepe) Almuerzo Casa</t>
  </si>
  <si>
    <t>(Jose) Sueldo</t>
  </si>
  <si>
    <t>(Chepe) Para leidy</t>
  </si>
  <si>
    <t>Impresion catalogo</t>
  </si>
  <si>
    <t>Estructura Ivan Alzate</t>
  </si>
  <si>
    <t>Abono ventana y puerta en reja Elkin Gonzales</t>
  </si>
  <si>
    <t>Saldo Olga Jaramillo</t>
  </si>
  <si>
    <t>Baño completo con accesorios</t>
  </si>
  <si>
    <t>Accesorio baño</t>
  </si>
  <si>
    <t>Material Jose Jaimes</t>
  </si>
  <si>
    <t>REJA NEGRA DE SEGUNDA</t>
  </si>
  <si>
    <t>baño azul con lavamanos</t>
  </si>
  <si>
    <t>(Yency) Prestamo</t>
  </si>
  <si>
    <t>AHJ minipeinazo</t>
  </si>
  <si>
    <t>(Yency) Prestamo Cyzone</t>
  </si>
  <si>
    <t>Abono Ventana corredera Edison</t>
  </si>
  <si>
    <t>(Robinson) Prestamo</t>
  </si>
  <si>
    <t>Pasamanos</t>
  </si>
  <si>
    <t>Ventanas Daniel Tellez</t>
  </si>
  <si>
    <t>Papel</t>
  </si>
  <si>
    <t>(Jose) Pago yency novaventa</t>
  </si>
  <si>
    <t>lamina</t>
  </si>
  <si>
    <t>pedazo de lamina y bola</t>
  </si>
  <si>
    <t>Abono Ivan Castillo</t>
  </si>
  <si>
    <t>(Yency) Tintos</t>
  </si>
  <si>
    <t>(Jose) Tintos</t>
  </si>
  <si>
    <t>pedazo de peinazo</t>
  </si>
  <si>
    <t>Saldo Mario Bello Montante</t>
  </si>
  <si>
    <t>varilla entorchada</t>
  </si>
  <si>
    <t xml:space="preserve">soldadura de patas </t>
  </si>
  <si>
    <t>Orinal segunda</t>
  </si>
  <si>
    <t>trozo lamina</t>
  </si>
  <si>
    <t>Tablero Famivivienda</t>
  </si>
  <si>
    <t>material ornamentacion</t>
  </si>
  <si>
    <t xml:space="preserve">puerta y ventana </t>
  </si>
  <si>
    <t>làmina enmarcada josè quevedo</t>
  </si>
  <si>
    <t>ferreterìa</t>
  </si>
  <si>
    <t>puerta 2*1</t>
  </si>
  <si>
    <t>orinal</t>
  </si>
  <si>
    <t>tablero RG</t>
  </si>
  <si>
    <t>2 pedazos de làmina</t>
  </si>
  <si>
    <t>2 rejas de 2da</t>
  </si>
  <si>
    <t>fidel perez</t>
  </si>
  <si>
    <t>abono ventanas javier gonzalez</t>
  </si>
  <si>
    <t>toallero</t>
  </si>
  <si>
    <t>puerta ancha y ventana con reja 2da</t>
  </si>
  <si>
    <t>abono1 reja tipo banco Oscar murillo</t>
  </si>
  <si>
    <t>abono Rosina Aguilar</t>
  </si>
  <si>
    <t>arrelo perfiles (soldadura bilardo)</t>
  </si>
  <si>
    <t>pie de amigo</t>
  </si>
  <si>
    <t>(Yency) préstamo</t>
  </si>
  <si>
    <t>(Jaime) préstamo</t>
  </si>
  <si>
    <t>(Chepe) 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</si>
</sst>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€&quot;* #,##0.00_);_(&quot;€&quot;* \(#,##0.00\);_(&quot;€&quot;* &quot;-&quot;??_);_(@_)"/>
    <numFmt numFmtId="166" formatCode="_(* #,##0_);_(* \(#,##0\);_(* &quot;-&quot;_);_(@_)"/>
    <numFmt numFmtId="167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2" applyFont="1"/>
    <xf numFmtId="1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166" fontId="0" fillId="0" borderId="0" xfId="2" applyFont="1" applyFill="1"/>
    <xf numFmtId="14" fontId="0" fillId="0" borderId="0" xfId="0" applyNumberFormat="1"/>
    <xf numFmtId="14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9" fontId="0" fillId="0" borderId="0" xfId="0" applyNumberFormat="1"/>
    <xf numFmtId="165" fontId="0" fillId="0" borderId="0" xfId="3" applyFont="1"/>
    <xf numFmtId="164" fontId="0" fillId="0" borderId="0" xfId="1" applyFont="1"/>
    <xf numFmtId="164" fontId="0" fillId="0" borderId="0" xfId="0" applyNumberFormat="1"/>
    <xf numFmtId="164" fontId="0" fillId="0" borderId="0" xfId="0" applyNumberFormat="1"/>
  </cellXfs>
  <cellStyles count="4">
    <cellStyle name="Millares" xfId="1" builtinId="3"/>
    <cellStyle name="Millares [0]" xfId="2" builtinId="6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E8CC-8B45-425E-B5D8-CBC91BE3BCD7}">
  <dimension ref="A1:K24"/>
  <sheetViews>
    <sheetView tabSelected="1" workbookViewId="0">
      <selection activeCell="K20" sqref="K20"/>
    </sheetView>
  </sheetViews>
  <sheetFormatPr baseColWidth="10" defaultRowHeight="15.75" x14ac:dyDescent="0.25"/>
  <cols>
    <col min="4" max="4" width="6.5" customWidth="1"/>
    <col min="5" max="5" width="31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43677</v>
      </c>
      <c r="B2" s="12">
        <v>0.56480324074074073</v>
      </c>
      <c r="C2" t="s">
        <v>215</v>
      </c>
      <c r="E2" t="s">
        <v>216</v>
      </c>
      <c r="F2">
        <v>2436450</v>
      </c>
      <c r="I2">
        <v>3464250</v>
      </c>
      <c r="J2">
        <v>458900</v>
      </c>
      <c r="K2">
        <v>3005350</v>
      </c>
    </row>
    <row r="3" spans="1:11" x14ac:dyDescent="0.25">
      <c r="A3" s="8">
        <v>43677</v>
      </c>
      <c r="B3" s="12">
        <v>0.56480324074074073</v>
      </c>
      <c r="C3" t="s">
        <v>11</v>
      </c>
      <c r="D3" t="s">
        <v>12</v>
      </c>
      <c r="E3" t="s">
        <v>488</v>
      </c>
      <c r="G3">
        <v>60000</v>
      </c>
    </row>
    <row r="4" spans="1:11" x14ac:dyDescent="0.25">
      <c r="A4" s="8">
        <v>43677</v>
      </c>
      <c r="B4" s="12">
        <v>0.5666782407407408</v>
      </c>
      <c r="C4" t="s">
        <v>9</v>
      </c>
      <c r="D4" t="s">
        <v>12</v>
      </c>
      <c r="E4" t="s">
        <v>489</v>
      </c>
      <c r="F4">
        <v>40000</v>
      </c>
    </row>
    <row r="5" spans="1:11" x14ac:dyDescent="0.25">
      <c r="A5" s="8">
        <v>43677</v>
      </c>
      <c r="B5" s="12">
        <v>0.56774305555555549</v>
      </c>
      <c r="C5" t="s">
        <v>11</v>
      </c>
      <c r="D5" t="s">
        <v>12</v>
      </c>
      <c r="E5" t="s">
        <v>66</v>
      </c>
      <c r="G5">
        <v>65000</v>
      </c>
    </row>
    <row r="6" spans="1:11" x14ac:dyDescent="0.25">
      <c r="A6" s="8">
        <v>43677</v>
      </c>
      <c r="B6" s="12">
        <v>0.56792824074074078</v>
      </c>
      <c r="C6" t="s">
        <v>11</v>
      </c>
      <c r="D6" t="s">
        <v>12</v>
      </c>
      <c r="E6" t="s">
        <v>490</v>
      </c>
      <c r="G6">
        <v>84300</v>
      </c>
    </row>
    <row r="7" spans="1:11" x14ac:dyDescent="0.25">
      <c r="A7" s="8">
        <v>43677</v>
      </c>
      <c r="B7" s="12">
        <v>0.56822916666666667</v>
      </c>
      <c r="C7" t="s">
        <v>9</v>
      </c>
      <c r="D7" t="s">
        <v>12</v>
      </c>
      <c r="E7" t="s">
        <v>491</v>
      </c>
      <c r="F7">
        <v>150000</v>
      </c>
    </row>
    <row r="8" spans="1:11" x14ac:dyDescent="0.25">
      <c r="A8" s="8">
        <v>43677</v>
      </c>
      <c r="B8" s="12">
        <v>0.56844907407407408</v>
      </c>
      <c r="C8" t="s">
        <v>11</v>
      </c>
      <c r="D8" t="s">
        <v>12</v>
      </c>
      <c r="E8" t="s">
        <v>492</v>
      </c>
      <c r="G8">
        <v>10000</v>
      </c>
      <c r="I8" t="s">
        <v>385</v>
      </c>
      <c r="K8">
        <v>170000</v>
      </c>
    </row>
    <row r="9" spans="1:11" x14ac:dyDescent="0.25">
      <c r="A9" s="8">
        <v>43677</v>
      </c>
      <c r="B9" s="12">
        <v>0.56864583333333341</v>
      </c>
      <c r="C9" t="s">
        <v>11</v>
      </c>
      <c r="D9" t="s">
        <v>12</v>
      </c>
      <c r="E9" t="s">
        <v>493</v>
      </c>
      <c r="G9">
        <v>35000</v>
      </c>
      <c r="I9">
        <v>50000</v>
      </c>
      <c r="J9">
        <v>51</v>
      </c>
      <c r="K9">
        <f>I9*J9</f>
        <v>2550000</v>
      </c>
    </row>
    <row r="10" spans="1:11" x14ac:dyDescent="0.25">
      <c r="A10" s="8">
        <v>43677</v>
      </c>
      <c r="B10" s="12">
        <v>0.56944444444444442</v>
      </c>
      <c r="C10" t="s">
        <v>9</v>
      </c>
      <c r="D10" t="s">
        <v>12</v>
      </c>
      <c r="E10" t="s">
        <v>494</v>
      </c>
      <c r="F10">
        <v>40000</v>
      </c>
      <c r="I10">
        <v>20000</v>
      </c>
      <c r="J10">
        <v>2</v>
      </c>
      <c r="K10">
        <f t="shared" ref="K10:K18" si="0">I10*J10</f>
        <v>40000</v>
      </c>
    </row>
    <row r="11" spans="1:11" x14ac:dyDescent="0.25">
      <c r="A11" s="8">
        <v>43677</v>
      </c>
      <c r="B11" s="12">
        <v>0.56973379629629628</v>
      </c>
      <c r="C11" t="s">
        <v>9</v>
      </c>
      <c r="D11" t="s">
        <v>12</v>
      </c>
      <c r="E11" t="s">
        <v>495</v>
      </c>
      <c r="F11">
        <v>120000</v>
      </c>
      <c r="I11">
        <v>10000</v>
      </c>
      <c r="J11">
        <v>10</v>
      </c>
      <c r="K11">
        <f t="shared" si="0"/>
        <v>100000</v>
      </c>
    </row>
    <row r="12" spans="1:11" x14ac:dyDescent="0.25">
      <c r="A12" s="8">
        <v>43677</v>
      </c>
      <c r="B12" s="12">
        <v>0.57003472222222229</v>
      </c>
      <c r="C12" t="s">
        <v>9</v>
      </c>
      <c r="D12" t="s">
        <v>12</v>
      </c>
      <c r="E12" t="s">
        <v>496</v>
      </c>
      <c r="F12">
        <v>50000</v>
      </c>
      <c r="I12">
        <v>5000</v>
      </c>
      <c r="J12">
        <v>5</v>
      </c>
      <c r="K12">
        <f t="shared" si="0"/>
        <v>25000</v>
      </c>
    </row>
    <row r="13" spans="1:11" x14ac:dyDescent="0.25">
      <c r="A13" s="8">
        <v>43677</v>
      </c>
      <c r="B13" s="12">
        <v>0.57023148148148151</v>
      </c>
      <c r="C13" t="s">
        <v>11</v>
      </c>
      <c r="D13" t="s">
        <v>12</v>
      </c>
      <c r="E13" t="s">
        <v>482</v>
      </c>
      <c r="G13">
        <v>29600</v>
      </c>
      <c r="I13">
        <v>2000</v>
      </c>
      <c r="J13">
        <v>66</v>
      </c>
      <c r="K13">
        <f t="shared" si="0"/>
        <v>132000</v>
      </c>
    </row>
    <row r="14" spans="1:11" x14ac:dyDescent="0.25">
      <c r="A14" s="8">
        <v>43677</v>
      </c>
      <c r="B14" s="12">
        <v>0.63511574074074073</v>
      </c>
      <c r="C14" t="s">
        <v>9</v>
      </c>
      <c r="D14" t="s">
        <v>12</v>
      </c>
      <c r="E14" t="s">
        <v>497</v>
      </c>
      <c r="F14">
        <v>80000</v>
      </c>
      <c r="I14">
        <v>1000</v>
      </c>
      <c r="J14">
        <v>5</v>
      </c>
      <c r="K14">
        <f t="shared" si="0"/>
        <v>5000</v>
      </c>
    </row>
    <row r="15" spans="1:11" x14ac:dyDescent="0.25">
      <c r="A15" s="8">
        <v>43677</v>
      </c>
      <c r="B15" s="12">
        <v>0.6353240740740741</v>
      </c>
      <c r="C15" t="s">
        <v>9</v>
      </c>
      <c r="D15" t="s">
        <v>12</v>
      </c>
      <c r="E15" t="s">
        <v>498</v>
      </c>
      <c r="F15">
        <v>2800</v>
      </c>
      <c r="I15">
        <v>500</v>
      </c>
      <c r="J15">
        <v>13</v>
      </c>
      <c r="K15">
        <f t="shared" si="0"/>
        <v>6500</v>
      </c>
    </row>
    <row r="16" spans="1:11" x14ac:dyDescent="0.25">
      <c r="A16" s="8">
        <v>43677</v>
      </c>
      <c r="B16" s="12">
        <v>0.69614583333333335</v>
      </c>
      <c r="C16" t="s">
        <v>11</v>
      </c>
      <c r="D16" t="s">
        <v>12</v>
      </c>
      <c r="E16" t="s">
        <v>499</v>
      </c>
      <c r="G16">
        <v>90000</v>
      </c>
      <c r="I16">
        <v>200</v>
      </c>
      <c r="J16">
        <v>33</v>
      </c>
      <c r="K16">
        <f t="shared" si="0"/>
        <v>6600</v>
      </c>
    </row>
    <row r="17" spans="1:11" x14ac:dyDescent="0.25">
      <c r="A17" s="8">
        <v>43677</v>
      </c>
      <c r="B17" s="12">
        <v>0.69649305555555552</v>
      </c>
      <c r="C17" t="s">
        <v>9</v>
      </c>
      <c r="D17" t="s">
        <v>12</v>
      </c>
      <c r="E17" t="s">
        <v>500</v>
      </c>
      <c r="F17">
        <v>100000</v>
      </c>
      <c r="I17">
        <v>100</v>
      </c>
      <c r="J17">
        <v>49</v>
      </c>
      <c r="K17">
        <f t="shared" si="0"/>
        <v>4900</v>
      </c>
    </row>
    <row r="18" spans="1:11" x14ac:dyDescent="0.25">
      <c r="A18" s="8">
        <v>43677</v>
      </c>
      <c r="B18" s="12">
        <v>0.71177083333333335</v>
      </c>
      <c r="C18" t="s">
        <v>9</v>
      </c>
      <c r="D18" t="s">
        <v>12</v>
      </c>
      <c r="E18" t="s">
        <v>501</v>
      </c>
      <c r="F18">
        <v>400000</v>
      </c>
      <c r="I18">
        <v>50</v>
      </c>
      <c r="J18">
        <v>15</v>
      </c>
      <c r="K18">
        <f t="shared" si="0"/>
        <v>750</v>
      </c>
    </row>
    <row r="19" spans="1:11" x14ac:dyDescent="0.25">
      <c r="A19" s="8">
        <v>43677</v>
      </c>
      <c r="B19" s="12">
        <v>0.71203703703703702</v>
      </c>
      <c r="C19" t="s">
        <v>9</v>
      </c>
      <c r="D19" t="s">
        <v>12</v>
      </c>
      <c r="E19" t="s">
        <v>502</v>
      </c>
      <c r="F19">
        <v>25000</v>
      </c>
      <c r="K19">
        <f>SUM(K8:K18)</f>
        <v>3040750</v>
      </c>
    </row>
    <row r="20" spans="1:11" x14ac:dyDescent="0.25">
      <c r="A20" s="8">
        <v>43677</v>
      </c>
      <c r="B20" s="12">
        <v>0.75165509259259267</v>
      </c>
      <c r="C20" t="s">
        <v>9</v>
      </c>
      <c r="D20" t="s">
        <v>12</v>
      </c>
      <c r="E20" t="s">
        <v>503</v>
      </c>
      <c r="F20">
        <v>20000</v>
      </c>
      <c r="K20">
        <f>K19-K2</f>
        <v>35400</v>
      </c>
    </row>
    <row r="21" spans="1:11" x14ac:dyDescent="0.25">
      <c r="A21" s="8">
        <v>43677</v>
      </c>
      <c r="B21" s="12">
        <v>0.75393518518518521</v>
      </c>
      <c r="C21" t="s">
        <v>13</v>
      </c>
      <c r="E21" t="s">
        <v>504</v>
      </c>
      <c r="G21">
        <v>20000</v>
      </c>
    </row>
    <row r="22" spans="1:11" x14ac:dyDescent="0.25">
      <c r="A22" s="8">
        <v>43677</v>
      </c>
      <c r="B22" s="12">
        <v>0.75400462962962955</v>
      </c>
      <c r="C22" t="s">
        <v>390</v>
      </c>
      <c r="E22" t="s">
        <v>505</v>
      </c>
      <c r="G22">
        <v>20000</v>
      </c>
    </row>
    <row r="23" spans="1:11" x14ac:dyDescent="0.25">
      <c r="A23" s="8">
        <v>43677</v>
      </c>
      <c r="B23" s="12">
        <v>0.75415509259259261</v>
      </c>
      <c r="C23" t="s">
        <v>13</v>
      </c>
      <c r="E23" t="s">
        <v>506</v>
      </c>
      <c r="G23">
        <v>25000</v>
      </c>
    </row>
    <row r="24" spans="1:11" x14ac:dyDescent="0.25">
      <c r="A24" s="8">
        <v>43677</v>
      </c>
      <c r="B24" s="12">
        <v>0.75486111111111109</v>
      </c>
      <c r="C24" t="s">
        <v>390</v>
      </c>
      <c r="E24" t="s">
        <v>415</v>
      </c>
      <c r="G24">
        <v>20000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4BF0-E414-4316-AE5E-F9248F64CD65}">
  <sheetPr codeName="Hoja17"/>
  <dimension ref="A1:K32"/>
  <sheetViews>
    <sheetView workbookViewId="0">
      <selection activeCell="C34" sqref="C34"/>
    </sheetView>
  </sheetViews>
  <sheetFormatPr baseColWidth="10" defaultRowHeight="15.75" x14ac:dyDescent="0.25"/>
  <cols>
    <col min="3" max="3" width="19.625" bestFit="1" customWidth="1"/>
    <col min="5" max="5" width="24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43666</v>
      </c>
      <c r="B2" s="12">
        <v>0.39608796296296295</v>
      </c>
      <c r="C2" t="s">
        <v>215</v>
      </c>
      <c r="E2" t="s">
        <v>216</v>
      </c>
      <c r="F2">
        <v>3203050</v>
      </c>
      <c r="I2">
        <v>4549350</v>
      </c>
      <c r="J2">
        <v>2577700</v>
      </c>
      <c r="K2">
        <v>1971650</v>
      </c>
    </row>
    <row r="3" spans="1:11" x14ac:dyDescent="0.25">
      <c r="A3" s="8">
        <v>43666</v>
      </c>
      <c r="B3" s="12">
        <v>0.39608796296296295</v>
      </c>
      <c r="C3" t="s">
        <v>9</v>
      </c>
      <c r="D3" t="s">
        <v>12</v>
      </c>
      <c r="E3" t="s">
        <v>296</v>
      </c>
      <c r="F3">
        <v>20000</v>
      </c>
    </row>
    <row r="4" spans="1:11" x14ac:dyDescent="0.25">
      <c r="A4" s="8">
        <v>43666</v>
      </c>
      <c r="B4" s="12">
        <v>0.40152777777777776</v>
      </c>
      <c r="C4" t="s">
        <v>9</v>
      </c>
      <c r="D4" t="s">
        <v>12</v>
      </c>
      <c r="E4" t="s">
        <v>305</v>
      </c>
      <c r="F4">
        <v>66000</v>
      </c>
    </row>
    <row r="5" spans="1:11" x14ac:dyDescent="0.25">
      <c r="A5" s="8">
        <v>43666</v>
      </c>
      <c r="B5" s="12">
        <v>0.42133101851851856</v>
      </c>
      <c r="C5" t="s">
        <v>9</v>
      </c>
      <c r="D5" t="s">
        <v>12</v>
      </c>
      <c r="E5" t="s">
        <v>319</v>
      </c>
      <c r="F5">
        <v>55400</v>
      </c>
    </row>
    <row r="6" spans="1:11" x14ac:dyDescent="0.25">
      <c r="A6" s="8">
        <v>43666</v>
      </c>
      <c r="B6" s="12">
        <v>0.4216550925925926</v>
      </c>
      <c r="C6" t="s">
        <v>9</v>
      </c>
      <c r="D6" t="s">
        <v>12</v>
      </c>
      <c r="E6" t="s">
        <v>306</v>
      </c>
      <c r="F6">
        <v>17400</v>
      </c>
    </row>
    <row r="7" spans="1:11" x14ac:dyDescent="0.25">
      <c r="A7" s="8">
        <v>43666</v>
      </c>
      <c r="B7" s="12">
        <v>0.45895833333333336</v>
      </c>
      <c r="C7" t="s">
        <v>9</v>
      </c>
      <c r="D7" t="s">
        <v>12</v>
      </c>
      <c r="E7" t="s">
        <v>297</v>
      </c>
      <c r="F7">
        <v>27000</v>
      </c>
    </row>
    <row r="8" spans="1:11" x14ac:dyDescent="0.25">
      <c r="A8" s="8">
        <v>43666</v>
      </c>
      <c r="B8" s="12">
        <v>0.45910879629629631</v>
      </c>
      <c r="C8" t="s">
        <v>11</v>
      </c>
      <c r="D8" t="s">
        <v>12</v>
      </c>
      <c r="E8" t="s">
        <v>310</v>
      </c>
      <c r="G8">
        <v>9600</v>
      </c>
    </row>
    <row r="9" spans="1:11" x14ac:dyDescent="0.25">
      <c r="A9" s="8">
        <v>43666</v>
      </c>
      <c r="B9" s="12">
        <v>0.46221064814814811</v>
      </c>
      <c r="C9" t="s">
        <v>9</v>
      </c>
      <c r="D9" t="s">
        <v>12</v>
      </c>
      <c r="E9" t="s">
        <v>298</v>
      </c>
      <c r="F9">
        <v>370000</v>
      </c>
    </row>
    <row r="10" spans="1:11" x14ac:dyDescent="0.25">
      <c r="A10" s="8">
        <v>43666</v>
      </c>
      <c r="B10" s="12">
        <v>0.46342592592592591</v>
      </c>
      <c r="C10" t="s">
        <v>13</v>
      </c>
      <c r="D10" t="s">
        <v>12</v>
      </c>
      <c r="E10" t="s">
        <v>129</v>
      </c>
      <c r="G10">
        <v>3900</v>
      </c>
    </row>
    <row r="11" spans="1:11" x14ac:dyDescent="0.25">
      <c r="A11" s="8">
        <v>43666</v>
      </c>
      <c r="B11" s="12">
        <v>0.47357638888888887</v>
      </c>
      <c r="C11" t="s">
        <v>9</v>
      </c>
      <c r="D11" t="s">
        <v>12</v>
      </c>
      <c r="E11" t="s">
        <v>299</v>
      </c>
      <c r="F11">
        <v>21000</v>
      </c>
    </row>
    <row r="12" spans="1:11" x14ac:dyDescent="0.25">
      <c r="A12" s="8">
        <v>43666</v>
      </c>
      <c r="B12" s="12">
        <v>0.50967592592592592</v>
      </c>
      <c r="C12" t="s">
        <v>9</v>
      </c>
      <c r="D12" t="s">
        <v>12</v>
      </c>
      <c r="E12" t="s">
        <v>315</v>
      </c>
      <c r="F12">
        <v>72000</v>
      </c>
    </row>
    <row r="13" spans="1:11" x14ac:dyDescent="0.25">
      <c r="A13" s="8">
        <v>43666</v>
      </c>
      <c r="B13" s="12">
        <v>0.50991898148148151</v>
      </c>
      <c r="C13" t="s">
        <v>359</v>
      </c>
      <c r="D13" t="s">
        <v>12</v>
      </c>
      <c r="E13" t="s">
        <v>300</v>
      </c>
      <c r="F13">
        <v>50000</v>
      </c>
    </row>
    <row r="14" spans="1:11" x14ac:dyDescent="0.25">
      <c r="A14" s="8">
        <v>43666</v>
      </c>
      <c r="B14" s="12">
        <v>0.51004629629629628</v>
      </c>
      <c r="C14" t="s">
        <v>359</v>
      </c>
      <c r="D14" t="s">
        <v>12</v>
      </c>
      <c r="E14" t="s">
        <v>301</v>
      </c>
      <c r="F14">
        <v>10000</v>
      </c>
    </row>
    <row r="15" spans="1:11" x14ac:dyDescent="0.25">
      <c r="A15" s="8">
        <v>43666</v>
      </c>
      <c r="B15" s="12">
        <v>0.51952546296296298</v>
      </c>
      <c r="C15" t="s">
        <v>10</v>
      </c>
      <c r="D15" t="s">
        <v>12</v>
      </c>
      <c r="E15" t="s">
        <v>302</v>
      </c>
      <c r="G15">
        <v>6000</v>
      </c>
    </row>
    <row r="16" spans="1:11" x14ac:dyDescent="0.25">
      <c r="A16" s="8">
        <v>43666</v>
      </c>
      <c r="B16" s="12">
        <v>0.51969907407407401</v>
      </c>
      <c r="C16" t="s">
        <v>13</v>
      </c>
      <c r="D16" t="s">
        <v>12</v>
      </c>
      <c r="E16" t="s">
        <v>145</v>
      </c>
      <c r="G16">
        <v>8400</v>
      </c>
    </row>
    <row r="17" spans="1:7" x14ac:dyDescent="0.25">
      <c r="A17" s="8">
        <v>43666</v>
      </c>
      <c r="B17" s="12">
        <v>0.52776620370370375</v>
      </c>
      <c r="C17" t="s">
        <v>9</v>
      </c>
      <c r="D17" t="s">
        <v>12</v>
      </c>
      <c r="E17" t="s">
        <v>303</v>
      </c>
      <c r="F17">
        <v>135000</v>
      </c>
    </row>
    <row r="18" spans="1:7" x14ac:dyDescent="0.25">
      <c r="A18" s="8">
        <v>43666</v>
      </c>
      <c r="B18" s="12">
        <v>0.53620370370370374</v>
      </c>
      <c r="C18" t="s">
        <v>11</v>
      </c>
      <c r="D18" t="s">
        <v>12</v>
      </c>
      <c r="E18" t="s">
        <v>304</v>
      </c>
      <c r="G18">
        <v>56000</v>
      </c>
    </row>
    <row r="19" spans="1:7" x14ac:dyDescent="0.25">
      <c r="A19" s="8">
        <v>43666</v>
      </c>
      <c r="B19" s="12">
        <v>0.59797453703703707</v>
      </c>
      <c r="C19" t="s">
        <v>82</v>
      </c>
      <c r="D19" t="s">
        <v>12</v>
      </c>
      <c r="E19" t="s">
        <v>307</v>
      </c>
      <c r="G19">
        <v>10000</v>
      </c>
    </row>
    <row r="20" spans="1:7" x14ac:dyDescent="0.25">
      <c r="A20" s="8">
        <v>43666</v>
      </c>
      <c r="B20" s="12">
        <v>0.64593749999999994</v>
      </c>
      <c r="C20" t="s">
        <v>13</v>
      </c>
      <c r="D20" t="s">
        <v>12</v>
      </c>
      <c r="E20" t="s">
        <v>19</v>
      </c>
      <c r="G20">
        <v>1800</v>
      </c>
    </row>
    <row r="21" spans="1:7" x14ac:dyDescent="0.25">
      <c r="A21" s="8">
        <v>43666</v>
      </c>
      <c r="B21" s="12">
        <v>0.66015046296296298</v>
      </c>
      <c r="C21" t="s">
        <v>390</v>
      </c>
      <c r="D21" t="s">
        <v>12</v>
      </c>
      <c r="E21" t="s">
        <v>308</v>
      </c>
      <c r="G21">
        <v>452000</v>
      </c>
    </row>
    <row r="22" spans="1:7" x14ac:dyDescent="0.25">
      <c r="A22" s="8">
        <v>43666</v>
      </c>
      <c r="B22" s="12">
        <v>0.6624768518518519</v>
      </c>
      <c r="C22" t="s">
        <v>9</v>
      </c>
      <c r="D22" t="s">
        <v>12</v>
      </c>
      <c r="E22" t="s">
        <v>309</v>
      </c>
      <c r="F22">
        <v>36000</v>
      </c>
    </row>
    <row r="23" spans="1:7" x14ac:dyDescent="0.25">
      <c r="A23" s="8">
        <v>43666</v>
      </c>
      <c r="B23" s="12">
        <v>0.67292824074074076</v>
      </c>
      <c r="C23" t="s">
        <v>390</v>
      </c>
      <c r="D23" t="s">
        <v>12</v>
      </c>
      <c r="E23" t="s">
        <v>91</v>
      </c>
      <c r="G23">
        <v>256000</v>
      </c>
    </row>
    <row r="24" spans="1:7" x14ac:dyDescent="0.25">
      <c r="A24" s="8">
        <v>43666</v>
      </c>
      <c r="B24" s="12">
        <v>0.67628472222222225</v>
      </c>
      <c r="C24" t="s">
        <v>390</v>
      </c>
      <c r="D24" t="s">
        <v>12</v>
      </c>
      <c r="E24" t="s">
        <v>311</v>
      </c>
      <c r="G24">
        <v>265000</v>
      </c>
    </row>
    <row r="25" spans="1:7" x14ac:dyDescent="0.25">
      <c r="A25" s="8">
        <v>43666</v>
      </c>
      <c r="B25" s="12">
        <v>0.68805555555555553</v>
      </c>
      <c r="C25" t="s">
        <v>9</v>
      </c>
      <c r="D25" t="s">
        <v>12</v>
      </c>
      <c r="E25" t="s">
        <v>312</v>
      </c>
      <c r="F25">
        <v>9500</v>
      </c>
    </row>
    <row r="26" spans="1:7" x14ac:dyDescent="0.25">
      <c r="A26" s="8">
        <v>43666</v>
      </c>
      <c r="B26" s="12">
        <v>0.69563657407407409</v>
      </c>
      <c r="C26" t="s">
        <v>9</v>
      </c>
      <c r="D26" t="s">
        <v>12</v>
      </c>
      <c r="E26" t="s">
        <v>313</v>
      </c>
      <c r="F26">
        <v>400000</v>
      </c>
    </row>
    <row r="27" spans="1:7" x14ac:dyDescent="0.25">
      <c r="A27" s="8">
        <v>43666</v>
      </c>
      <c r="B27" s="12">
        <v>0.70027777777777767</v>
      </c>
      <c r="C27" t="s">
        <v>9</v>
      </c>
      <c r="D27" t="s">
        <v>12</v>
      </c>
      <c r="E27" t="s">
        <v>314</v>
      </c>
      <c r="F27">
        <v>57000</v>
      </c>
    </row>
    <row r="28" spans="1:7" x14ac:dyDescent="0.25">
      <c r="A28" s="8">
        <v>43666</v>
      </c>
      <c r="B28" s="12">
        <v>0.70535879629629628</v>
      </c>
      <c r="C28" t="s">
        <v>390</v>
      </c>
      <c r="D28" t="s">
        <v>12</v>
      </c>
      <c r="E28" t="s">
        <v>317</v>
      </c>
      <c r="G28">
        <v>635000</v>
      </c>
    </row>
    <row r="29" spans="1:7" x14ac:dyDescent="0.25">
      <c r="A29" s="8">
        <v>43666</v>
      </c>
      <c r="B29" s="12">
        <v>0.70561342592592602</v>
      </c>
      <c r="C29" t="s">
        <v>390</v>
      </c>
      <c r="D29" t="s">
        <v>12</v>
      </c>
      <c r="E29" t="s">
        <v>316</v>
      </c>
      <c r="G29">
        <v>539000</v>
      </c>
    </row>
    <row r="30" spans="1:7" x14ac:dyDescent="0.25">
      <c r="A30" s="8">
        <v>43666</v>
      </c>
      <c r="B30" s="12">
        <v>0.70750000000000002</v>
      </c>
      <c r="C30" t="s">
        <v>390</v>
      </c>
      <c r="D30" t="s">
        <v>12</v>
      </c>
      <c r="E30" t="s">
        <v>197</v>
      </c>
      <c r="G30">
        <v>275000</v>
      </c>
    </row>
    <row r="31" spans="1:7" x14ac:dyDescent="0.25">
      <c r="A31" s="8">
        <v>43666</v>
      </c>
      <c r="B31" s="12">
        <v>0.70906249999999993</v>
      </c>
      <c r="C31" t="s">
        <v>13</v>
      </c>
      <c r="D31" t="s">
        <v>12</v>
      </c>
      <c r="E31" t="s">
        <v>318</v>
      </c>
      <c r="G31">
        <v>40000</v>
      </c>
    </row>
    <row r="32" spans="1:7" x14ac:dyDescent="0.25">
      <c r="A32" s="8">
        <v>43666</v>
      </c>
      <c r="B32" s="12">
        <v>0.70946759259259251</v>
      </c>
      <c r="C32" t="s">
        <v>13</v>
      </c>
      <c r="D32" t="s">
        <v>12</v>
      </c>
      <c r="E32" t="s">
        <v>240</v>
      </c>
      <c r="G32">
        <v>20000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7846-AFD6-4FA2-B5F6-E99339D7F6C4}">
  <sheetPr codeName="Hoja18"/>
  <dimension ref="A1:M36"/>
  <sheetViews>
    <sheetView topLeftCell="A4" workbookViewId="0">
      <selection activeCell="A33" sqref="A33:B35"/>
    </sheetView>
  </sheetViews>
  <sheetFormatPr baseColWidth="10" defaultRowHeight="15.75" x14ac:dyDescent="0.25"/>
  <cols>
    <col min="5" max="5" width="21.125" bestFit="1" customWidth="1"/>
    <col min="13" max="13" width="16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3" x14ac:dyDescent="0.25">
      <c r="A2" s="8">
        <v>43665</v>
      </c>
      <c r="B2" s="12">
        <v>0.38313657407407403</v>
      </c>
      <c r="C2" t="s">
        <v>215</v>
      </c>
      <c r="E2" t="s">
        <v>216</v>
      </c>
      <c r="F2">
        <v>5261250</v>
      </c>
      <c r="I2">
        <v>6557250</v>
      </c>
      <c r="J2">
        <v>3311800</v>
      </c>
      <c r="K2">
        <v>3245450</v>
      </c>
      <c r="L2">
        <v>3203050</v>
      </c>
      <c r="M2">
        <f>K2-L2</f>
        <v>42400</v>
      </c>
    </row>
    <row r="3" spans="1:13" x14ac:dyDescent="0.25">
      <c r="A3" s="8">
        <v>43665</v>
      </c>
      <c r="B3" s="12">
        <v>0.38314814814814818</v>
      </c>
      <c r="C3" t="s">
        <v>9</v>
      </c>
      <c r="D3" t="s">
        <v>12</v>
      </c>
      <c r="E3" t="s">
        <v>268</v>
      </c>
      <c r="F3">
        <v>147000</v>
      </c>
    </row>
    <row r="4" spans="1:13" x14ac:dyDescent="0.25">
      <c r="A4" s="8">
        <v>43665</v>
      </c>
      <c r="B4" s="12">
        <v>0.38450231481481478</v>
      </c>
      <c r="C4" t="s">
        <v>359</v>
      </c>
      <c r="D4" t="s">
        <v>12</v>
      </c>
      <c r="E4" t="s">
        <v>269</v>
      </c>
      <c r="F4">
        <v>50000</v>
      </c>
    </row>
    <row r="5" spans="1:13" x14ac:dyDescent="0.25">
      <c r="A5" s="8">
        <v>43665</v>
      </c>
      <c r="B5" s="12">
        <v>0.39408564814814812</v>
      </c>
      <c r="C5" t="s">
        <v>9</v>
      </c>
      <c r="D5" t="s">
        <v>12</v>
      </c>
      <c r="E5" t="s">
        <v>270</v>
      </c>
      <c r="F5">
        <v>80000</v>
      </c>
    </row>
    <row r="6" spans="1:13" x14ac:dyDescent="0.25">
      <c r="A6" s="8">
        <v>43665</v>
      </c>
      <c r="B6" s="12">
        <v>0.40112268518518518</v>
      </c>
      <c r="C6" t="s">
        <v>359</v>
      </c>
      <c r="D6" t="s">
        <v>12</v>
      </c>
      <c r="E6" t="s">
        <v>271</v>
      </c>
      <c r="F6">
        <v>30000</v>
      </c>
    </row>
    <row r="7" spans="1:13" x14ac:dyDescent="0.25">
      <c r="A7" s="8">
        <v>43665</v>
      </c>
      <c r="B7" s="12">
        <v>0.40443287037037035</v>
      </c>
      <c r="C7" t="s">
        <v>9</v>
      </c>
      <c r="D7" t="s">
        <v>12</v>
      </c>
      <c r="E7" t="s">
        <v>39</v>
      </c>
      <c r="F7">
        <v>20000</v>
      </c>
    </row>
    <row r="8" spans="1:13" x14ac:dyDescent="0.25">
      <c r="A8" s="8">
        <v>43665</v>
      </c>
      <c r="B8" s="12">
        <v>0.40842592592592591</v>
      </c>
      <c r="C8" t="s">
        <v>13</v>
      </c>
      <c r="D8" t="s">
        <v>12</v>
      </c>
      <c r="E8" t="s">
        <v>73</v>
      </c>
      <c r="G8">
        <v>1800</v>
      </c>
    </row>
    <row r="9" spans="1:13" x14ac:dyDescent="0.25">
      <c r="A9" s="8">
        <v>43665</v>
      </c>
      <c r="B9" s="12">
        <v>0.46530092592592592</v>
      </c>
      <c r="C9" t="s">
        <v>13</v>
      </c>
      <c r="D9" t="s">
        <v>12</v>
      </c>
      <c r="E9" t="s">
        <v>129</v>
      </c>
      <c r="G9">
        <v>1400</v>
      </c>
    </row>
    <row r="10" spans="1:13" x14ac:dyDescent="0.25">
      <c r="A10" s="8">
        <v>43665</v>
      </c>
      <c r="B10" s="12">
        <v>0.46568287037037037</v>
      </c>
      <c r="C10" t="s">
        <v>13</v>
      </c>
      <c r="D10" t="s">
        <v>12</v>
      </c>
      <c r="E10" t="s">
        <v>273</v>
      </c>
      <c r="G10">
        <v>1000</v>
      </c>
    </row>
    <row r="11" spans="1:13" x14ac:dyDescent="0.25">
      <c r="A11" s="8">
        <v>43665</v>
      </c>
      <c r="B11" s="12">
        <v>0.47445601851851849</v>
      </c>
      <c r="C11" t="s">
        <v>82</v>
      </c>
      <c r="D11" t="s">
        <v>12</v>
      </c>
      <c r="E11" t="s">
        <v>274</v>
      </c>
      <c r="G11">
        <v>7500</v>
      </c>
    </row>
    <row r="12" spans="1:13" x14ac:dyDescent="0.25">
      <c r="A12" s="8">
        <v>43665</v>
      </c>
      <c r="B12" s="12">
        <v>0.57824074074074072</v>
      </c>
      <c r="C12" t="s">
        <v>11</v>
      </c>
      <c r="D12" t="s">
        <v>12</v>
      </c>
      <c r="E12" t="s">
        <v>275</v>
      </c>
      <c r="G12">
        <v>488000</v>
      </c>
    </row>
    <row r="13" spans="1:13" x14ac:dyDescent="0.25">
      <c r="A13" s="8">
        <v>43665</v>
      </c>
      <c r="B13" s="12">
        <v>0.58300925925925928</v>
      </c>
      <c r="C13" t="s">
        <v>13</v>
      </c>
      <c r="D13" t="s">
        <v>12</v>
      </c>
      <c r="E13" t="s">
        <v>29</v>
      </c>
      <c r="G13">
        <v>20000</v>
      </c>
    </row>
    <row r="14" spans="1:13" x14ac:dyDescent="0.25">
      <c r="A14" s="8">
        <v>43665</v>
      </c>
      <c r="B14" s="12">
        <v>0.60837962962962966</v>
      </c>
      <c r="C14" t="s">
        <v>11</v>
      </c>
      <c r="D14" t="s">
        <v>12</v>
      </c>
      <c r="E14" t="s">
        <v>64</v>
      </c>
      <c r="G14">
        <v>96000</v>
      </c>
    </row>
    <row r="15" spans="1:13" x14ac:dyDescent="0.25">
      <c r="A15" s="8">
        <v>43665</v>
      </c>
      <c r="B15" s="12">
        <v>0.60872685185185182</v>
      </c>
      <c r="C15" t="s">
        <v>354</v>
      </c>
      <c r="D15" t="s">
        <v>12</v>
      </c>
      <c r="E15" t="s">
        <v>276</v>
      </c>
      <c r="G15">
        <v>90000</v>
      </c>
    </row>
    <row r="16" spans="1:13" x14ac:dyDescent="0.25">
      <c r="A16" s="8">
        <v>43665</v>
      </c>
      <c r="B16" s="12">
        <v>0.61109953703703701</v>
      </c>
      <c r="C16" t="s">
        <v>9</v>
      </c>
      <c r="D16" t="s">
        <v>12</v>
      </c>
      <c r="E16" t="s">
        <v>71</v>
      </c>
      <c r="F16">
        <v>273000</v>
      </c>
      <c r="M16" s="13"/>
    </row>
    <row r="17" spans="1:7" x14ac:dyDescent="0.25">
      <c r="A17" s="8">
        <v>43665</v>
      </c>
      <c r="B17" s="12">
        <v>0.61135416666666664</v>
      </c>
      <c r="C17" t="s">
        <v>9</v>
      </c>
      <c r="D17" t="s">
        <v>12</v>
      </c>
      <c r="E17" t="s">
        <v>277</v>
      </c>
      <c r="F17">
        <v>196000</v>
      </c>
    </row>
    <row r="18" spans="1:7" x14ac:dyDescent="0.25">
      <c r="A18" s="8">
        <v>43665</v>
      </c>
      <c r="B18" s="12">
        <v>0.61368055555555556</v>
      </c>
      <c r="C18" t="s">
        <v>359</v>
      </c>
      <c r="D18" t="s">
        <v>12</v>
      </c>
      <c r="E18" t="s">
        <v>278</v>
      </c>
      <c r="F18">
        <v>70000</v>
      </c>
    </row>
    <row r="19" spans="1:7" x14ac:dyDescent="0.25">
      <c r="A19" s="8">
        <v>43665</v>
      </c>
      <c r="B19" s="12">
        <v>0.61400462962962965</v>
      </c>
      <c r="C19" t="s">
        <v>359</v>
      </c>
      <c r="D19" t="s">
        <v>12</v>
      </c>
      <c r="E19" t="s">
        <v>279</v>
      </c>
      <c r="F19">
        <v>30000</v>
      </c>
    </row>
    <row r="20" spans="1:7" x14ac:dyDescent="0.25">
      <c r="A20" s="8">
        <v>43665</v>
      </c>
      <c r="B20" s="12">
        <v>0.61516203703703709</v>
      </c>
      <c r="C20" t="s">
        <v>359</v>
      </c>
      <c r="D20" t="s">
        <v>12</v>
      </c>
      <c r="E20" t="s">
        <v>280</v>
      </c>
      <c r="F20">
        <v>50000</v>
      </c>
    </row>
    <row r="21" spans="1:7" x14ac:dyDescent="0.25">
      <c r="A21" s="8">
        <v>43665</v>
      </c>
      <c r="B21" s="12">
        <v>0.61549768518518522</v>
      </c>
      <c r="C21" t="s">
        <v>9</v>
      </c>
      <c r="D21" t="s">
        <v>12</v>
      </c>
      <c r="E21" t="s">
        <v>281</v>
      </c>
      <c r="F21">
        <v>55000</v>
      </c>
    </row>
    <row r="22" spans="1:7" x14ac:dyDescent="0.25">
      <c r="A22" s="8">
        <v>43665</v>
      </c>
      <c r="B22" s="12">
        <v>0.6169675925925926</v>
      </c>
      <c r="C22" t="s">
        <v>9</v>
      </c>
      <c r="D22" t="s">
        <v>12</v>
      </c>
      <c r="E22" t="s">
        <v>282</v>
      </c>
      <c r="F22">
        <v>70000</v>
      </c>
    </row>
    <row r="23" spans="1:7" x14ac:dyDescent="0.25">
      <c r="A23" s="8">
        <v>43665</v>
      </c>
      <c r="B23" s="12">
        <v>0.61762731481481481</v>
      </c>
      <c r="C23" t="s">
        <v>359</v>
      </c>
      <c r="D23" t="s">
        <v>12</v>
      </c>
      <c r="E23" t="s">
        <v>283</v>
      </c>
      <c r="F23">
        <v>50000</v>
      </c>
    </row>
    <row r="24" spans="1:7" x14ac:dyDescent="0.25">
      <c r="A24" s="8">
        <v>43665</v>
      </c>
      <c r="B24" s="12">
        <v>0.64557870370370374</v>
      </c>
      <c r="C24" t="s">
        <v>11</v>
      </c>
      <c r="D24" t="s">
        <v>12</v>
      </c>
      <c r="E24" t="s">
        <v>284</v>
      </c>
      <c r="G24">
        <v>90000</v>
      </c>
    </row>
    <row r="25" spans="1:7" x14ac:dyDescent="0.25">
      <c r="A25" s="8">
        <v>43665</v>
      </c>
      <c r="B25" s="12">
        <v>0.64575231481481488</v>
      </c>
      <c r="C25" t="s">
        <v>9</v>
      </c>
      <c r="D25" t="s">
        <v>12</v>
      </c>
      <c r="E25" t="s">
        <v>285</v>
      </c>
      <c r="F25">
        <v>50000</v>
      </c>
    </row>
    <row r="26" spans="1:7" x14ac:dyDescent="0.25">
      <c r="A26" s="8">
        <v>43665</v>
      </c>
      <c r="B26" s="12">
        <v>0.66074074074074074</v>
      </c>
      <c r="C26" t="s">
        <v>354</v>
      </c>
      <c r="D26" t="s">
        <v>12</v>
      </c>
      <c r="E26" t="s">
        <v>286</v>
      </c>
      <c r="G26">
        <v>18000</v>
      </c>
    </row>
    <row r="27" spans="1:7" x14ac:dyDescent="0.25">
      <c r="A27" s="8">
        <v>43665</v>
      </c>
      <c r="B27" s="12">
        <v>0.66296296296296298</v>
      </c>
      <c r="C27" t="s">
        <v>11</v>
      </c>
      <c r="D27" t="s">
        <v>12</v>
      </c>
      <c r="E27" t="s">
        <v>287</v>
      </c>
      <c r="G27">
        <v>2170000</v>
      </c>
    </row>
    <row r="28" spans="1:7" x14ac:dyDescent="0.25">
      <c r="A28" s="8">
        <v>43665</v>
      </c>
      <c r="B28" s="12">
        <v>0.67503472222222216</v>
      </c>
      <c r="C28" t="s">
        <v>9</v>
      </c>
      <c r="D28" t="s">
        <v>12</v>
      </c>
      <c r="E28" t="s">
        <v>288</v>
      </c>
      <c r="F28">
        <v>15000</v>
      </c>
    </row>
    <row r="29" spans="1:7" x14ac:dyDescent="0.25">
      <c r="A29" s="8">
        <v>43665</v>
      </c>
      <c r="B29" s="12">
        <v>0.67532407407407413</v>
      </c>
      <c r="C29" t="s">
        <v>13</v>
      </c>
      <c r="D29" t="s">
        <v>12</v>
      </c>
      <c r="E29" t="s">
        <v>289</v>
      </c>
      <c r="G29">
        <v>3600</v>
      </c>
    </row>
    <row r="30" spans="1:7" x14ac:dyDescent="0.25">
      <c r="A30" s="8">
        <v>43665</v>
      </c>
      <c r="B30" s="12">
        <v>0.67710648148148145</v>
      </c>
      <c r="C30" t="s">
        <v>9</v>
      </c>
      <c r="D30" t="s">
        <v>12</v>
      </c>
      <c r="E30" t="s">
        <v>290</v>
      </c>
      <c r="F30">
        <v>60000</v>
      </c>
    </row>
    <row r="31" spans="1:7" x14ac:dyDescent="0.25">
      <c r="A31" s="8">
        <v>43665</v>
      </c>
      <c r="B31" s="12">
        <v>0.67822916666666666</v>
      </c>
      <c r="C31" t="s">
        <v>9</v>
      </c>
      <c r="D31" t="s">
        <v>12</v>
      </c>
      <c r="E31" t="s">
        <v>40</v>
      </c>
      <c r="F31">
        <v>50000</v>
      </c>
    </row>
    <row r="32" spans="1:7" x14ac:dyDescent="0.25">
      <c r="A32" s="8">
        <v>43665</v>
      </c>
      <c r="B32" s="12">
        <v>0.67950231481481482</v>
      </c>
      <c r="C32" t="s">
        <v>11</v>
      </c>
      <c r="D32" t="s">
        <v>12</v>
      </c>
      <c r="E32" t="s">
        <v>291</v>
      </c>
      <c r="G32">
        <v>70000</v>
      </c>
    </row>
    <row r="33" spans="1:7" x14ac:dyDescent="0.25">
      <c r="A33" s="8">
        <v>43665</v>
      </c>
      <c r="B33" s="12">
        <v>0.68554398148148143</v>
      </c>
      <c r="C33" t="s">
        <v>390</v>
      </c>
      <c r="D33" t="s">
        <v>12</v>
      </c>
      <c r="E33" t="s">
        <v>292</v>
      </c>
      <c r="G33">
        <v>50000</v>
      </c>
    </row>
    <row r="34" spans="1:7" x14ac:dyDescent="0.25">
      <c r="A34" s="8">
        <v>43665</v>
      </c>
      <c r="B34" s="12">
        <v>0.69409722222222225</v>
      </c>
      <c r="C34" t="s">
        <v>11</v>
      </c>
      <c r="D34" t="s">
        <v>12</v>
      </c>
      <c r="E34" t="s">
        <v>293</v>
      </c>
      <c r="G34">
        <v>114500</v>
      </c>
    </row>
    <row r="35" spans="1:7" x14ac:dyDescent="0.25">
      <c r="A35" s="8">
        <v>43665</v>
      </c>
      <c r="B35" s="12">
        <v>0.76585648148148155</v>
      </c>
      <c r="C35" t="s">
        <v>390</v>
      </c>
      <c r="D35" t="s">
        <v>12</v>
      </c>
      <c r="E35" t="s">
        <v>294</v>
      </c>
      <c r="G35">
        <v>50000</v>
      </c>
    </row>
    <row r="36" spans="1:7" x14ac:dyDescent="0.25">
      <c r="A36" s="8">
        <v>43665</v>
      </c>
      <c r="B36" s="12">
        <v>0.76883101851851843</v>
      </c>
      <c r="C36" t="s">
        <v>390</v>
      </c>
      <c r="D36" t="s">
        <v>12</v>
      </c>
      <c r="E36" t="s">
        <v>295</v>
      </c>
      <c r="G36">
        <v>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AA98-9573-4136-9845-A1668E7E487B}">
  <sheetPr codeName="Hoja15"/>
  <dimension ref="A1:K20"/>
  <sheetViews>
    <sheetView workbookViewId="0">
      <selection activeCell="A13" sqref="A13:B13"/>
    </sheetView>
  </sheetViews>
  <sheetFormatPr baseColWidth="10" defaultRowHeight="15.75" x14ac:dyDescent="0.25"/>
  <cols>
    <col min="5" max="5" width="27.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43664</v>
      </c>
      <c r="B2" s="12">
        <v>0.37505787037037036</v>
      </c>
      <c r="C2" t="s">
        <v>215</v>
      </c>
      <c r="E2" t="s">
        <v>216</v>
      </c>
      <c r="F2">
        <v>5351100</v>
      </c>
      <c r="I2">
        <f>SUM(F2:F20)</f>
        <v>5974250</v>
      </c>
      <c r="J2">
        <f>SUM(G2:G20)</f>
        <v>713000</v>
      </c>
      <c r="K2">
        <f>+I2-J2</f>
        <v>5261250</v>
      </c>
    </row>
    <row r="3" spans="1:11" x14ac:dyDescent="0.25">
      <c r="A3" s="8">
        <v>43664</v>
      </c>
      <c r="B3" s="12">
        <v>0.37505787037037036</v>
      </c>
      <c r="C3" t="s">
        <v>9</v>
      </c>
      <c r="D3" t="s">
        <v>12</v>
      </c>
      <c r="E3" t="s">
        <v>256</v>
      </c>
      <c r="F3">
        <v>150000</v>
      </c>
    </row>
    <row r="4" spans="1:11" x14ac:dyDescent="0.25">
      <c r="A4" s="8">
        <v>43664</v>
      </c>
      <c r="B4" s="12">
        <v>0.40822916666666664</v>
      </c>
      <c r="C4" t="s">
        <v>9</v>
      </c>
      <c r="D4" t="s">
        <v>12</v>
      </c>
      <c r="E4" t="s">
        <v>48</v>
      </c>
      <c r="F4">
        <v>30000</v>
      </c>
    </row>
    <row r="5" spans="1:11" x14ac:dyDescent="0.25">
      <c r="A5" s="8">
        <v>43664</v>
      </c>
      <c r="B5" s="12">
        <v>0.40876157407407404</v>
      </c>
      <c r="C5" t="s">
        <v>9</v>
      </c>
      <c r="D5" t="s">
        <v>12</v>
      </c>
      <c r="E5" t="s">
        <v>40</v>
      </c>
      <c r="F5">
        <v>10000</v>
      </c>
    </row>
    <row r="6" spans="1:11" x14ac:dyDescent="0.25">
      <c r="A6" s="8">
        <v>43664</v>
      </c>
      <c r="B6" s="12">
        <v>0.45052083333333331</v>
      </c>
      <c r="C6" t="s">
        <v>10</v>
      </c>
      <c r="D6" t="s">
        <v>12</v>
      </c>
      <c r="E6" t="s">
        <v>257</v>
      </c>
      <c r="G6">
        <v>1200</v>
      </c>
    </row>
    <row r="7" spans="1:11" x14ac:dyDescent="0.25">
      <c r="A7" s="8">
        <v>43664</v>
      </c>
      <c r="B7" s="12">
        <v>0.45120370370370372</v>
      </c>
      <c r="C7" t="s">
        <v>13</v>
      </c>
      <c r="D7" t="s">
        <v>12</v>
      </c>
      <c r="E7" t="s">
        <v>241</v>
      </c>
      <c r="G7">
        <v>4300</v>
      </c>
    </row>
    <row r="8" spans="1:11" x14ac:dyDescent="0.25">
      <c r="A8" s="8">
        <v>43664</v>
      </c>
      <c r="B8" s="12">
        <v>0.46922453703703698</v>
      </c>
      <c r="C8" t="s">
        <v>82</v>
      </c>
      <c r="D8" t="s">
        <v>12</v>
      </c>
      <c r="E8" t="s">
        <v>258</v>
      </c>
      <c r="G8">
        <v>7500</v>
      </c>
    </row>
    <row r="9" spans="1:11" x14ac:dyDescent="0.25">
      <c r="A9" s="8">
        <v>43664</v>
      </c>
      <c r="B9" s="12">
        <v>0.46937500000000004</v>
      </c>
      <c r="C9" t="s">
        <v>11</v>
      </c>
      <c r="D9" t="s">
        <v>12</v>
      </c>
      <c r="E9" t="s">
        <v>78</v>
      </c>
      <c r="G9">
        <v>91000</v>
      </c>
    </row>
    <row r="10" spans="1:11" x14ac:dyDescent="0.25">
      <c r="A10" s="8">
        <v>43664</v>
      </c>
      <c r="B10" s="12">
        <v>0.47056712962962965</v>
      </c>
      <c r="C10" t="s">
        <v>9</v>
      </c>
      <c r="D10" t="s">
        <v>12</v>
      </c>
      <c r="E10" t="s">
        <v>74</v>
      </c>
      <c r="F10">
        <v>1550</v>
      </c>
    </row>
    <row r="11" spans="1:11" x14ac:dyDescent="0.25">
      <c r="A11" s="8">
        <v>43664</v>
      </c>
      <c r="B11" s="12">
        <v>0.54800925925925925</v>
      </c>
      <c r="C11" t="s">
        <v>13</v>
      </c>
      <c r="D11" t="s">
        <v>12</v>
      </c>
      <c r="E11" t="s">
        <v>259</v>
      </c>
      <c r="G11">
        <v>5000</v>
      </c>
    </row>
    <row r="12" spans="1:11" x14ac:dyDescent="0.25">
      <c r="A12" s="8">
        <v>43664</v>
      </c>
      <c r="B12" s="12">
        <v>0.54818287037037039</v>
      </c>
      <c r="C12" t="s">
        <v>13</v>
      </c>
      <c r="D12" t="s">
        <v>12</v>
      </c>
      <c r="E12" t="s">
        <v>260</v>
      </c>
      <c r="G12">
        <v>5000</v>
      </c>
    </row>
    <row r="13" spans="1:11" x14ac:dyDescent="0.25">
      <c r="A13" s="8">
        <v>43664</v>
      </c>
      <c r="B13" s="12">
        <v>0.55054398148148154</v>
      </c>
      <c r="C13" t="s">
        <v>13</v>
      </c>
      <c r="D13" t="s">
        <v>12</v>
      </c>
      <c r="E13" t="s">
        <v>261</v>
      </c>
      <c r="G13">
        <v>24000</v>
      </c>
    </row>
    <row r="14" spans="1:11" x14ac:dyDescent="0.25">
      <c r="A14" s="8">
        <v>43664</v>
      </c>
      <c r="B14" s="12">
        <v>0.65907407407407403</v>
      </c>
      <c r="C14" t="s">
        <v>359</v>
      </c>
      <c r="D14" t="s">
        <v>12</v>
      </c>
      <c r="E14" t="s">
        <v>262</v>
      </c>
      <c r="F14">
        <v>55000</v>
      </c>
    </row>
    <row r="15" spans="1:11" x14ac:dyDescent="0.25">
      <c r="A15" s="8">
        <v>43664</v>
      </c>
      <c r="B15" s="12">
        <v>0.65952546296296299</v>
      </c>
      <c r="C15" t="s">
        <v>9</v>
      </c>
      <c r="D15" t="s">
        <v>12</v>
      </c>
      <c r="E15" t="s">
        <v>263</v>
      </c>
      <c r="F15">
        <v>100000</v>
      </c>
    </row>
    <row r="16" spans="1:11" x14ac:dyDescent="0.25">
      <c r="A16" s="8">
        <v>43664</v>
      </c>
      <c r="B16" s="12">
        <v>0.65994212962962961</v>
      </c>
      <c r="C16" t="s">
        <v>9</v>
      </c>
      <c r="D16" t="s">
        <v>12</v>
      </c>
      <c r="E16" t="s">
        <v>264</v>
      </c>
      <c r="F16">
        <v>170000</v>
      </c>
    </row>
    <row r="17" spans="1:7" x14ac:dyDescent="0.25">
      <c r="A17" s="8">
        <v>43664</v>
      </c>
      <c r="B17" s="12">
        <v>0.66025462962962966</v>
      </c>
      <c r="C17" t="s">
        <v>11</v>
      </c>
      <c r="D17" t="s">
        <v>12</v>
      </c>
      <c r="E17" t="s">
        <v>265</v>
      </c>
      <c r="G17">
        <v>545000</v>
      </c>
    </row>
    <row r="18" spans="1:7" x14ac:dyDescent="0.25">
      <c r="A18" s="8">
        <v>43664</v>
      </c>
      <c r="B18" s="12">
        <v>0.73409722222222218</v>
      </c>
      <c r="C18" t="s">
        <v>9</v>
      </c>
      <c r="D18" t="s">
        <v>12</v>
      </c>
      <c r="E18" t="s">
        <v>266</v>
      </c>
      <c r="F18">
        <v>100000</v>
      </c>
    </row>
    <row r="19" spans="1:7" x14ac:dyDescent="0.25">
      <c r="A19" s="8">
        <v>43664</v>
      </c>
      <c r="B19" s="12">
        <v>0.73425925925925928</v>
      </c>
      <c r="C19" t="s">
        <v>359</v>
      </c>
      <c r="D19" t="s">
        <v>12</v>
      </c>
      <c r="E19" t="s">
        <v>267</v>
      </c>
      <c r="F19">
        <v>6600</v>
      </c>
    </row>
    <row r="20" spans="1:7" x14ac:dyDescent="0.25">
      <c r="A20" s="8">
        <v>43664</v>
      </c>
      <c r="B20" s="12">
        <v>0.73442129629629604</v>
      </c>
      <c r="C20" t="s">
        <v>13</v>
      </c>
      <c r="E20" t="s">
        <v>272</v>
      </c>
      <c r="G20">
        <v>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4B24-8654-46BA-9EC7-1B1041992C5A}">
  <sheetPr codeName="Hoja14"/>
  <dimension ref="A1:K29"/>
  <sheetViews>
    <sheetView workbookViewId="0">
      <selection activeCell="D34" sqref="D34"/>
    </sheetView>
  </sheetViews>
  <sheetFormatPr baseColWidth="10" defaultRowHeight="15.75" x14ac:dyDescent="0.25"/>
  <cols>
    <col min="3" max="3" width="19.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43663</v>
      </c>
      <c r="B2" s="12">
        <v>0.47494212962962962</v>
      </c>
      <c r="C2" t="s">
        <v>215</v>
      </c>
      <c r="E2" t="s">
        <v>216</v>
      </c>
      <c r="F2">
        <v>2621500</v>
      </c>
      <c r="I2">
        <f>SUM(F2:F29)</f>
        <v>5831300</v>
      </c>
      <c r="J2">
        <v>480200</v>
      </c>
      <c r="K2">
        <f>I2-J2</f>
        <v>5351100</v>
      </c>
    </row>
    <row r="3" spans="1:11" x14ac:dyDescent="0.25">
      <c r="A3" s="8">
        <v>43663</v>
      </c>
      <c r="B3" s="12">
        <v>0.47494212962962962</v>
      </c>
      <c r="C3" t="s">
        <v>9</v>
      </c>
      <c r="D3" t="s">
        <v>12</v>
      </c>
      <c r="E3" t="s">
        <v>24</v>
      </c>
      <c r="F3">
        <v>270000</v>
      </c>
    </row>
    <row r="4" spans="1:11" x14ac:dyDescent="0.25">
      <c r="A4" s="8">
        <v>43663</v>
      </c>
      <c r="B4" s="12">
        <v>0.47553240740740743</v>
      </c>
      <c r="C4" t="s">
        <v>10</v>
      </c>
      <c r="D4" t="s">
        <v>12</v>
      </c>
      <c r="E4" t="s">
        <v>242</v>
      </c>
      <c r="G4">
        <v>500</v>
      </c>
    </row>
    <row r="5" spans="1:11" x14ac:dyDescent="0.25">
      <c r="A5" s="8">
        <v>43663</v>
      </c>
      <c r="B5" s="12">
        <v>0.47648148148148151</v>
      </c>
      <c r="C5" t="s">
        <v>9</v>
      </c>
      <c r="D5" t="s">
        <v>12</v>
      </c>
      <c r="E5" t="s">
        <v>243</v>
      </c>
      <c r="F5">
        <v>460000</v>
      </c>
    </row>
    <row r="6" spans="1:11" x14ac:dyDescent="0.25">
      <c r="A6" s="8">
        <v>43663</v>
      </c>
      <c r="B6" s="12">
        <v>0.47681712962962958</v>
      </c>
      <c r="C6" t="s">
        <v>82</v>
      </c>
      <c r="D6" t="s">
        <v>12</v>
      </c>
      <c r="E6" t="s">
        <v>244</v>
      </c>
      <c r="G6">
        <v>6000</v>
      </c>
    </row>
    <row r="7" spans="1:11" x14ac:dyDescent="0.25">
      <c r="A7" s="8">
        <v>43663</v>
      </c>
      <c r="B7" s="12">
        <v>0.47702546296296294</v>
      </c>
      <c r="C7" t="s">
        <v>13</v>
      </c>
      <c r="D7" t="s">
        <v>12</v>
      </c>
      <c r="E7" t="s">
        <v>19</v>
      </c>
      <c r="G7">
        <v>1500</v>
      </c>
    </row>
    <row r="8" spans="1:11" x14ac:dyDescent="0.25">
      <c r="A8" s="8">
        <v>43663</v>
      </c>
      <c r="B8" s="12">
        <v>0.47730324074074071</v>
      </c>
      <c r="C8" t="s">
        <v>9</v>
      </c>
      <c r="D8" t="s">
        <v>12</v>
      </c>
      <c r="E8" t="s">
        <v>245</v>
      </c>
      <c r="F8">
        <v>700000</v>
      </c>
    </row>
    <row r="9" spans="1:11" x14ac:dyDescent="0.25">
      <c r="A9" s="8">
        <v>43663</v>
      </c>
      <c r="B9" s="12">
        <v>0.4774768518518519</v>
      </c>
      <c r="C9" t="s">
        <v>359</v>
      </c>
      <c r="D9" t="s">
        <v>12</v>
      </c>
      <c r="E9" t="s">
        <v>246</v>
      </c>
      <c r="F9">
        <v>17000</v>
      </c>
    </row>
    <row r="10" spans="1:11" x14ac:dyDescent="0.25">
      <c r="A10" s="8">
        <v>43663</v>
      </c>
      <c r="B10" s="12">
        <v>0.47780092592592593</v>
      </c>
      <c r="C10" t="s">
        <v>13</v>
      </c>
      <c r="D10" t="s">
        <v>12</v>
      </c>
      <c r="E10" t="s">
        <v>19</v>
      </c>
      <c r="G10">
        <v>2700</v>
      </c>
    </row>
    <row r="11" spans="1:11" x14ac:dyDescent="0.25">
      <c r="A11" s="8">
        <v>43663</v>
      </c>
      <c r="B11" s="12">
        <v>0.48864583333333328</v>
      </c>
      <c r="C11" t="s">
        <v>9</v>
      </c>
      <c r="D11" t="s">
        <v>12</v>
      </c>
      <c r="E11" t="s">
        <v>247</v>
      </c>
      <c r="F11">
        <v>900000</v>
      </c>
    </row>
    <row r="12" spans="1:11" x14ac:dyDescent="0.25">
      <c r="A12" s="8">
        <v>43663</v>
      </c>
      <c r="B12" s="12">
        <v>0.49144675925925929</v>
      </c>
      <c r="C12" t="s">
        <v>354</v>
      </c>
      <c r="D12" t="s">
        <v>12</v>
      </c>
      <c r="E12" t="s">
        <v>26</v>
      </c>
      <c r="G12">
        <v>15000</v>
      </c>
    </row>
    <row r="13" spans="1:11" x14ac:dyDescent="0.25">
      <c r="A13" s="8">
        <v>43663</v>
      </c>
      <c r="B13" s="12">
        <v>0.50210648148148151</v>
      </c>
      <c r="C13" t="s">
        <v>9</v>
      </c>
      <c r="D13" t="s">
        <v>12</v>
      </c>
      <c r="E13" t="s">
        <v>248</v>
      </c>
      <c r="F13">
        <v>50000</v>
      </c>
    </row>
    <row r="14" spans="1:11" x14ac:dyDescent="0.25">
      <c r="A14" s="8">
        <v>43663</v>
      </c>
      <c r="B14" s="12">
        <v>0.50582175925925921</v>
      </c>
      <c r="C14" t="s">
        <v>9</v>
      </c>
      <c r="D14" t="s">
        <v>12</v>
      </c>
      <c r="E14" t="s">
        <v>249</v>
      </c>
      <c r="F14">
        <v>220000</v>
      </c>
    </row>
    <row r="15" spans="1:11" x14ac:dyDescent="0.25">
      <c r="A15" s="8">
        <v>43663</v>
      </c>
      <c r="B15" s="12">
        <v>0.59086805555555555</v>
      </c>
      <c r="C15" t="s">
        <v>9</v>
      </c>
      <c r="D15" t="s">
        <v>12</v>
      </c>
      <c r="E15" t="s">
        <v>250</v>
      </c>
      <c r="F15">
        <v>3800</v>
      </c>
    </row>
    <row r="16" spans="1:11" x14ac:dyDescent="0.25">
      <c r="A16" s="8">
        <v>43663</v>
      </c>
      <c r="B16" s="12">
        <v>0.62046296296296299</v>
      </c>
      <c r="C16" t="s">
        <v>9</v>
      </c>
      <c r="D16" t="s">
        <v>12</v>
      </c>
      <c r="E16" t="s">
        <v>251</v>
      </c>
      <c r="F16">
        <v>10000</v>
      </c>
    </row>
    <row r="17" spans="1:7" x14ac:dyDescent="0.25">
      <c r="A17" s="8">
        <v>43663</v>
      </c>
      <c r="B17" s="12">
        <v>0.6206828703703704</v>
      </c>
      <c r="C17" t="s">
        <v>9</v>
      </c>
      <c r="D17" t="s">
        <v>12</v>
      </c>
      <c r="E17" t="s">
        <v>252</v>
      </c>
      <c r="F17">
        <v>400000</v>
      </c>
    </row>
    <row r="18" spans="1:7" x14ac:dyDescent="0.25">
      <c r="A18" s="8">
        <v>43663</v>
      </c>
      <c r="B18" s="12">
        <v>0.62217592592592597</v>
      </c>
      <c r="C18" t="s">
        <v>9</v>
      </c>
      <c r="D18" t="s">
        <v>12</v>
      </c>
      <c r="E18" t="s">
        <v>233</v>
      </c>
      <c r="F18">
        <v>94000</v>
      </c>
    </row>
    <row r="19" spans="1:7" x14ac:dyDescent="0.25">
      <c r="A19" s="8">
        <v>43663</v>
      </c>
      <c r="B19" s="12">
        <v>0.62238425925925933</v>
      </c>
      <c r="C19" t="s">
        <v>13</v>
      </c>
      <c r="D19" t="s">
        <v>12</v>
      </c>
      <c r="E19" t="s">
        <v>29</v>
      </c>
      <c r="G19">
        <v>20000</v>
      </c>
    </row>
    <row r="20" spans="1:7" x14ac:dyDescent="0.25">
      <c r="A20" s="8">
        <v>43663</v>
      </c>
      <c r="B20" s="12">
        <v>0.62251157407407409</v>
      </c>
      <c r="C20" t="s">
        <v>13</v>
      </c>
      <c r="D20" t="s">
        <v>12</v>
      </c>
      <c r="E20" t="s">
        <v>253</v>
      </c>
      <c r="G20">
        <v>20000</v>
      </c>
    </row>
    <row r="21" spans="1:7" x14ac:dyDescent="0.25">
      <c r="A21" s="8">
        <v>43663</v>
      </c>
      <c r="B21" s="12">
        <v>0.64769675925925929</v>
      </c>
      <c r="C21" t="s">
        <v>11</v>
      </c>
      <c r="D21" t="s">
        <v>12</v>
      </c>
      <c r="E21" t="s">
        <v>101</v>
      </c>
      <c r="G21">
        <v>64000</v>
      </c>
    </row>
    <row r="22" spans="1:7" x14ac:dyDescent="0.25">
      <c r="A22" s="8">
        <v>43663</v>
      </c>
      <c r="B22" s="12">
        <v>0.65217592592592599</v>
      </c>
      <c r="C22" t="s">
        <v>82</v>
      </c>
      <c r="D22" t="s">
        <v>12</v>
      </c>
      <c r="E22" t="s">
        <v>250</v>
      </c>
      <c r="G22">
        <v>16000</v>
      </c>
    </row>
    <row r="23" spans="1:7" x14ac:dyDescent="0.25">
      <c r="A23" s="8">
        <v>43663</v>
      </c>
      <c r="B23" s="12">
        <v>0.65387731481481481</v>
      </c>
      <c r="C23" t="s">
        <v>9</v>
      </c>
      <c r="D23" t="s">
        <v>12</v>
      </c>
      <c r="E23" t="s">
        <v>33</v>
      </c>
      <c r="F23">
        <v>60000</v>
      </c>
    </row>
    <row r="24" spans="1:7" x14ac:dyDescent="0.25">
      <c r="A24" s="8">
        <v>43663</v>
      </c>
      <c r="B24" s="12">
        <v>0.67082175925925924</v>
      </c>
      <c r="C24" t="s">
        <v>11</v>
      </c>
      <c r="D24" t="s">
        <v>12</v>
      </c>
      <c r="E24" t="s">
        <v>78</v>
      </c>
      <c r="G24">
        <v>142500</v>
      </c>
    </row>
    <row r="25" spans="1:7" x14ac:dyDescent="0.25">
      <c r="A25" s="8">
        <v>43663</v>
      </c>
      <c r="B25" s="12">
        <v>0.67130787037037043</v>
      </c>
      <c r="C25" t="s">
        <v>9</v>
      </c>
      <c r="D25" t="s">
        <v>12</v>
      </c>
      <c r="E25" t="s">
        <v>254</v>
      </c>
      <c r="F25">
        <v>25000</v>
      </c>
    </row>
    <row r="26" spans="1:7" x14ac:dyDescent="0.25">
      <c r="A26" s="8">
        <v>43663</v>
      </c>
      <c r="B26" s="12">
        <v>0.68763888888888891</v>
      </c>
      <c r="C26" t="s">
        <v>11</v>
      </c>
      <c r="D26" t="s">
        <v>12</v>
      </c>
      <c r="E26" t="s">
        <v>52</v>
      </c>
      <c r="G26">
        <v>137000</v>
      </c>
    </row>
    <row r="27" spans="1:7" x14ac:dyDescent="0.25">
      <c r="A27" s="8">
        <v>43663</v>
      </c>
      <c r="B27" s="12">
        <v>0.71648148148148139</v>
      </c>
      <c r="C27" t="s">
        <v>13</v>
      </c>
      <c r="D27" t="s">
        <v>12</v>
      </c>
      <c r="E27" t="s">
        <v>19</v>
      </c>
      <c r="G27">
        <v>3000</v>
      </c>
    </row>
    <row r="28" spans="1:7" x14ac:dyDescent="0.25">
      <c r="A28" s="8">
        <v>43663</v>
      </c>
      <c r="B28" s="12">
        <v>0.7412037037037037</v>
      </c>
      <c r="C28" t="s">
        <v>13</v>
      </c>
      <c r="D28" t="s">
        <v>12</v>
      </c>
      <c r="E28" t="s">
        <v>255</v>
      </c>
      <c r="G28">
        <v>50000</v>
      </c>
    </row>
    <row r="29" spans="1:7" x14ac:dyDescent="0.25">
      <c r="A29" s="8"/>
      <c r="B29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B17-3B3B-4CB5-8059-ACC44F3D1594}">
  <sheetPr codeName="Hoja2"/>
  <dimension ref="A1:K32"/>
  <sheetViews>
    <sheetView workbookViewId="0">
      <selection activeCell="D36" sqref="D36"/>
    </sheetView>
  </sheetViews>
  <sheetFormatPr baseColWidth="10" defaultRowHeight="15.75" x14ac:dyDescent="0.25"/>
  <cols>
    <col min="3" max="3" width="19.625" bestFit="1" customWidth="1"/>
    <col min="5" max="5" width="20.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43662</v>
      </c>
      <c r="B2" s="12">
        <v>0.42679398148148145</v>
      </c>
      <c r="C2" t="s">
        <v>215</v>
      </c>
      <c r="E2" t="s">
        <v>216</v>
      </c>
      <c r="F2">
        <v>3194000</v>
      </c>
      <c r="I2">
        <f>SUM(F2:F32)</f>
        <v>4368900</v>
      </c>
      <c r="J2">
        <v>1747400</v>
      </c>
      <c r="K2">
        <f>I2-J2</f>
        <v>2621500</v>
      </c>
    </row>
    <row r="3" spans="1:11" x14ac:dyDescent="0.25">
      <c r="A3" s="8">
        <v>43662</v>
      </c>
      <c r="B3" s="12">
        <v>0.42679398148148145</v>
      </c>
      <c r="C3" t="s">
        <v>13</v>
      </c>
      <c r="D3" t="s">
        <v>12</v>
      </c>
      <c r="E3" t="s">
        <v>217</v>
      </c>
      <c r="G3">
        <v>20000</v>
      </c>
    </row>
    <row r="4" spans="1:11" x14ac:dyDescent="0.25">
      <c r="A4" s="8">
        <v>43662</v>
      </c>
      <c r="B4" s="12">
        <v>0.42775462962962968</v>
      </c>
      <c r="C4" t="s">
        <v>9</v>
      </c>
      <c r="D4" t="s">
        <v>12</v>
      </c>
      <c r="E4" t="s">
        <v>218</v>
      </c>
      <c r="F4">
        <v>19000</v>
      </c>
    </row>
    <row r="5" spans="1:11" x14ac:dyDescent="0.25">
      <c r="A5" s="8">
        <v>43662</v>
      </c>
      <c r="B5" s="12">
        <v>0.43200231481481483</v>
      </c>
      <c r="C5" t="s">
        <v>359</v>
      </c>
      <c r="D5" t="s">
        <v>12</v>
      </c>
      <c r="E5" t="s">
        <v>209</v>
      </c>
      <c r="F5">
        <v>22000</v>
      </c>
    </row>
    <row r="6" spans="1:11" x14ac:dyDescent="0.25">
      <c r="A6" s="8">
        <v>43662</v>
      </c>
      <c r="B6" s="12">
        <v>0.44118055555555552</v>
      </c>
      <c r="C6" t="s">
        <v>10</v>
      </c>
      <c r="D6" t="s">
        <v>12</v>
      </c>
      <c r="E6" t="s">
        <v>18</v>
      </c>
      <c r="G6">
        <v>1700</v>
      </c>
    </row>
    <row r="7" spans="1:11" x14ac:dyDescent="0.25">
      <c r="A7" s="8">
        <v>43662</v>
      </c>
      <c r="B7" s="12">
        <v>0.44953703703703707</v>
      </c>
      <c r="C7" t="s">
        <v>9</v>
      </c>
      <c r="D7" t="s">
        <v>12</v>
      </c>
      <c r="E7" t="s">
        <v>219</v>
      </c>
      <c r="F7">
        <v>6500</v>
      </c>
    </row>
    <row r="8" spans="1:11" x14ac:dyDescent="0.25">
      <c r="A8" s="8">
        <v>43662</v>
      </c>
      <c r="B8" s="12">
        <v>0.45135416666666667</v>
      </c>
      <c r="C8" t="s">
        <v>13</v>
      </c>
      <c r="D8" t="s">
        <v>12</v>
      </c>
      <c r="E8" t="s">
        <v>19</v>
      </c>
      <c r="G8">
        <v>2000</v>
      </c>
    </row>
    <row r="9" spans="1:11" x14ac:dyDescent="0.25">
      <c r="A9" s="8">
        <v>43662</v>
      </c>
      <c r="B9" s="12">
        <v>0.46863425925925922</v>
      </c>
      <c r="C9" t="s">
        <v>11</v>
      </c>
      <c r="D9" t="s">
        <v>12</v>
      </c>
      <c r="E9" t="s">
        <v>78</v>
      </c>
      <c r="G9">
        <v>321500</v>
      </c>
    </row>
    <row r="10" spans="1:11" x14ac:dyDescent="0.25">
      <c r="A10" s="8">
        <v>43662</v>
      </c>
      <c r="B10" s="12">
        <v>0.47052083333333333</v>
      </c>
      <c r="C10" t="s">
        <v>9</v>
      </c>
      <c r="D10" t="s">
        <v>12</v>
      </c>
      <c r="E10" t="s">
        <v>220</v>
      </c>
      <c r="F10">
        <v>35400</v>
      </c>
    </row>
    <row r="11" spans="1:11" x14ac:dyDescent="0.25">
      <c r="A11" s="8">
        <v>43662</v>
      </c>
      <c r="B11" s="12">
        <v>0.50181712962962965</v>
      </c>
      <c r="C11" t="s">
        <v>9</v>
      </c>
      <c r="D11" t="s">
        <v>221</v>
      </c>
      <c r="E11" t="s">
        <v>222</v>
      </c>
      <c r="F11">
        <v>100000</v>
      </c>
    </row>
    <row r="12" spans="1:11" x14ac:dyDescent="0.25">
      <c r="A12" s="8">
        <v>43662</v>
      </c>
      <c r="B12" s="12">
        <v>0.56539351851851849</v>
      </c>
      <c r="C12" t="s">
        <v>9</v>
      </c>
      <c r="D12" t="s">
        <v>12</v>
      </c>
      <c r="E12" t="s">
        <v>223</v>
      </c>
      <c r="F12">
        <v>200000</v>
      </c>
    </row>
    <row r="13" spans="1:11" x14ac:dyDescent="0.25">
      <c r="A13" s="8">
        <v>43662</v>
      </c>
      <c r="B13" s="12">
        <v>0.59884259259259254</v>
      </c>
      <c r="C13" t="s">
        <v>9</v>
      </c>
      <c r="D13" t="s">
        <v>12</v>
      </c>
      <c r="E13" t="s">
        <v>224</v>
      </c>
      <c r="F13">
        <v>200000</v>
      </c>
    </row>
    <row r="14" spans="1:11" x14ac:dyDescent="0.25">
      <c r="A14" s="8">
        <v>43662</v>
      </c>
      <c r="B14" s="12">
        <v>0.59953703703703709</v>
      </c>
      <c r="C14" t="s">
        <v>9</v>
      </c>
      <c r="D14" t="s">
        <v>12</v>
      </c>
      <c r="E14" t="s">
        <v>225</v>
      </c>
      <c r="F14">
        <v>200000</v>
      </c>
    </row>
    <row r="15" spans="1:11" x14ac:dyDescent="0.25">
      <c r="A15" s="8">
        <v>43662</v>
      </c>
      <c r="B15" s="12">
        <v>0.59995370370370371</v>
      </c>
      <c r="C15" t="s">
        <v>13</v>
      </c>
      <c r="D15" t="s">
        <v>12</v>
      </c>
      <c r="E15" t="s">
        <v>226</v>
      </c>
      <c r="G15">
        <v>243600</v>
      </c>
    </row>
    <row r="16" spans="1:11" x14ac:dyDescent="0.25">
      <c r="A16" s="8">
        <v>43662</v>
      </c>
      <c r="B16" s="12">
        <v>0.60030092592592588</v>
      </c>
      <c r="C16" t="s">
        <v>10</v>
      </c>
      <c r="D16" t="s">
        <v>12</v>
      </c>
      <c r="E16" t="s">
        <v>227</v>
      </c>
      <c r="G16">
        <v>366400</v>
      </c>
    </row>
    <row r="17" spans="1:7" x14ac:dyDescent="0.25">
      <c r="A17" s="8">
        <v>43662</v>
      </c>
      <c r="B17" s="12">
        <v>0.60138888888888886</v>
      </c>
      <c r="C17" t="s">
        <v>354</v>
      </c>
      <c r="D17" t="s">
        <v>12</v>
      </c>
      <c r="E17" t="s">
        <v>228</v>
      </c>
      <c r="G17">
        <v>15000</v>
      </c>
    </row>
    <row r="18" spans="1:7" x14ac:dyDescent="0.25">
      <c r="A18" s="8">
        <v>43662</v>
      </c>
      <c r="B18" s="12">
        <v>0.60460648148148144</v>
      </c>
      <c r="C18" t="s">
        <v>9</v>
      </c>
      <c r="D18" t="s">
        <v>12</v>
      </c>
      <c r="E18" t="s">
        <v>231</v>
      </c>
      <c r="F18">
        <v>100000</v>
      </c>
    </row>
    <row r="19" spans="1:7" x14ac:dyDescent="0.25">
      <c r="A19" s="8">
        <v>43662</v>
      </c>
      <c r="B19" s="12">
        <v>0.60788194444444443</v>
      </c>
      <c r="C19" t="s">
        <v>9</v>
      </c>
      <c r="D19" t="s">
        <v>12</v>
      </c>
      <c r="E19" t="s">
        <v>229</v>
      </c>
      <c r="F19">
        <v>20000</v>
      </c>
    </row>
    <row r="20" spans="1:7" x14ac:dyDescent="0.25">
      <c r="A20" s="8">
        <v>43662</v>
      </c>
      <c r="B20" s="12">
        <v>0.60814814814814822</v>
      </c>
      <c r="C20" t="s">
        <v>9</v>
      </c>
      <c r="D20" t="s">
        <v>12</v>
      </c>
      <c r="E20" t="s">
        <v>230</v>
      </c>
      <c r="F20">
        <v>20000</v>
      </c>
    </row>
    <row r="21" spans="1:7" x14ac:dyDescent="0.25">
      <c r="A21" s="8">
        <v>43662</v>
      </c>
      <c r="B21" s="12">
        <v>0.62547453703703704</v>
      </c>
      <c r="C21" t="s">
        <v>11</v>
      </c>
      <c r="D21" t="s">
        <v>12</v>
      </c>
      <c r="E21" t="s">
        <v>78</v>
      </c>
      <c r="G21">
        <v>206000</v>
      </c>
    </row>
    <row r="22" spans="1:7" x14ac:dyDescent="0.25">
      <c r="A22" s="8">
        <v>43662</v>
      </c>
      <c r="B22" s="12">
        <v>0.62564814814814818</v>
      </c>
      <c r="C22" t="s">
        <v>359</v>
      </c>
      <c r="D22" t="s">
        <v>12</v>
      </c>
      <c r="E22" t="s">
        <v>232</v>
      </c>
      <c r="F22">
        <v>28000</v>
      </c>
    </row>
    <row r="23" spans="1:7" x14ac:dyDescent="0.25">
      <c r="A23" s="8">
        <v>43662</v>
      </c>
      <c r="B23" s="12">
        <v>0.63813657407407409</v>
      </c>
      <c r="C23" t="s">
        <v>11</v>
      </c>
      <c r="D23" t="s">
        <v>12</v>
      </c>
      <c r="E23" t="s">
        <v>78</v>
      </c>
      <c r="G23">
        <v>144500</v>
      </c>
    </row>
    <row r="24" spans="1:7" x14ac:dyDescent="0.25">
      <c r="A24" s="8">
        <v>43662</v>
      </c>
      <c r="B24" s="12">
        <v>0.64593749999999994</v>
      </c>
      <c r="C24" t="s">
        <v>11</v>
      </c>
      <c r="D24" t="s">
        <v>12</v>
      </c>
      <c r="E24" t="s">
        <v>233</v>
      </c>
      <c r="G24">
        <v>308000</v>
      </c>
    </row>
    <row r="25" spans="1:7" x14ac:dyDescent="0.25">
      <c r="A25" s="8">
        <v>43662</v>
      </c>
      <c r="B25" s="12">
        <v>0.64615740740740735</v>
      </c>
      <c r="C25" t="s">
        <v>10</v>
      </c>
      <c r="D25" t="s">
        <v>12</v>
      </c>
      <c r="E25" t="s">
        <v>234</v>
      </c>
      <c r="G25">
        <v>4000</v>
      </c>
    </row>
    <row r="26" spans="1:7" x14ac:dyDescent="0.25">
      <c r="A26" s="8">
        <v>43662</v>
      </c>
      <c r="B26" s="12">
        <v>0.66125</v>
      </c>
      <c r="C26" t="s">
        <v>9</v>
      </c>
      <c r="D26" t="s">
        <v>12</v>
      </c>
      <c r="E26" t="s">
        <v>235</v>
      </c>
      <c r="F26">
        <v>38000</v>
      </c>
    </row>
    <row r="27" spans="1:7" x14ac:dyDescent="0.25">
      <c r="A27" s="8">
        <v>43662</v>
      </c>
      <c r="B27" s="12">
        <v>0.66143518518518518</v>
      </c>
      <c r="C27" t="s">
        <v>9</v>
      </c>
      <c r="D27" t="s">
        <v>12</v>
      </c>
      <c r="E27" t="s">
        <v>236</v>
      </c>
      <c r="F27">
        <v>6000</v>
      </c>
    </row>
    <row r="28" spans="1:7" x14ac:dyDescent="0.25">
      <c r="A28" s="8">
        <v>43662</v>
      </c>
      <c r="B28" s="12">
        <v>0.70370370370370372</v>
      </c>
      <c r="C28" t="s">
        <v>10</v>
      </c>
      <c r="D28" t="s">
        <v>12</v>
      </c>
      <c r="E28" t="s">
        <v>237</v>
      </c>
      <c r="G28">
        <v>2000</v>
      </c>
    </row>
    <row r="29" spans="1:7" x14ac:dyDescent="0.25">
      <c r="A29" s="8">
        <v>43662</v>
      </c>
      <c r="B29" s="12">
        <v>0.70390046296296294</v>
      </c>
      <c r="C29" t="s">
        <v>13</v>
      </c>
      <c r="D29" t="s">
        <v>12</v>
      </c>
      <c r="E29" t="s">
        <v>238</v>
      </c>
      <c r="G29">
        <v>11000</v>
      </c>
    </row>
    <row r="30" spans="1:7" x14ac:dyDescent="0.25">
      <c r="A30" s="8">
        <v>43662</v>
      </c>
      <c r="B30" s="12">
        <v>0.70437500000000008</v>
      </c>
      <c r="C30" t="s">
        <v>9</v>
      </c>
      <c r="D30" t="s">
        <v>12</v>
      </c>
      <c r="E30" t="s">
        <v>239</v>
      </c>
      <c r="F30">
        <v>180000</v>
      </c>
    </row>
    <row r="31" spans="1:7" x14ac:dyDescent="0.25">
      <c r="A31" s="8">
        <v>43662</v>
      </c>
      <c r="B31" s="12">
        <v>0.73026620370370365</v>
      </c>
      <c r="C31" t="s">
        <v>13</v>
      </c>
      <c r="D31" t="s">
        <v>12</v>
      </c>
      <c r="E31" t="s">
        <v>240</v>
      </c>
      <c r="G31">
        <v>1700</v>
      </c>
    </row>
    <row r="32" spans="1:7" x14ac:dyDescent="0.25">
      <c r="A32" s="8">
        <v>43662</v>
      </c>
      <c r="B32" s="12">
        <v>0.73719907407407403</v>
      </c>
      <c r="C32" t="s">
        <v>13</v>
      </c>
      <c r="D32" t="s">
        <v>12</v>
      </c>
      <c r="E32" t="s">
        <v>241</v>
      </c>
      <c r="G32">
        <v>100000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F710-E6F7-4F43-927F-36D82DC672B6}">
  <sheetPr codeName="Hoja1"/>
  <dimension ref="A1:K23"/>
  <sheetViews>
    <sheetView workbookViewId="0">
      <selection activeCell="A23" sqref="A23:B23"/>
    </sheetView>
  </sheetViews>
  <sheetFormatPr baseColWidth="10" defaultRowHeight="15.75" x14ac:dyDescent="0.25"/>
  <cols>
    <col min="1" max="1" width="11" style="8"/>
    <col min="2" max="2" width="11" style="10"/>
    <col min="3" max="3" width="19.625" bestFit="1" customWidth="1"/>
    <col min="5" max="5" width="20.125" bestFit="1" customWidth="1"/>
  </cols>
  <sheetData>
    <row r="1" spans="1:11" x14ac:dyDescent="0.25">
      <c r="A1" s="8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43661</v>
      </c>
      <c r="B2" s="10">
        <v>0.45423611111111112</v>
      </c>
      <c r="C2" t="s">
        <v>215</v>
      </c>
      <c r="E2" t="s">
        <v>216</v>
      </c>
      <c r="F2">
        <v>3865100</v>
      </c>
      <c r="I2">
        <f>SUM(F2:F23)</f>
        <v>4599100</v>
      </c>
      <c r="J2">
        <f>SUM(G2:G23)</f>
        <v>1405100</v>
      </c>
      <c r="K2">
        <f>I2-J2</f>
        <v>3194000</v>
      </c>
    </row>
    <row r="3" spans="1:11" x14ac:dyDescent="0.25">
      <c r="A3" s="8">
        <v>43661</v>
      </c>
      <c r="B3" s="10">
        <v>0.45423611111111112</v>
      </c>
      <c r="C3" t="s">
        <v>9</v>
      </c>
      <c r="D3" t="s">
        <v>12</v>
      </c>
      <c r="E3" t="s">
        <v>202</v>
      </c>
      <c r="F3">
        <v>150000</v>
      </c>
    </row>
    <row r="4" spans="1:11" x14ac:dyDescent="0.25">
      <c r="A4" s="8">
        <v>43661</v>
      </c>
      <c r="B4" s="10">
        <v>0.45440972222222226</v>
      </c>
      <c r="C4" t="s">
        <v>10</v>
      </c>
      <c r="D4" t="s">
        <v>12</v>
      </c>
      <c r="E4" t="s">
        <v>203</v>
      </c>
      <c r="G4">
        <v>8000</v>
      </c>
    </row>
    <row r="5" spans="1:11" x14ac:dyDescent="0.25">
      <c r="A5" s="8">
        <v>43661</v>
      </c>
      <c r="B5" s="10">
        <v>0.45459490740740738</v>
      </c>
      <c r="C5" t="s">
        <v>9</v>
      </c>
      <c r="D5" t="s">
        <v>12</v>
      </c>
      <c r="E5" t="s">
        <v>204</v>
      </c>
      <c r="F5">
        <v>6000</v>
      </c>
    </row>
    <row r="6" spans="1:11" x14ac:dyDescent="0.25">
      <c r="A6" s="8">
        <v>43661</v>
      </c>
      <c r="B6" s="10">
        <v>0.45471064814814816</v>
      </c>
      <c r="C6" t="s">
        <v>11</v>
      </c>
      <c r="D6" t="s">
        <v>12</v>
      </c>
      <c r="E6" t="s">
        <v>78</v>
      </c>
      <c r="G6">
        <v>222000</v>
      </c>
    </row>
    <row r="7" spans="1:11" x14ac:dyDescent="0.25">
      <c r="A7" s="8">
        <v>43661</v>
      </c>
      <c r="B7" s="10">
        <v>0.45489583333333333</v>
      </c>
      <c r="C7" t="s">
        <v>9</v>
      </c>
      <c r="D7" t="s">
        <v>116</v>
      </c>
      <c r="E7" t="s">
        <v>24</v>
      </c>
      <c r="F7">
        <v>170000</v>
      </c>
    </row>
    <row r="8" spans="1:11" x14ac:dyDescent="0.25">
      <c r="A8" s="8">
        <v>43661</v>
      </c>
      <c r="B8" s="10">
        <v>0.45513888888888893</v>
      </c>
      <c r="C8" t="s">
        <v>9</v>
      </c>
      <c r="D8" t="s">
        <v>12</v>
      </c>
      <c r="E8" t="s">
        <v>176</v>
      </c>
      <c r="F8">
        <v>5000</v>
      </c>
    </row>
    <row r="9" spans="1:11" x14ac:dyDescent="0.25">
      <c r="A9" s="8">
        <v>43661</v>
      </c>
      <c r="B9" s="10">
        <v>0.45528935185185188</v>
      </c>
      <c r="C9" t="s">
        <v>9</v>
      </c>
      <c r="D9" t="s">
        <v>12</v>
      </c>
      <c r="E9" t="s">
        <v>176</v>
      </c>
      <c r="F9">
        <v>48000</v>
      </c>
    </row>
    <row r="10" spans="1:11" x14ac:dyDescent="0.25">
      <c r="A10" s="8">
        <v>43661</v>
      </c>
      <c r="B10" s="10">
        <v>0.45569444444444446</v>
      </c>
      <c r="C10" t="s">
        <v>9</v>
      </c>
      <c r="D10" t="s">
        <v>205</v>
      </c>
      <c r="E10" t="s">
        <v>16</v>
      </c>
      <c r="F10">
        <v>200000</v>
      </c>
    </row>
    <row r="11" spans="1:11" x14ac:dyDescent="0.25">
      <c r="A11" s="8">
        <v>43661</v>
      </c>
      <c r="B11" s="10">
        <v>0.5154629629629629</v>
      </c>
      <c r="C11" t="s">
        <v>354</v>
      </c>
      <c r="D11" t="s">
        <v>12</v>
      </c>
      <c r="E11" t="s">
        <v>206</v>
      </c>
      <c r="G11">
        <v>10000</v>
      </c>
    </row>
    <row r="12" spans="1:11" x14ac:dyDescent="0.25">
      <c r="A12" s="8">
        <v>43661</v>
      </c>
      <c r="B12" s="10">
        <v>0.5159259259259259</v>
      </c>
      <c r="C12" t="s">
        <v>10</v>
      </c>
      <c r="D12" t="s">
        <v>12</v>
      </c>
      <c r="E12" t="s">
        <v>207</v>
      </c>
      <c r="G12">
        <v>19100</v>
      </c>
    </row>
    <row r="13" spans="1:11" x14ac:dyDescent="0.25">
      <c r="A13" s="8">
        <v>43661</v>
      </c>
      <c r="B13" s="10">
        <v>0.51613425925925926</v>
      </c>
      <c r="C13" t="s">
        <v>9</v>
      </c>
      <c r="D13" t="s">
        <v>12</v>
      </c>
      <c r="E13" t="s">
        <v>208</v>
      </c>
      <c r="F13">
        <v>15000</v>
      </c>
    </row>
    <row r="14" spans="1:11" x14ac:dyDescent="0.25">
      <c r="A14" s="8">
        <v>43661</v>
      </c>
      <c r="B14" s="10">
        <v>0.5163078703703704</v>
      </c>
      <c r="C14" t="s">
        <v>354</v>
      </c>
      <c r="D14" t="s">
        <v>12</v>
      </c>
      <c r="E14" t="s">
        <v>185</v>
      </c>
      <c r="G14">
        <v>30000</v>
      </c>
    </row>
    <row r="15" spans="1:11" x14ac:dyDescent="0.25">
      <c r="A15" s="8">
        <v>43661</v>
      </c>
      <c r="B15" s="10">
        <v>0.60326388888888893</v>
      </c>
      <c r="C15" t="s">
        <v>13</v>
      </c>
      <c r="D15" t="s">
        <v>12</v>
      </c>
      <c r="E15" t="s">
        <v>29</v>
      </c>
      <c r="G15">
        <v>14000</v>
      </c>
    </row>
    <row r="16" spans="1:11" x14ac:dyDescent="0.25">
      <c r="A16" s="8">
        <v>43661</v>
      </c>
      <c r="B16" s="10">
        <v>0.60326388888888893</v>
      </c>
      <c r="C16" t="s">
        <v>354</v>
      </c>
      <c r="E16" t="s">
        <v>209</v>
      </c>
      <c r="G16">
        <v>10000</v>
      </c>
    </row>
    <row r="17" spans="1:7" x14ac:dyDescent="0.25">
      <c r="A17" s="8">
        <v>43661</v>
      </c>
      <c r="B17" s="10">
        <v>0.60326388888888893</v>
      </c>
      <c r="C17" t="s">
        <v>11</v>
      </c>
      <c r="E17" t="s">
        <v>210</v>
      </c>
      <c r="G17">
        <v>200000</v>
      </c>
    </row>
    <row r="18" spans="1:7" x14ac:dyDescent="0.25">
      <c r="A18" s="8">
        <v>43661</v>
      </c>
      <c r="B18" s="10">
        <v>0.60326388888888893</v>
      </c>
      <c r="C18" t="s">
        <v>13</v>
      </c>
      <c r="E18" t="s">
        <v>145</v>
      </c>
      <c r="G18">
        <v>105000</v>
      </c>
    </row>
    <row r="19" spans="1:7" x14ac:dyDescent="0.25">
      <c r="A19" s="8">
        <v>43661</v>
      </c>
      <c r="B19" s="10">
        <v>0.64493055555555601</v>
      </c>
      <c r="C19" t="s">
        <v>20</v>
      </c>
      <c r="E19" t="s">
        <v>211</v>
      </c>
      <c r="G19">
        <v>55000</v>
      </c>
    </row>
    <row r="20" spans="1:7" x14ac:dyDescent="0.25">
      <c r="A20" s="8">
        <v>43661</v>
      </c>
      <c r="B20" s="10">
        <v>0.64493055555555601</v>
      </c>
      <c r="C20" t="s">
        <v>11</v>
      </c>
      <c r="E20" t="s">
        <v>67</v>
      </c>
      <c r="G20">
        <v>205000</v>
      </c>
    </row>
    <row r="21" spans="1:7" x14ac:dyDescent="0.25">
      <c r="A21" s="8">
        <v>43661</v>
      </c>
      <c r="B21" s="10">
        <v>0.64493055555555601</v>
      </c>
      <c r="C21" t="s">
        <v>9</v>
      </c>
      <c r="E21" t="s">
        <v>212</v>
      </c>
      <c r="F21">
        <v>40000</v>
      </c>
    </row>
    <row r="22" spans="1:7" x14ac:dyDescent="0.25">
      <c r="A22" s="8">
        <v>43661</v>
      </c>
      <c r="B22" s="10">
        <v>0.64493055555555601</v>
      </c>
      <c r="C22" t="s">
        <v>9</v>
      </c>
      <c r="E22" t="s">
        <v>213</v>
      </c>
      <c r="F22">
        <v>100000</v>
      </c>
    </row>
    <row r="23" spans="1:7" x14ac:dyDescent="0.25">
      <c r="A23" s="8">
        <v>43661</v>
      </c>
      <c r="B23" s="10">
        <v>0.64493055555555601</v>
      </c>
      <c r="C23" t="s">
        <v>390</v>
      </c>
      <c r="E23" t="s">
        <v>214</v>
      </c>
      <c r="G23">
        <v>527000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5680-FF03-42E0-A053-AF0D47EE25E9}">
  <sheetPr codeName="Hoja3"/>
  <dimension ref="A1:K21"/>
  <sheetViews>
    <sheetView workbookViewId="0">
      <selection activeCell="E29" sqref="E29"/>
    </sheetView>
  </sheetViews>
  <sheetFormatPr baseColWidth="10" defaultRowHeight="15.75" x14ac:dyDescent="0.25"/>
  <cols>
    <col min="1" max="1" width="11" style="8"/>
    <col min="2" max="2" width="11" style="10"/>
    <col min="5" max="5" width="24.625" bestFit="1" customWidth="1"/>
  </cols>
  <sheetData>
    <row r="1" spans="1:11" x14ac:dyDescent="0.25">
      <c r="A1" s="8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43659</v>
      </c>
      <c r="B2" s="10">
        <v>0.42646990740740742</v>
      </c>
      <c r="C2" t="s">
        <v>9</v>
      </c>
      <c r="D2" t="s">
        <v>12</v>
      </c>
      <c r="E2" t="s">
        <v>183</v>
      </c>
      <c r="F2">
        <v>220000</v>
      </c>
    </row>
    <row r="3" spans="1:11" x14ac:dyDescent="0.25">
      <c r="A3" s="8">
        <v>43659</v>
      </c>
      <c r="B3" s="10">
        <v>0.42678240740740742</v>
      </c>
      <c r="C3" t="s">
        <v>9</v>
      </c>
      <c r="D3" t="s">
        <v>12</v>
      </c>
      <c r="E3" t="s">
        <v>184</v>
      </c>
      <c r="F3">
        <v>30000</v>
      </c>
    </row>
    <row r="4" spans="1:11" x14ac:dyDescent="0.25">
      <c r="A4" s="8">
        <v>43659</v>
      </c>
      <c r="B4" s="10">
        <v>0.4274189814814815</v>
      </c>
      <c r="C4" t="s">
        <v>399</v>
      </c>
      <c r="D4" t="s">
        <v>12</v>
      </c>
      <c r="E4" t="s">
        <v>185</v>
      </c>
      <c r="G4">
        <v>30000</v>
      </c>
    </row>
    <row r="5" spans="1:11" x14ac:dyDescent="0.25">
      <c r="A5" s="8">
        <v>43659</v>
      </c>
      <c r="B5" s="10">
        <v>0.4276388888888889</v>
      </c>
      <c r="C5" t="s">
        <v>359</v>
      </c>
      <c r="D5" t="s">
        <v>12</v>
      </c>
      <c r="E5" t="s">
        <v>185</v>
      </c>
      <c r="F5">
        <v>40000</v>
      </c>
    </row>
    <row r="6" spans="1:11" x14ac:dyDescent="0.25">
      <c r="A6" s="8">
        <v>43659</v>
      </c>
      <c r="B6" s="10">
        <v>0.4279398148148148</v>
      </c>
      <c r="C6" t="s">
        <v>359</v>
      </c>
      <c r="D6" t="s">
        <v>12</v>
      </c>
      <c r="E6" t="s">
        <v>186</v>
      </c>
      <c r="F6">
        <v>150000</v>
      </c>
    </row>
    <row r="7" spans="1:11" x14ac:dyDescent="0.25">
      <c r="A7" s="8">
        <v>43659</v>
      </c>
      <c r="B7" s="10">
        <v>0.42818287037037034</v>
      </c>
      <c r="C7" t="s">
        <v>359</v>
      </c>
      <c r="D7" t="s">
        <v>12</v>
      </c>
      <c r="E7" t="s">
        <v>187</v>
      </c>
      <c r="F7">
        <v>400000</v>
      </c>
    </row>
    <row r="8" spans="1:11" x14ac:dyDescent="0.25">
      <c r="A8" s="8">
        <v>43659</v>
      </c>
      <c r="B8" s="10">
        <v>0.42854166666666665</v>
      </c>
      <c r="C8" t="s">
        <v>359</v>
      </c>
      <c r="D8" t="s">
        <v>12</v>
      </c>
      <c r="E8" t="s">
        <v>188</v>
      </c>
      <c r="F8">
        <v>75000</v>
      </c>
    </row>
    <row r="9" spans="1:11" x14ac:dyDescent="0.25">
      <c r="A9" s="8">
        <v>43659</v>
      </c>
      <c r="B9" s="10">
        <v>0.4289930555555555</v>
      </c>
      <c r="C9" t="s">
        <v>9</v>
      </c>
      <c r="D9" t="s">
        <v>12</v>
      </c>
      <c r="E9" t="s">
        <v>189</v>
      </c>
      <c r="F9">
        <v>35000</v>
      </c>
    </row>
    <row r="10" spans="1:11" x14ac:dyDescent="0.25">
      <c r="A10" s="8">
        <v>43659</v>
      </c>
      <c r="B10" s="10">
        <v>0.4294560185185185</v>
      </c>
      <c r="C10" t="s">
        <v>354</v>
      </c>
      <c r="D10" t="s">
        <v>12</v>
      </c>
      <c r="E10" t="s">
        <v>190</v>
      </c>
      <c r="G10">
        <v>20000</v>
      </c>
    </row>
    <row r="11" spans="1:11" x14ac:dyDescent="0.25">
      <c r="A11" s="8">
        <v>43659</v>
      </c>
      <c r="B11" s="10">
        <v>0.42969907407407404</v>
      </c>
      <c r="C11" t="s">
        <v>354</v>
      </c>
      <c r="D11" t="s">
        <v>12</v>
      </c>
      <c r="E11" t="s">
        <v>191</v>
      </c>
      <c r="G11">
        <v>22500</v>
      </c>
    </row>
    <row r="12" spans="1:11" x14ac:dyDescent="0.25">
      <c r="A12" s="8">
        <v>43659</v>
      </c>
      <c r="B12" s="10">
        <v>0.43050925925925926</v>
      </c>
      <c r="C12" t="s">
        <v>9</v>
      </c>
      <c r="D12" t="s">
        <v>12</v>
      </c>
      <c r="E12" t="s">
        <v>192</v>
      </c>
      <c r="F12">
        <v>35000</v>
      </c>
    </row>
    <row r="13" spans="1:11" x14ac:dyDescent="0.25">
      <c r="A13" s="8">
        <v>43659</v>
      </c>
      <c r="B13" s="10">
        <v>0.43166666666666664</v>
      </c>
      <c r="C13" t="s">
        <v>9</v>
      </c>
      <c r="D13" t="s">
        <v>12</v>
      </c>
      <c r="E13" t="s">
        <v>193</v>
      </c>
      <c r="F13">
        <v>70000</v>
      </c>
    </row>
    <row r="14" spans="1:11" x14ac:dyDescent="0.25">
      <c r="A14" s="8">
        <v>43659</v>
      </c>
      <c r="B14" s="10">
        <v>0.43197916666666664</v>
      </c>
      <c r="C14" t="s">
        <v>390</v>
      </c>
      <c r="D14" t="s">
        <v>12</v>
      </c>
      <c r="E14" t="s">
        <v>194</v>
      </c>
      <c r="G14">
        <v>240000</v>
      </c>
    </row>
    <row r="15" spans="1:11" x14ac:dyDescent="0.25">
      <c r="A15" s="8">
        <v>43659</v>
      </c>
      <c r="B15" s="10">
        <v>0.43215277777777777</v>
      </c>
      <c r="C15" t="s">
        <v>390</v>
      </c>
      <c r="D15" t="s">
        <v>12</v>
      </c>
      <c r="E15" t="s">
        <v>195</v>
      </c>
      <c r="G15">
        <v>190000</v>
      </c>
    </row>
    <row r="16" spans="1:11" x14ac:dyDescent="0.25">
      <c r="A16" s="8">
        <v>43659</v>
      </c>
      <c r="B16" s="10">
        <v>0.4513888888888889</v>
      </c>
      <c r="C16" t="s">
        <v>390</v>
      </c>
      <c r="D16" t="s">
        <v>12</v>
      </c>
      <c r="E16" t="s">
        <v>196</v>
      </c>
      <c r="G16">
        <v>517000</v>
      </c>
    </row>
    <row r="17" spans="1:7" x14ac:dyDescent="0.25">
      <c r="A17" s="8">
        <v>43659</v>
      </c>
      <c r="B17" s="10">
        <v>0.43357638888888889</v>
      </c>
      <c r="C17" t="s">
        <v>390</v>
      </c>
      <c r="D17" t="s">
        <v>12</v>
      </c>
      <c r="E17" t="s">
        <v>197</v>
      </c>
      <c r="G17">
        <v>270000</v>
      </c>
    </row>
    <row r="18" spans="1:7" x14ac:dyDescent="0.25">
      <c r="A18" s="8">
        <v>43659</v>
      </c>
      <c r="B18" s="10">
        <v>0.43447916666666669</v>
      </c>
      <c r="C18" t="s">
        <v>9</v>
      </c>
      <c r="D18" t="s">
        <v>12</v>
      </c>
      <c r="E18" t="s">
        <v>198</v>
      </c>
      <c r="F18">
        <v>1000000</v>
      </c>
    </row>
    <row r="19" spans="1:7" x14ac:dyDescent="0.25">
      <c r="A19" s="8">
        <v>43659</v>
      </c>
      <c r="B19" s="10">
        <v>0.4488773148148148</v>
      </c>
      <c r="C19" t="s">
        <v>9</v>
      </c>
      <c r="D19" t="s">
        <v>12</v>
      </c>
      <c r="E19" t="s">
        <v>199</v>
      </c>
      <c r="F19">
        <v>100000</v>
      </c>
    </row>
    <row r="20" spans="1:7" x14ac:dyDescent="0.25">
      <c r="A20" s="8">
        <v>43659</v>
      </c>
      <c r="B20" s="10">
        <v>0.44912037037037034</v>
      </c>
      <c r="C20" t="s">
        <v>10</v>
      </c>
      <c r="D20" t="s">
        <v>12</v>
      </c>
      <c r="E20" t="s">
        <v>200</v>
      </c>
      <c r="G20">
        <v>55000</v>
      </c>
    </row>
    <row r="21" spans="1:7" x14ac:dyDescent="0.25">
      <c r="A21" s="8">
        <v>43659</v>
      </c>
      <c r="B21" s="10">
        <v>0.4498611111111111</v>
      </c>
      <c r="C21" t="s">
        <v>9</v>
      </c>
      <c r="D21" t="s">
        <v>12</v>
      </c>
      <c r="E21" t="s">
        <v>201</v>
      </c>
      <c r="F21">
        <v>150000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D894-D582-4AB3-9528-41AA76E33428}">
  <sheetPr codeName="Hoja4"/>
  <dimension ref="A1:K8"/>
  <sheetViews>
    <sheetView workbookViewId="0">
      <selection activeCell="C8" sqref="C8"/>
    </sheetView>
  </sheetViews>
  <sheetFormatPr baseColWidth="10" defaultRowHeight="15.75" x14ac:dyDescent="0.25"/>
  <cols>
    <col min="2" max="2" width="11" style="10"/>
  </cols>
  <sheetData>
    <row r="1" spans="1:11" x14ac:dyDescent="0.25">
      <c r="A1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175</v>
      </c>
      <c r="B2" s="10">
        <v>0.8464814814814815</v>
      </c>
      <c r="C2" t="s">
        <v>9</v>
      </c>
      <c r="D2" t="s">
        <v>12</v>
      </c>
      <c r="E2" t="s">
        <v>176</v>
      </c>
      <c r="F2">
        <v>27300</v>
      </c>
    </row>
    <row r="3" spans="1:11" x14ac:dyDescent="0.25">
      <c r="A3" t="s">
        <v>175</v>
      </c>
      <c r="B3" s="10">
        <v>0.84741898148148154</v>
      </c>
      <c r="C3" t="s">
        <v>359</v>
      </c>
      <c r="D3" t="s">
        <v>12</v>
      </c>
      <c r="E3" t="s">
        <v>177</v>
      </c>
      <c r="F3">
        <v>50000</v>
      </c>
    </row>
    <row r="4" spans="1:11" x14ac:dyDescent="0.25">
      <c r="A4" t="s">
        <v>175</v>
      </c>
      <c r="B4" s="10">
        <v>0.85256944444444438</v>
      </c>
      <c r="C4" t="s">
        <v>9</v>
      </c>
      <c r="D4" t="s">
        <v>12</v>
      </c>
      <c r="E4" t="s">
        <v>178</v>
      </c>
      <c r="F4">
        <v>16000</v>
      </c>
    </row>
    <row r="5" spans="1:11" x14ac:dyDescent="0.25">
      <c r="A5" t="s">
        <v>175</v>
      </c>
      <c r="B5" s="10">
        <v>0.85321759259259267</v>
      </c>
      <c r="C5" t="s">
        <v>9</v>
      </c>
      <c r="D5" t="s">
        <v>12</v>
      </c>
      <c r="E5" t="s">
        <v>179</v>
      </c>
      <c r="F5">
        <v>100000</v>
      </c>
    </row>
    <row r="6" spans="1:11" x14ac:dyDescent="0.25">
      <c r="A6" t="s">
        <v>175</v>
      </c>
      <c r="B6" s="10">
        <v>0.85362268518518514</v>
      </c>
      <c r="C6" t="s">
        <v>9</v>
      </c>
      <c r="D6" t="s">
        <v>12</v>
      </c>
      <c r="E6" t="s">
        <v>180</v>
      </c>
      <c r="F6">
        <v>50000</v>
      </c>
    </row>
    <row r="7" spans="1:11" x14ac:dyDescent="0.25">
      <c r="A7" t="s">
        <v>175</v>
      </c>
      <c r="B7" s="10">
        <v>0.85405092592592602</v>
      </c>
      <c r="C7" t="s">
        <v>9</v>
      </c>
      <c r="D7" t="s">
        <v>12</v>
      </c>
      <c r="E7" t="s">
        <v>181</v>
      </c>
      <c r="F7">
        <v>150000</v>
      </c>
    </row>
    <row r="8" spans="1:11" x14ac:dyDescent="0.25">
      <c r="A8" t="s">
        <v>175</v>
      </c>
      <c r="B8" s="10">
        <v>0.85465277777777782</v>
      </c>
      <c r="C8" t="s">
        <v>10</v>
      </c>
      <c r="D8" t="s">
        <v>12</v>
      </c>
      <c r="E8" t="s">
        <v>182</v>
      </c>
      <c r="G8">
        <v>10000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7CBE-F8C1-4534-A291-E77E89413EC5}">
  <sheetPr codeName="Hoja5"/>
  <dimension ref="A1:K23"/>
  <sheetViews>
    <sheetView workbookViewId="0">
      <selection activeCell="A22" sqref="A22:B22"/>
    </sheetView>
  </sheetViews>
  <sheetFormatPr baseColWidth="10" defaultRowHeight="15.75" x14ac:dyDescent="0.25"/>
  <cols>
    <col min="2" max="2" width="11" style="10"/>
    <col min="3" max="3" width="19.75" bestFit="1" customWidth="1"/>
    <col min="5" max="5" width="22.125" bestFit="1" customWidth="1"/>
  </cols>
  <sheetData>
    <row r="1" spans="1:11" x14ac:dyDescent="0.25">
      <c r="A1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155</v>
      </c>
      <c r="B2" s="10">
        <v>0.41030092592592587</v>
      </c>
      <c r="C2" t="s">
        <v>9</v>
      </c>
      <c r="D2" t="s">
        <v>12</v>
      </c>
      <c r="E2" t="s">
        <v>156</v>
      </c>
      <c r="F2">
        <v>680000</v>
      </c>
    </row>
    <row r="3" spans="1:11" x14ac:dyDescent="0.25">
      <c r="A3" t="s">
        <v>155</v>
      </c>
      <c r="B3" s="10">
        <v>0.41046296296296297</v>
      </c>
      <c r="C3" t="s">
        <v>354</v>
      </c>
      <c r="D3" t="s">
        <v>12</v>
      </c>
      <c r="E3" t="s">
        <v>157</v>
      </c>
      <c r="G3">
        <v>20000</v>
      </c>
    </row>
    <row r="4" spans="1:11" x14ac:dyDescent="0.25">
      <c r="A4" t="s">
        <v>155</v>
      </c>
      <c r="B4" s="10">
        <v>0.41081018518518514</v>
      </c>
      <c r="C4" t="s">
        <v>9</v>
      </c>
      <c r="D4" t="s">
        <v>12</v>
      </c>
      <c r="E4" t="s">
        <v>158</v>
      </c>
      <c r="F4">
        <v>10000</v>
      </c>
    </row>
    <row r="5" spans="1:11" x14ac:dyDescent="0.25">
      <c r="A5" t="s">
        <v>155</v>
      </c>
      <c r="B5" s="10">
        <v>0.41114583333333332</v>
      </c>
      <c r="C5" t="s">
        <v>9</v>
      </c>
      <c r="D5" t="s">
        <v>12</v>
      </c>
      <c r="E5" t="s">
        <v>159</v>
      </c>
      <c r="F5">
        <v>7400</v>
      </c>
    </row>
    <row r="6" spans="1:11" x14ac:dyDescent="0.25">
      <c r="A6" t="s">
        <v>155</v>
      </c>
      <c r="B6" s="10">
        <v>0.41145833333333331</v>
      </c>
      <c r="C6" t="s">
        <v>10</v>
      </c>
      <c r="D6" t="s">
        <v>12</v>
      </c>
      <c r="E6" t="s">
        <v>160</v>
      </c>
      <c r="G6">
        <v>1000000</v>
      </c>
    </row>
    <row r="7" spans="1:11" x14ac:dyDescent="0.25">
      <c r="A7" t="s">
        <v>155</v>
      </c>
      <c r="B7" s="10">
        <v>0.8289467592592592</v>
      </c>
      <c r="C7" t="s">
        <v>359</v>
      </c>
      <c r="D7" t="s">
        <v>12</v>
      </c>
      <c r="E7" t="s">
        <v>161</v>
      </c>
      <c r="F7">
        <v>65000</v>
      </c>
    </row>
    <row r="8" spans="1:11" x14ac:dyDescent="0.25">
      <c r="A8" t="s">
        <v>155</v>
      </c>
      <c r="B8" s="10">
        <v>0.82982638888888882</v>
      </c>
      <c r="C8" t="s">
        <v>390</v>
      </c>
      <c r="D8" t="s">
        <v>12</v>
      </c>
      <c r="E8" t="s">
        <v>162</v>
      </c>
      <c r="G8">
        <v>106000</v>
      </c>
    </row>
    <row r="9" spans="1:11" x14ac:dyDescent="0.25">
      <c r="A9" t="s">
        <v>155</v>
      </c>
      <c r="B9" s="10">
        <v>0.83013888888888887</v>
      </c>
      <c r="C9" t="s">
        <v>82</v>
      </c>
      <c r="D9" t="s">
        <v>12</v>
      </c>
      <c r="E9" t="s">
        <v>163</v>
      </c>
      <c r="G9">
        <v>15000</v>
      </c>
    </row>
    <row r="10" spans="1:11" x14ac:dyDescent="0.25">
      <c r="A10" t="s">
        <v>155</v>
      </c>
      <c r="B10" s="10">
        <v>0.83039351851851861</v>
      </c>
      <c r="C10" t="s">
        <v>13</v>
      </c>
      <c r="D10" t="s">
        <v>12</v>
      </c>
      <c r="E10" t="s">
        <v>152</v>
      </c>
      <c r="G10">
        <v>10200</v>
      </c>
    </row>
    <row r="11" spans="1:11" x14ac:dyDescent="0.25">
      <c r="A11" t="s">
        <v>155</v>
      </c>
      <c r="B11" s="10">
        <v>0.83064814814814814</v>
      </c>
      <c r="C11" t="s">
        <v>359</v>
      </c>
      <c r="D11" t="s">
        <v>12</v>
      </c>
      <c r="E11" t="s">
        <v>164</v>
      </c>
      <c r="F11">
        <v>30000</v>
      </c>
    </row>
    <row r="12" spans="1:11" x14ac:dyDescent="0.25">
      <c r="A12" t="s">
        <v>155</v>
      </c>
      <c r="B12" s="10">
        <v>0.83084490740740735</v>
      </c>
      <c r="C12" t="s">
        <v>13</v>
      </c>
      <c r="D12" t="s">
        <v>12</v>
      </c>
      <c r="E12" t="s">
        <v>165</v>
      </c>
      <c r="G12">
        <v>28000</v>
      </c>
    </row>
    <row r="13" spans="1:11" x14ac:dyDescent="0.25">
      <c r="A13" t="s">
        <v>155</v>
      </c>
      <c r="B13" s="10">
        <v>0.83113425925925932</v>
      </c>
      <c r="C13" t="s">
        <v>9</v>
      </c>
      <c r="D13" t="s">
        <v>12</v>
      </c>
      <c r="E13" t="s">
        <v>166</v>
      </c>
      <c r="F13">
        <v>200000</v>
      </c>
    </row>
    <row r="14" spans="1:11" x14ac:dyDescent="0.25">
      <c r="A14" t="s">
        <v>155</v>
      </c>
      <c r="B14" s="10">
        <v>0.83140046296296299</v>
      </c>
      <c r="C14" t="s">
        <v>359</v>
      </c>
      <c r="D14" t="s">
        <v>12</v>
      </c>
      <c r="E14" t="s">
        <v>167</v>
      </c>
      <c r="F14">
        <v>130000</v>
      </c>
    </row>
    <row r="15" spans="1:11" x14ac:dyDescent="0.25">
      <c r="A15" t="s">
        <v>155</v>
      </c>
      <c r="B15" s="10">
        <v>0.8315393518518519</v>
      </c>
      <c r="C15" t="s">
        <v>11</v>
      </c>
      <c r="D15" t="s">
        <v>12</v>
      </c>
      <c r="E15" t="s">
        <v>168</v>
      </c>
    </row>
    <row r="16" spans="1:11" x14ac:dyDescent="0.25">
      <c r="A16" t="s">
        <v>155</v>
      </c>
      <c r="B16" s="10">
        <v>0.83187500000000003</v>
      </c>
      <c r="C16" t="s">
        <v>354</v>
      </c>
      <c r="D16" t="s">
        <v>12</v>
      </c>
      <c r="E16" t="s">
        <v>169</v>
      </c>
      <c r="G16">
        <v>50000</v>
      </c>
    </row>
    <row r="17" spans="1:7" x14ac:dyDescent="0.25">
      <c r="A17" t="s">
        <v>155</v>
      </c>
      <c r="B17" s="10">
        <v>0.83273148148148157</v>
      </c>
      <c r="C17" t="s">
        <v>9</v>
      </c>
      <c r="D17" t="s">
        <v>12</v>
      </c>
      <c r="E17" t="s">
        <v>170</v>
      </c>
      <c r="F17">
        <v>5127000</v>
      </c>
    </row>
    <row r="18" spans="1:7" x14ac:dyDescent="0.25">
      <c r="A18" t="s">
        <v>155</v>
      </c>
      <c r="B18" s="10">
        <v>0.83311342592592597</v>
      </c>
      <c r="C18" t="s">
        <v>11</v>
      </c>
      <c r="D18" t="s">
        <v>12</v>
      </c>
      <c r="E18" t="s">
        <v>171</v>
      </c>
      <c r="G18">
        <v>2950800</v>
      </c>
    </row>
    <row r="19" spans="1:7" x14ac:dyDescent="0.25">
      <c r="A19" t="s">
        <v>155</v>
      </c>
      <c r="B19" s="10">
        <v>0.83337962962962964</v>
      </c>
      <c r="C19" t="s">
        <v>11</v>
      </c>
      <c r="D19" t="s">
        <v>12</v>
      </c>
      <c r="E19" t="s">
        <v>67</v>
      </c>
      <c r="G19">
        <v>107000</v>
      </c>
    </row>
    <row r="20" spans="1:7" x14ac:dyDescent="0.25">
      <c r="A20" t="s">
        <v>155</v>
      </c>
      <c r="B20" s="10">
        <v>0.83379629629629637</v>
      </c>
      <c r="C20" t="s">
        <v>359</v>
      </c>
      <c r="D20" t="s">
        <v>12</v>
      </c>
      <c r="E20" t="s">
        <v>172</v>
      </c>
      <c r="F20">
        <v>60000</v>
      </c>
    </row>
    <row r="21" spans="1:7" x14ac:dyDescent="0.25">
      <c r="A21" t="s">
        <v>155</v>
      </c>
      <c r="B21" s="10">
        <v>0.83408564814814812</v>
      </c>
      <c r="C21" t="s">
        <v>359</v>
      </c>
      <c r="D21" t="s">
        <v>12</v>
      </c>
      <c r="E21" t="s">
        <v>173</v>
      </c>
      <c r="F21">
        <v>150000</v>
      </c>
    </row>
    <row r="22" spans="1:7" x14ac:dyDescent="0.25">
      <c r="A22" t="s">
        <v>155</v>
      </c>
      <c r="B22" s="10">
        <v>0.8343518518518519</v>
      </c>
      <c r="C22" t="s">
        <v>13</v>
      </c>
      <c r="D22" t="s">
        <v>12</v>
      </c>
      <c r="E22" t="s">
        <v>174</v>
      </c>
      <c r="G22">
        <v>15000</v>
      </c>
    </row>
    <row r="23" spans="1:7" x14ac:dyDescent="0.25">
      <c r="A23" t="s">
        <v>155</v>
      </c>
      <c r="B23" s="10">
        <v>0.83450231481481485</v>
      </c>
      <c r="C23" t="s">
        <v>13</v>
      </c>
      <c r="D23" t="s">
        <v>12</v>
      </c>
      <c r="E23" t="s">
        <v>154</v>
      </c>
      <c r="G23">
        <v>30000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A5FB-6CF4-414C-8467-B97396C19E24}">
  <sheetPr codeName="Hoja6"/>
  <dimension ref="A1:K25"/>
  <sheetViews>
    <sheetView workbookViewId="0">
      <selection activeCell="C31" sqref="C31"/>
    </sheetView>
  </sheetViews>
  <sheetFormatPr baseColWidth="10" defaultRowHeight="15.75" x14ac:dyDescent="0.25"/>
  <cols>
    <col min="2" max="2" width="12.875" style="10" customWidth="1"/>
    <col min="3" max="3" width="19.75" bestFit="1" customWidth="1"/>
    <col min="5" max="5" width="35.375" bestFit="1" customWidth="1"/>
  </cols>
  <sheetData>
    <row r="1" spans="1:11" x14ac:dyDescent="0.25">
      <c r="A1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130</v>
      </c>
      <c r="B2" s="10">
        <v>0.39126157407407408</v>
      </c>
      <c r="C2" t="s">
        <v>13</v>
      </c>
      <c r="D2" t="s">
        <v>12</v>
      </c>
      <c r="E2" t="s">
        <v>131</v>
      </c>
      <c r="G2">
        <v>10000</v>
      </c>
    </row>
    <row r="3" spans="1:11" x14ac:dyDescent="0.25">
      <c r="A3" t="s">
        <v>130</v>
      </c>
      <c r="B3" s="10">
        <v>0.39138888888888884</v>
      </c>
      <c r="C3" t="s">
        <v>13</v>
      </c>
      <c r="D3" t="s">
        <v>12</v>
      </c>
      <c r="E3" t="s">
        <v>73</v>
      </c>
      <c r="G3">
        <v>1200</v>
      </c>
    </row>
    <row r="4" spans="1:11" x14ac:dyDescent="0.25">
      <c r="A4" t="s">
        <v>130</v>
      </c>
      <c r="B4" s="10">
        <v>0.39160879629629625</v>
      </c>
      <c r="C4" t="s">
        <v>9</v>
      </c>
      <c r="D4" t="s">
        <v>12</v>
      </c>
      <c r="E4" t="s">
        <v>132</v>
      </c>
      <c r="F4">
        <v>32000</v>
      </c>
    </row>
    <row r="5" spans="1:11" x14ac:dyDescent="0.25">
      <c r="A5" t="s">
        <v>130</v>
      </c>
      <c r="B5" s="10">
        <v>0.39343750000000005</v>
      </c>
      <c r="C5" t="s">
        <v>9</v>
      </c>
      <c r="D5" t="s">
        <v>12</v>
      </c>
      <c r="E5" t="s">
        <v>133</v>
      </c>
      <c r="F5">
        <v>250000</v>
      </c>
    </row>
    <row r="6" spans="1:11" x14ac:dyDescent="0.25">
      <c r="A6" t="s">
        <v>130</v>
      </c>
      <c r="B6" s="10">
        <v>0.41394675925925922</v>
      </c>
      <c r="C6" t="s">
        <v>13</v>
      </c>
      <c r="D6" t="s">
        <v>12</v>
      </c>
      <c r="E6" t="s">
        <v>134</v>
      </c>
      <c r="G6">
        <v>32800</v>
      </c>
      <c r="H6">
        <f>+G6+600+5500+110000+3000</f>
        <v>151900</v>
      </c>
    </row>
    <row r="7" spans="1:11" x14ac:dyDescent="0.25">
      <c r="A7" t="s">
        <v>130</v>
      </c>
      <c r="B7" s="10">
        <v>0.47157407407407409</v>
      </c>
      <c r="C7" t="s">
        <v>11</v>
      </c>
      <c r="D7" t="s">
        <v>12</v>
      </c>
      <c r="E7" t="s">
        <v>67</v>
      </c>
      <c r="G7">
        <v>38000</v>
      </c>
    </row>
    <row r="8" spans="1:11" x14ac:dyDescent="0.25">
      <c r="A8" t="s">
        <v>130</v>
      </c>
      <c r="B8" s="10">
        <v>0.52339120370370373</v>
      </c>
      <c r="C8" t="s">
        <v>10</v>
      </c>
      <c r="D8" t="s">
        <v>12</v>
      </c>
      <c r="E8" t="s">
        <v>135</v>
      </c>
      <c r="G8">
        <v>64000</v>
      </c>
    </row>
    <row r="9" spans="1:11" x14ac:dyDescent="0.25">
      <c r="A9" t="s">
        <v>130</v>
      </c>
      <c r="B9" s="10">
        <v>0.5236574074074074</v>
      </c>
      <c r="C9" t="s">
        <v>10</v>
      </c>
      <c r="D9" t="s">
        <v>12</v>
      </c>
      <c r="E9" t="s">
        <v>136</v>
      </c>
      <c r="G9">
        <v>30000</v>
      </c>
    </row>
    <row r="10" spans="1:11" x14ac:dyDescent="0.25">
      <c r="A10" t="s">
        <v>130</v>
      </c>
      <c r="B10" s="10">
        <v>0.53356481481481477</v>
      </c>
      <c r="C10" t="s">
        <v>359</v>
      </c>
      <c r="D10" t="s">
        <v>12</v>
      </c>
      <c r="E10" t="s">
        <v>137</v>
      </c>
      <c r="F10">
        <v>47000</v>
      </c>
    </row>
    <row r="11" spans="1:11" x14ac:dyDescent="0.25">
      <c r="A11" t="s">
        <v>130</v>
      </c>
      <c r="B11" s="10">
        <v>0.5339814814814815</v>
      </c>
      <c r="C11" t="s">
        <v>9</v>
      </c>
      <c r="D11" t="s">
        <v>138</v>
      </c>
      <c r="E11" t="s">
        <v>139</v>
      </c>
      <c r="F11">
        <v>100000</v>
      </c>
    </row>
    <row r="12" spans="1:11" x14ac:dyDescent="0.25">
      <c r="A12" t="s">
        <v>130</v>
      </c>
      <c r="B12" s="10">
        <v>0.53435185185185186</v>
      </c>
      <c r="C12" t="s">
        <v>82</v>
      </c>
      <c r="D12" t="s">
        <v>12</v>
      </c>
      <c r="E12" t="s">
        <v>140</v>
      </c>
      <c r="G12">
        <v>185000</v>
      </c>
    </row>
    <row r="13" spans="1:11" x14ac:dyDescent="0.25">
      <c r="A13" t="s">
        <v>130</v>
      </c>
      <c r="B13" s="10">
        <v>0.5756944444444444</v>
      </c>
      <c r="C13" t="s">
        <v>359</v>
      </c>
      <c r="D13" t="s">
        <v>141</v>
      </c>
      <c r="E13" t="s">
        <v>142</v>
      </c>
      <c r="F13">
        <v>50000</v>
      </c>
    </row>
    <row r="14" spans="1:11" x14ac:dyDescent="0.25">
      <c r="A14" t="s">
        <v>130</v>
      </c>
      <c r="B14" s="10">
        <v>0.59218749999999998</v>
      </c>
      <c r="C14" t="s">
        <v>13</v>
      </c>
      <c r="D14" t="s">
        <v>12</v>
      </c>
      <c r="E14" t="s">
        <v>143</v>
      </c>
      <c r="G14">
        <v>5500</v>
      </c>
    </row>
    <row r="15" spans="1:11" x14ac:dyDescent="0.25">
      <c r="A15" t="s">
        <v>130</v>
      </c>
      <c r="B15" s="10">
        <v>0.65361111111111114</v>
      </c>
      <c r="C15" t="s">
        <v>9</v>
      </c>
      <c r="D15" t="s">
        <v>12</v>
      </c>
      <c r="E15" t="s">
        <v>144</v>
      </c>
      <c r="F15">
        <v>135000</v>
      </c>
    </row>
    <row r="16" spans="1:11" x14ac:dyDescent="0.25">
      <c r="A16" t="s">
        <v>130</v>
      </c>
      <c r="B16" s="10">
        <v>0.65384259259259259</v>
      </c>
      <c r="C16" t="s">
        <v>13</v>
      </c>
      <c r="D16" t="s">
        <v>12</v>
      </c>
      <c r="E16" t="s">
        <v>145</v>
      </c>
      <c r="G16">
        <v>5500</v>
      </c>
    </row>
    <row r="17" spans="1:7" x14ac:dyDescent="0.25">
      <c r="A17" t="s">
        <v>130</v>
      </c>
      <c r="B17" s="10">
        <v>0.66722222222222216</v>
      </c>
      <c r="C17" t="s">
        <v>9</v>
      </c>
      <c r="D17" t="s">
        <v>12</v>
      </c>
      <c r="E17" t="s">
        <v>146</v>
      </c>
      <c r="F17">
        <v>14000</v>
      </c>
    </row>
    <row r="18" spans="1:7" x14ac:dyDescent="0.25">
      <c r="A18" t="s">
        <v>130</v>
      </c>
      <c r="B18" s="10">
        <v>0.66765046296296304</v>
      </c>
      <c r="C18" t="s">
        <v>354</v>
      </c>
      <c r="D18" t="s">
        <v>12</v>
      </c>
      <c r="E18" t="s">
        <v>147</v>
      </c>
      <c r="G18">
        <v>30000</v>
      </c>
    </row>
    <row r="19" spans="1:7" x14ac:dyDescent="0.25">
      <c r="A19" t="s">
        <v>130</v>
      </c>
      <c r="B19" s="10">
        <v>0.70506944444444442</v>
      </c>
      <c r="C19" t="s">
        <v>9</v>
      </c>
      <c r="D19" t="s">
        <v>12</v>
      </c>
      <c r="E19" t="s">
        <v>148</v>
      </c>
      <c r="F19">
        <v>20000</v>
      </c>
    </row>
    <row r="20" spans="1:7" x14ac:dyDescent="0.25">
      <c r="A20" t="s">
        <v>130</v>
      </c>
      <c r="B20" s="10">
        <v>0.7238310185185185</v>
      </c>
      <c r="C20" t="s">
        <v>82</v>
      </c>
      <c r="D20" t="s">
        <v>12</v>
      </c>
      <c r="E20" t="s">
        <v>149</v>
      </c>
      <c r="G20">
        <v>7500</v>
      </c>
    </row>
    <row r="21" spans="1:7" x14ac:dyDescent="0.25">
      <c r="A21" t="s">
        <v>130</v>
      </c>
      <c r="B21" s="10">
        <v>0.72446759259259252</v>
      </c>
      <c r="C21" t="s">
        <v>9</v>
      </c>
      <c r="D21" t="s">
        <v>12</v>
      </c>
      <c r="E21" t="s">
        <v>150</v>
      </c>
      <c r="F21">
        <v>10000</v>
      </c>
    </row>
    <row r="22" spans="1:7" x14ac:dyDescent="0.25">
      <c r="A22" t="s">
        <v>130</v>
      </c>
      <c r="B22" s="10">
        <v>0.72469907407407408</v>
      </c>
      <c r="C22" t="s">
        <v>13</v>
      </c>
      <c r="D22" t="s">
        <v>12</v>
      </c>
      <c r="E22" t="s">
        <v>151</v>
      </c>
      <c r="G22">
        <v>110000</v>
      </c>
    </row>
    <row r="23" spans="1:7" x14ac:dyDescent="0.25">
      <c r="A23" t="s">
        <v>130</v>
      </c>
      <c r="B23" s="10">
        <v>0.73784722222222221</v>
      </c>
      <c r="C23" t="s">
        <v>13</v>
      </c>
      <c r="D23" t="s">
        <v>12</v>
      </c>
      <c r="E23" t="s">
        <v>152</v>
      </c>
      <c r="G23">
        <v>6000</v>
      </c>
    </row>
    <row r="24" spans="1:7" x14ac:dyDescent="0.25">
      <c r="A24" t="s">
        <v>130</v>
      </c>
      <c r="C24" t="s">
        <v>9</v>
      </c>
      <c r="E24" t="s">
        <v>153</v>
      </c>
      <c r="F24">
        <v>593400</v>
      </c>
    </row>
    <row r="25" spans="1:7" x14ac:dyDescent="0.25">
      <c r="A25" t="s">
        <v>130</v>
      </c>
      <c r="C25" t="s">
        <v>13</v>
      </c>
      <c r="E25" t="s">
        <v>154</v>
      </c>
      <c r="G25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3046-A9ED-4AB6-A47A-C7571013DE7A}">
  <sheetPr codeName="Hoja25"/>
  <dimension ref="A1:K20"/>
  <sheetViews>
    <sheetView workbookViewId="0">
      <selection activeCell="K19" sqref="K19"/>
    </sheetView>
  </sheetViews>
  <sheetFormatPr baseColWidth="10" defaultRowHeight="15.75" x14ac:dyDescent="0.25"/>
  <cols>
    <col min="3" max="3" width="14" bestFit="1" customWidth="1"/>
    <col min="5" max="5" width="23.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43676</v>
      </c>
      <c r="B2" s="12">
        <v>0.37802083333333331</v>
      </c>
      <c r="C2" t="s">
        <v>215</v>
      </c>
      <c r="E2" t="s">
        <v>216</v>
      </c>
      <c r="F2">
        <v>2193450</v>
      </c>
      <c r="I2">
        <v>2453550</v>
      </c>
      <c r="J2">
        <v>17100</v>
      </c>
      <c r="K2">
        <v>2436450</v>
      </c>
    </row>
    <row r="3" spans="1:11" x14ac:dyDescent="0.25">
      <c r="A3" s="8">
        <v>43676</v>
      </c>
      <c r="B3" s="12">
        <v>0.37802083333333331</v>
      </c>
      <c r="C3" t="s">
        <v>9</v>
      </c>
      <c r="D3" t="s">
        <v>12</v>
      </c>
      <c r="E3" t="s">
        <v>475</v>
      </c>
      <c r="F3">
        <v>22500</v>
      </c>
    </row>
    <row r="4" spans="1:11" x14ac:dyDescent="0.25">
      <c r="A4" s="8">
        <v>43676</v>
      </c>
      <c r="B4" s="12">
        <v>0.37847222222222227</v>
      </c>
      <c r="C4" t="s">
        <v>9</v>
      </c>
      <c r="D4" t="s">
        <v>12</v>
      </c>
      <c r="E4" t="s">
        <v>476</v>
      </c>
      <c r="F4">
        <v>12000</v>
      </c>
    </row>
    <row r="5" spans="1:11" x14ac:dyDescent="0.25">
      <c r="A5" s="8">
        <v>43676</v>
      </c>
      <c r="B5" s="12">
        <v>0.39204861111111117</v>
      </c>
      <c r="C5" t="s">
        <v>9</v>
      </c>
      <c r="D5" t="s">
        <v>12</v>
      </c>
      <c r="E5" t="s">
        <v>477</v>
      </c>
      <c r="F5">
        <v>50000</v>
      </c>
    </row>
    <row r="6" spans="1:11" x14ac:dyDescent="0.25">
      <c r="A6" s="8">
        <v>43676</v>
      </c>
      <c r="B6" s="12">
        <v>0.4573726851851852</v>
      </c>
      <c r="C6" t="s">
        <v>13</v>
      </c>
      <c r="E6" t="s">
        <v>478</v>
      </c>
      <c r="G6">
        <v>1000</v>
      </c>
    </row>
    <row r="7" spans="1:11" x14ac:dyDescent="0.25">
      <c r="A7" s="8">
        <v>43676</v>
      </c>
      <c r="B7" s="12">
        <v>0.45750000000000002</v>
      </c>
      <c r="C7" t="s">
        <v>13</v>
      </c>
      <c r="E7" t="s">
        <v>479</v>
      </c>
      <c r="G7">
        <v>1300</v>
      </c>
    </row>
    <row r="8" spans="1:11" x14ac:dyDescent="0.25">
      <c r="A8" s="8">
        <v>43676</v>
      </c>
      <c r="B8" s="12">
        <v>0.4581944444444444</v>
      </c>
      <c r="C8" t="s">
        <v>359</v>
      </c>
      <c r="D8" t="s">
        <v>12</v>
      </c>
      <c r="E8" t="s">
        <v>480</v>
      </c>
      <c r="F8">
        <v>7000</v>
      </c>
      <c r="I8" t="s">
        <v>385</v>
      </c>
      <c r="K8">
        <v>170000</v>
      </c>
    </row>
    <row r="9" spans="1:11" x14ac:dyDescent="0.25">
      <c r="A9" s="8">
        <v>43676</v>
      </c>
      <c r="B9" s="12">
        <v>0.46200231481481485</v>
      </c>
      <c r="C9" t="s">
        <v>9</v>
      </c>
      <c r="D9" t="s">
        <v>12</v>
      </c>
      <c r="E9" t="s">
        <v>481</v>
      </c>
      <c r="F9">
        <v>40000</v>
      </c>
      <c r="I9">
        <v>50000</v>
      </c>
      <c r="J9">
        <v>37</v>
      </c>
      <c r="K9">
        <f>I9*J9</f>
        <v>1850000</v>
      </c>
    </row>
    <row r="10" spans="1:11" x14ac:dyDescent="0.25">
      <c r="A10" s="8">
        <v>43676</v>
      </c>
      <c r="B10" s="12">
        <v>0.51435185185185184</v>
      </c>
      <c r="C10" t="s">
        <v>11</v>
      </c>
      <c r="D10" t="s">
        <v>12</v>
      </c>
      <c r="E10" t="s">
        <v>482</v>
      </c>
      <c r="G10">
        <v>14800</v>
      </c>
      <c r="I10">
        <v>20000</v>
      </c>
      <c r="J10">
        <v>3</v>
      </c>
      <c r="K10">
        <f t="shared" ref="K10:K18" si="0">I10*J10</f>
        <v>60000</v>
      </c>
    </row>
    <row r="11" spans="1:11" x14ac:dyDescent="0.25">
      <c r="A11" s="8">
        <v>43676</v>
      </c>
      <c r="B11" s="12">
        <v>0.62040509259259258</v>
      </c>
      <c r="C11" t="s">
        <v>9</v>
      </c>
      <c r="D11" t="s">
        <v>12</v>
      </c>
      <c r="E11" t="s">
        <v>483</v>
      </c>
      <c r="F11">
        <v>5000</v>
      </c>
      <c r="I11">
        <v>10000</v>
      </c>
      <c r="J11">
        <v>16</v>
      </c>
      <c r="K11">
        <f t="shared" si="0"/>
        <v>160000</v>
      </c>
    </row>
    <row r="12" spans="1:11" x14ac:dyDescent="0.25">
      <c r="A12" s="8">
        <v>43676</v>
      </c>
      <c r="B12" s="12">
        <v>0.64571759259259254</v>
      </c>
      <c r="C12" t="s">
        <v>359</v>
      </c>
      <c r="D12" t="s">
        <v>12</v>
      </c>
      <c r="E12" t="s">
        <v>484</v>
      </c>
      <c r="F12">
        <v>25000</v>
      </c>
      <c r="I12">
        <v>5000</v>
      </c>
      <c r="J12">
        <v>8</v>
      </c>
      <c r="K12">
        <f t="shared" si="0"/>
        <v>40000</v>
      </c>
    </row>
    <row r="13" spans="1:11" x14ac:dyDescent="0.25">
      <c r="A13" s="8">
        <v>43676</v>
      </c>
      <c r="B13" s="12">
        <v>0.64847222222222223</v>
      </c>
      <c r="C13" t="s">
        <v>359</v>
      </c>
      <c r="D13" t="s">
        <v>12</v>
      </c>
      <c r="E13" t="s">
        <v>485</v>
      </c>
      <c r="F13">
        <v>5000</v>
      </c>
      <c r="I13">
        <v>2000</v>
      </c>
      <c r="J13">
        <v>68</v>
      </c>
      <c r="K13">
        <f t="shared" si="0"/>
        <v>136000</v>
      </c>
    </row>
    <row r="14" spans="1:11" x14ac:dyDescent="0.25">
      <c r="A14" s="8">
        <v>43676</v>
      </c>
      <c r="B14" s="12">
        <v>0.69467592592592586</v>
      </c>
      <c r="C14" t="s">
        <v>9</v>
      </c>
      <c r="D14" t="s">
        <v>12</v>
      </c>
      <c r="E14" t="s">
        <v>486</v>
      </c>
      <c r="F14">
        <v>30000</v>
      </c>
      <c r="I14">
        <v>1000</v>
      </c>
      <c r="J14">
        <v>4</v>
      </c>
      <c r="K14">
        <f t="shared" si="0"/>
        <v>4000</v>
      </c>
    </row>
    <row r="15" spans="1:11" x14ac:dyDescent="0.25">
      <c r="A15" s="8">
        <v>43676</v>
      </c>
      <c r="B15" s="12">
        <v>0.73685185185185187</v>
      </c>
      <c r="C15" t="s">
        <v>9</v>
      </c>
      <c r="D15" t="s">
        <v>12</v>
      </c>
      <c r="E15" t="s">
        <v>487</v>
      </c>
      <c r="F15">
        <v>63600</v>
      </c>
      <c r="I15">
        <v>500</v>
      </c>
      <c r="J15">
        <v>12</v>
      </c>
      <c r="K15">
        <f t="shared" si="0"/>
        <v>6000</v>
      </c>
    </row>
    <row r="16" spans="1:11" x14ac:dyDescent="0.25">
      <c r="I16">
        <v>200</v>
      </c>
      <c r="J16">
        <v>26</v>
      </c>
      <c r="K16">
        <f t="shared" si="0"/>
        <v>5200</v>
      </c>
    </row>
    <row r="17" spans="9:11" x14ac:dyDescent="0.25">
      <c r="I17">
        <v>100</v>
      </c>
      <c r="J17">
        <v>45</v>
      </c>
      <c r="K17">
        <f t="shared" si="0"/>
        <v>4500</v>
      </c>
    </row>
    <row r="18" spans="9:11" x14ac:dyDescent="0.25">
      <c r="I18">
        <v>50</v>
      </c>
      <c r="J18">
        <v>15</v>
      </c>
      <c r="K18">
        <f t="shared" si="0"/>
        <v>750</v>
      </c>
    </row>
    <row r="19" spans="9:11" x14ac:dyDescent="0.25">
      <c r="K19">
        <f>SUM(K8:K18)</f>
        <v>2436450</v>
      </c>
    </row>
    <row r="20" spans="9:11" x14ac:dyDescent="0.25">
      <c r="K20">
        <f>K19-K2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6361-5844-4240-ACA8-445C47A22BCB}">
  <sheetPr codeName="Hoja7"/>
  <dimension ref="A1:K16"/>
  <sheetViews>
    <sheetView workbookViewId="0">
      <selection activeCell="G15" sqref="G15"/>
    </sheetView>
  </sheetViews>
  <sheetFormatPr baseColWidth="10" defaultRowHeight="15.75" x14ac:dyDescent="0.25"/>
  <cols>
    <col min="2" max="2" width="11" style="10"/>
    <col min="3" max="3" width="19.75" bestFit="1" customWidth="1"/>
    <col min="5" max="5" width="22.5" bestFit="1" customWidth="1"/>
  </cols>
  <sheetData>
    <row r="1" spans="1:11" x14ac:dyDescent="0.25">
      <c r="A1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114</v>
      </c>
      <c r="B2" s="10">
        <v>0.41712962962962963</v>
      </c>
      <c r="C2" t="s">
        <v>9</v>
      </c>
      <c r="D2" t="s">
        <v>12</v>
      </c>
      <c r="E2" t="s">
        <v>115</v>
      </c>
      <c r="F2">
        <v>130000</v>
      </c>
      <c r="I2">
        <f>SUM(F2:F16)</f>
        <v>740000</v>
      </c>
      <c r="J2">
        <f>SUM(G2:G16)</f>
        <v>1210000</v>
      </c>
      <c r="K2">
        <f>I2-J2</f>
        <v>-470000</v>
      </c>
    </row>
    <row r="3" spans="1:11" x14ac:dyDescent="0.25">
      <c r="A3" t="s">
        <v>114</v>
      </c>
      <c r="B3" s="10">
        <v>0.4173263888888889</v>
      </c>
      <c r="C3" t="s">
        <v>9</v>
      </c>
      <c r="D3" t="s">
        <v>116</v>
      </c>
      <c r="E3" t="s">
        <v>117</v>
      </c>
      <c r="F3">
        <v>150000</v>
      </c>
    </row>
    <row r="4" spans="1:11" x14ac:dyDescent="0.25">
      <c r="A4" t="s">
        <v>114</v>
      </c>
      <c r="B4" s="10">
        <v>0.46400462962962963</v>
      </c>
      <c r="C4" t="s">
        <v>354</v>
      </c>
      <c r="D4" t="s">
        <v>12</v>
      </c>
      <c r="E4" t="s">
        <v>118</v>
      </c>
      <c r="G4">
        <v>50000</v>
      </c>
    </row>
    <row r="5" spans="1:11" x14ac:dyDescent="0.25">
      <c r="A5" t="s">
        <v>114</v>
      </c>
      <c r="B5" s="10">
        <v>0.47212962962962962</v>
      </c>
      <c r="C5" t="s">
        <v>354</v>
      </c>
      <c r="D5" t="s">
        <v>12</v>
      </c>
      <c r="E5" t="s">
        <v>118</v>
      </c>
      <c r="G5">
        <v>50000</v>
      </c>
    </row>
    <row r="6" spans="1:11" x14ac:dyDescent="0.25">
      <c r="A6" t="s">
        <v>114</v>
      </c>
      <c r="B6" s="10">
        <v>0.47248842592592594</v>
      </c>
      <c r="C6" t="s">
        <v>359</v>
      </c>
      <c r="D6" t="s">
        <v>12</v>
      </c>
      <c r="E6" t="s">
        <v>119</v>
      </c>
      <c r="F6">
        <v>110000</v>
      </c>
    </row>
    <row r="7" spans="1:11" x14ac:dyDescent="0.25">
      <c r="A7" t="s">
        <v>114</v>
      </c>
      <c r="B7" s="10">
        <v>0.47418981481481487</v>
      </c>
      <c r="C7" t="s">
        <v>9</v>
      </c>
      <c r="D7" t="s">
        <v>120</v>
      </c>
      <c r="E7" t="s">
        <v>121</v>
      </c>
      <c r="F7">
        <v>200000</v>
      </c>
    </row>
    <row r="8" spans="1:11" x14ac:dyDescent="0.25">
      <c r="A8" t="s">
        <v>114</v>
      </c>
      <c r="B8" s="10">
        <v>0.5250231481481481</v>
      </c>
      <c r="C8" t="s">
        <v>9</v>
      </c>
      <c r="D8" t="s">
        <v>12</v>
      </c>
      <c r="E8" t="s">
        <v>122</v>
      </c>
      <c r="F8">
        <v>30000</v>
      </c>
    </row>
    <row r="9" spans="1:11" x14ac:dyDescent="0.25">
      <c r="A9" t="s">
        <v>114</v>
      </c>
      <c r="B9" s="10">
        <v>0.5406481481481481</v>
      </c>
      <c r="C9" t="s">
        <v>359</v>
      </c>
      <c r="D9" t="s">
        <v>12</v>
      </c>
      <c r="E9" t="s">
        <v>123</v>
      </c>
      <c r="F9">
        <v>20000</v>
      </c>
    </row>
    <row r="10" spans="1:11" x14ac:dyDescent="0.25">
      <c r="A10" t="s">
        <v>114</v>
      </c>
      <c r="B10" s="10">
        <v>0.56020833333333331</v>
      </c>
      <c r="C10" t="s">
        <v>9</v>
      </c>
      <c r="D10" t="s">
        <v>12</v>
      </c>
      <c r="E10" t="s">
        <v>124</v>
      </c>
      <c r="F10">
        <v>100000</v>
      </c>
    </row>
    <row r="11" spans="1:11" x14ac:dyDescent="0.25">
      <c r="A11" t="s">
        <v>114</v>
      </c>
      <c r="B11" s="10">
        <v>0.67689814814814808</v>
      </c>
      <c r="C11" t="s">
        <v>11</v>
      </c>
      <c r="D11" t="s">
        <v>12</v>
      </c>
      <c r="E11" t="s">
        <v>125</v>
      </c>
      <c r="G11">
        <v>15500</v>
      </c>
    </row>
    <row r="12" spans="1:11" x14ac:dyDescent="0.25">
      <c r="A12" t="s">
        <v>114</v>
      </c>
      <c r="B12" s="10">
        <v>0.67707175925925922</v>
      </c>
      <c r="C12" t="s">
        <v>11</v>
      </c>
      <c r="D12" t="s">
        <v>12</v>
      </c>
      <c r="E12" t="s">
        <v>66</v>
      </c>
      <c r="G12">
        <v>65000</v>
      </c>
    </row>
    <row r="13" spans="1:11" x14ac:dyDescent="0.25">
      <c r="A13" t="s">
        <v>114</v>
      </c>
      <c r="B13" s="10">
        <v>0.67732638888888885</v>
      </c>
      <c r="C13" t="s">
        <v>10</v>
      </c>
      <c r="D13" t="s">
        <v>12</v>
      </c>
      <c r="E13" t="s">
        <v>126</v>
      </c>
      <c r="G13">
        <v>12000</v>
      </c>
    </row>
    <row r="14" spans="1:11" x14ac:dyDescent="0.25">
      <c r="A14" t="s">
        <v>114</v>
      </c>
      <c r="B14" s="10">
        <v>0.68840277777777781</v>
      </c>
      <c r="C14" t="s">
        <v>10</v>
      </c>
      <c r="D14" t="s">
        <v>12</v>
      </c>
      <c r="E14" t="s">
        <v>127</v>
      </c>
      <c r="G14">
        <v>1000000</v>
      </c>
    </row>
    <row r="15" spans="1:11" x14ac:dyDescent="0.25">
      <c r="A15" t="s">
        <v>114</v>
      </c>
      <c r="B15" s="10">
        <v>0.73969907407407398</v>
      </c>
      <c r="C15" t="s">
        <v>13</v>
      </c>
      <c r="D15" t="s">
        <v>12</v>
      </c>
      <c r="E15" t="s">
        <v>128</v>
      </c>
      <c r="G15">
        <v>13000</v>
      </c>
    </row>
    <row r="16" spans="1:11" x14ac:dyDescent="0.25">
      <c r="A16" t="s">
        <v>114</v>
      </c>
      <c r="C16" t="s">
        <v>13</v>
      </c>
      <c r="D16" t="s">
        <v>12</v>
      </c>
      <c r="E16" t="s">
        <v>129</v>
      </c>
      <c r="G16">
        <v>4500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E35E-D051-421F-9FD5-30C49773F392}">
  <sheetPr codeName="Hoja8"/>
  <dimension ref="A1:K20"/>
  <sheetViews>
    <sheetView workbookViewId="0">
      <selection activeCell="C33" sqref="C33"/>
    </sheetView>
  </sheetViews>
  <sheetFormatPr baseColWidth="10" defaultRowHeight="15.75" x14ac:dyDescent="0.25"/>
  <cols>
    <col min="1" max="1" width="11" style="8"/>
    <col min="2" max="2" width="11" style="10"/>
    <col min="3" max="3" width="19.75" bestFit="1" customWidth="1"/>
  </cols>
  <sheetData>
    <row r="1" spans="1:11" x14ac:dyDescent="0.25">
      <c r="A1" s="8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 t="s">
        <v>94</v>
      </c>
      <c r="B2" s="10">
        <v>0.37974537037037037</v>
      </c>
      <c r="C2" t="s">
        <v>359</v>
      </c>
      <c r="E2" t="s">
        <v>95</v>
      </c>
      <c r="F2">
        <v>100000</v>
      </c>
      <c r="I2">
        <f>SUM(F2:F20)</f>
        <v>1348900</v>
      </c>
      <c r="J2">
        <f>SUM(G2:G20)</f>
        <v>452050</v>
      </c>
      <c r="K2">
        <f>I2-J2</f>
        <v>896850</v>
      </c>
    </row>
    <row r="3" spans="1:11" x14ac:dyDescent="0.25">
      <c r="A3" s="8" t="s">
        <v>94</v>
      </c>
      <c r="B3" s="10">
        <v>0.41362268518518519</v>
      </c>
      <c r="C3" t="s">
        <v>9</v>
      </c>
      <c r="D3" t="s">
        <v>96</v>
      </c>
      <c r="E3" t="s">
        <v>97</v>
      </c>
      <c r="F3">
        <v>300000</v>
      </c>
    </row>
    <row r="4" spans="1:11" x14ac:dyDescent="0.25">
      <c r="A4" s="8" t="s">
        <v>94</v>
      </c>
      <c r="B4" s="10">
        <v>0.41402777777777783</v>
      </c>
      <c r="C4" t="s">
        <v>9</v>
      </c>
      <c r="E4" t="s">
        <v>98</v>
      </c>
      <c r="F4">
        <v>450000</v>
      </c>
    </row>
    <row r="5" spans="1:11" x14ac:dyDescent="0.25">
      <c r="A5" s="8" t="s">
        <v>94</v>
      </c>
      <c r="B5" s="10">
        <v>0.47987268518518517</v>
      </c>
      <c r="C5" t="s">
        <v>10</v>
      </c>
      <c r="D5" t="s">
        <v>12</v>
      </c>
      <c r="E5" t="s">
        <v>99</v>
      </c>
      <c r="G5">
        <v>3000</v>
      </c>
    </row>
    <row r="6" spans="1:11" x14ac:dyDescent="0.25">
      <c r="A6" s="8" t="s">
        <v>94</v>
      </c>
      <c r="B6" s="10">
        <v>0.48018518518518521</v>
      </c>
      <c r="C6" t="s">
        <v>359</v>
      </c>
      <c r="D6" t="s">
        <v>12</v>
      </c>
      <c r="E6" t="s">
        <v>100</v>
      </c>
      <c r="F6">
        <v>20000</v>
      </c>
    </row>
    <row r="7" spans="1:11" x14ac:dyDescent="0.25">
      <c r="A7" s="8" t="s">
        <v>94</v>
      </c>
      <c r="B7" s="10">
        <v>0.48043981481481479</v>
      </c>
      <c r="C7" t="s">
        <v>11</v>
      </c>
      <c r="D7" t="s">
        <v>12</v>
      </c>
      <c r="E7" t="s">
        <v>101</v>
      </c>
      <c r="G7">
        <v>59000</v>
      </c>
    </row>
    <row r="8" spans="1:11" x14ac:dyDescent="0.25">
      <c r="A8" s="8" t="s">
        <v>94</v>
      </c>
      <c r="B8" s="10">
        <v>0.57297453703703705</v>
      </c>
      <c r="C8" t="s">
        <v>13</v>
      </c>
      <c r="D8" t="s">
        <v>12</v>
      </c>
      <c r="E8" t="s">
        <v>29</v>
      </c>
      <c r="G8">
        <v>21000</v>
      </c>
    </row>
    <row r="9" spans="1:11" x14ac:dyDescent="0.25">
      <c r="A9" s="8" t="s">
        <v>94</v>
      </c>
      <c r="B9" s="10">
        <v>0.57374999999999998</v>
      </c>
      <c r="C9" t="s">
        <v>9</v>
      </c>
      <c r="D9" t="s">
        <v>102</v>
      </c>
      <c r="E9" t="s">
        <v>103</v>
      </c>
      <c r="F9">
        <v>40000</v>
      </c>
    </row>
    <row r="10" spans="1:11" x14ac:dyDescent="0.25">
      <c r="A10" s="8" t="s">
        <v>94</v>
      </c>
      <c r="B10" s="10">
        <v>0.57471064814814821</v>
      </c>
      <c r="C10" t="s">
        <v>9</v>
      </c>
      <c r="D10" t="s">
        <v>12</v>
      </c>
      <c r="E10" t="s">
        <v>104</v>
      </c>
      <c r="F10">
        <v>90000</v>
      </c>
    </row>
    <row r="11" spans="1:11" x14ac:dyDescent="0.25">
      <c r="A11" s="8" t="s">
        <v>94</v>
      </c>
      <c r="B11" s="10">
        <v>0.57659722222222221</v>
      </c>
      <c r="C11" t="s">
        <v>10</v>
      </c>
      <c r="D11" t="s">
        <v>12</v>
      </c>
      <c r="E11" t="s">
        <v>105</v>
      </c>
      <c r="G11">
        <v>5550</v>
      </c>
    </row>
    <row r="12" spans="1:11" x14ac:dyDescent="0.25">
      <c r="A12" s="8" t="s">
        <v>94</v>
      </c>
      <c r="B12" s="10">
        <v>0.57700231481481479</v>
      </c>
      <c r="C12" t="s">
        <v>11</v>
      </c>
      <c r="D12" t="s">
        <v>12</v>
      </c>
      <c r="E12" t="s">
        <v>106</v>
      </c>
      <c r="G12">
        <v>29000</v>
      </c>
    </row>
    <row r="13" spans="1:11" x14ac:dyDescent="0.25">
      <c r="A13" s="8" t="s">
        <v>94</v>
      </c>
      <c r="B13" s="10">
        <v>0.59984953703703703</v>
      </c>
      <c r="C13" t="s">
        <v>359</v>
      </c>
      <c r="D13" t="s">
        <v>12</v>
      </c>
      <c r="E13" t="s">
        <v>107</v>
      </c>
      <c r="F13">
        <v>40000</v>
      </c>
    </row>
    <row r="14" spans="1:11" x14ac:dyDescent="0.25">
      <c r="A14" s="8" t="s">
        <v>94</v>
      </c>
      <c r="B14" s="10">
        <v>0.6086921296296296</v>
      </c>
      <c r="C14" t="s">
        <v>9</v>
      </c>
      <c r="D14" t="s">
        <v>12</v>
      </c>
      <c r="E14" t="s">
        <v>108</v>
      </c>
      <c r="F14">
        <v>2400</v>
      </c>
    </row>
    <row r="15" spans="1:11" x14ac:dyDescent="0.25">
      <c r="A15" s="8" t="s">
        <v>94</v>
      </c>
      <c r="B15" s="10">
        <v>0.64112268518518511</v>
      </c>
      <c r="C15" t="s">
        <v>11</v>
      </c>
      <c r="D15" t="s">
        <v>12</v>
      </c>
      <c r="E15" t="s">
        <v>78</v>
      </c>
      <c r="G15">
        <v>24500</v>
      </c>
    </row>
    <row r="16" spans="1:11" x14ac:dyDescent="0.25">
      <c r="A16" s="8" t="s">
        <v>94</v>
      </c>
      <c r="B16" s="10">
        <v>0.66701388888888891</v>
      </c>
      <c r="C16" t="s">
        <v>9</v>
      </c>
      <c r="D16" t="s">
        <v>12</v>
      </c>
      <c r="E16" t="s">
        <v>109</v>
      </c>
      <c r="F16">
        <v>6500</v>
      </c>
    </row>
    <row r="17" spans="1:7" x14ac:dyDescent="0.25">
      <c r="A17" s="8" t="s">
        <v>94</v>
      </c>
      <c r="B17" s="10">
        <v>0.71666666666666667</v>
      </c>
      <c r="C17" t="s">
        <v>9</v>
      </c>
      <c r="D17" t="s">
        <v>96</v>
      </c>
      <c r="E17" t="s">
        <v>110</v>
      </c>
      <c r="F17">
        <v>300000</v>
      </c>
    </row>
    <row r="18" spans="1:7" x14ac:dyDescent="0.25">
      <c r="A18" s="8" t="s">
        <v>94</v>
      </c>
      <c r="B18" s="10">
        <v>0.71722222222222232</v>
      </c>
      <c r="C18" t="s">
        <v>354</v>
      </c>
      <c r="D18" t="s">
        <v>12</v>
      </c>
      <c r="E18" t="s">
        <v>111</v>
      </c>
      <c r="G18">
        <v>10000</v>
      </c>
    </row>
    <row r="19" spans="1:7" x14ac:dyDescent="0.25">
      <c r="A19" s="8" t="s">
        <v>94</v>
      </c>
      <c r="B19" s="10">
        <v>0.71966435185185185</v>
      </c>
      <c r="C19" t="s">
        <v>13</v>
      </c>
      <c r="D19" t="s">
        <v>12</v>
      </c>
      <c r="E19" t="s">
        <v>112</v>
      </c>
      <c r="G19">
        <v>100000</v>
      </c>
    </row>
    <row r="20" spans="1:7" x14ac:dyDescent="0.25">
      <c r="A20" s="8" t="s">
        <v>94</v>
      </c>
      <c r="B20" s="10">
        <v>0.71993055555555552</v>
      </c>
      <c r="C20" t="s">
        <v>11</v>
      </c>
      <c r="D20" t="s">
        <v>12</v>
      </c>
      <c r="E20" t="s">
        <v>113</v>
      </c>
      <c r="G20">
        <v>200000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73E1-C3BD-428E-8A08-75B6E7B0F433}">
  <sheetPr codeName="Hoja9"/>
  <dimension ref="A1:K22"/>
  <sheetViews>
    <sheetView workbookViewId="0">
      <selection activeCell="C31" sqref="C31"/>
    </sheetView>
  </sheetViews>
  <sheetFormatPr baseColWidth="10" defaultRowHeight="15.75" x14ac:dyDescent="0.25"/>
  <cols>
    <col min="1" max="1" width="11" style="8"/>
    <col min="2" max="2" width="12.875" style="10" bestFit="1" customWidth="1"/>
    <col min="3" max="3" width="19.125" bestFit="1" customWidth="1"/>
    <col min="5" max="5" width="19" bestFit="1" customWidth="1"/>
  </cols>
  <sheetData>
    <row r="1" spans="1:11" x14ac:dyDescent="0.25">
      <c r="A1" s="8" t="s">
        <v>0</v>
      </c>
      <c r="B1" s="10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43652</v>
      </c>
      <c r="C2" t="s">
        <v>13</v>
      </c>
      <c r="E2" t="s">
        <v>73</v>
      </c>
      <c r="G2">
        <v>4800</v>
      </c>
      <c r="I2">
        <f>SUM(F2:F22)</f>
        <v>1414950</v>
      </c>
      <c r="J2">
        <f>SUM(G2:G22)</f>
        <v>1950100</v>
      </c>
      <c r="K2">
        <f>I2-J2</f>
        <v>-535150</v>
      </c>
    </row>
    <row r="3" spans="1:11" x14ac:dyDescent="0.25">
      <c r="A3" s="8">
        <v>43652</v>
      </c>
      <c r="C3" t="s">
        <v>9</v>
      </c>
      <c r="E3" t="s">
        <v>74</v>
      </c>
      <c r="F3">
        <v>16000</v>
      </c>
    </row>
    <row r="4" spans="1:11" x14ac:dyDescent="0.25">
      <c r="A4" s="8">
        <v>43652</v>
      </c>
      <c r="C4" t="s">
        <v>9</v>
      </c>
      <c r="E4" t="s">
        <v>75</v>
      </c>
      <c r="F4">
        <v>400000</v>
      </c>
    </row>
    <row r="5" spans="1:11" x14ac:dyDescent="0.25">
      <c r="A5" s="8">
        <v>43652</v>
      </c>
      <c r="B5" s="10">
        <v>0.46118055555555554</v>
      </c>
      <c r="C5" t="s">
        <v>359</v>
      </c>
      <c r="E5" t="s">
        <v>76</v>
      </c>
      <c r="F5">
        <v>50000</v>
      </c>
    </row>
    <row r="6" spans="1:11" x14ac:dyDescent="0.25">
      <c r="A6" s="8">
        <v>43652</v>
      </c>
      <c r="B6" s="10">
        <v>0.47045138888888888</v>
      </c>
      <c r="C6" t="s">
        <v>13</v>
      </c>
      <c r="E6" t="s">
        <v>19</v>
      </c>
      <c r="G6">
        <v>2200</v>
      </c>
    </row>
    <row r="7" spans="1:11" x14ac:dyDescent="0.25">
      <c r="A7" s="8">
        <v>43652</v>
      </c>
      <c r="B7" s="10">
        <v>0.47075231481481478</v>
      </c>
      <c r="C7" t="s">
        <v>9</v>
      </c>
      <c r="E7" t="s">
        <v>77</v>
      </c>
      <c r="F7">
        <v>90000</v>
      </c>
    </row>
    <row r="8" spans="1:11" x14ac:dyDescent="0.25">
      <c r="A8" s="8">
        <v>43652</v>
      </c>
      <c r="B8" s="10">
        <v>0.4914351851851852</v>
      </c>
      <c r="C8" t="s">
        <v>11</v>
      </c>
      <c r="E8" t="s">
        <v>78</v>
      </c>
      <c r="G8">
        <v>466000</v>
      </c>
    </row>
    <row r="9" spans="1:11" x14ac:dyDescent="0.25">
      <c r="A9" s="8">
        <v>43652</v>
      </c>
      <c r="B9" s="10">
        <v>0.57571759259259259</v>
      </c>
      <c r="C9" t="s">
        <v>9</v>
      </c>
      <c r="E9" t="s">
        <v>79</v>
      </c>
      <c r="F9">
        <v>60000</v>
      </c>
    </row>
    <row r="10" spans="1:11" x14ac:dyDescent="0.25">
      <c r="A10" s="8">
        <v>43652</v>
      </c>
      <c r="B10" s="10">
        <v>0.57596064814814818</v>
      </c>
      <c r="C10" t="s">
        <v>359</v>
      </c>
      <c r="E10" t="s">
        <v>80</v>
      </c>
      <c r="F10">
        <v>20000</v>
      </c>
    </row>
    <row r="11" spans="1:11" x14ac:dyDescent="0.25">
      <c r="A11" s="8">
        <v>43652</v>
      </c>
      <c r="B11" s="10">
        <v>0.57622685185185185</v>
      </c>
      <c r="C11" t="s">
        <v>9</v>
      </c>
      <c r="E11" t="s">
        <v>81</v>
      </c>
      <c r="F11">
        <v>16000</v>
      </c>
    </row>
    <row r="12" spans="1:11" x14ac:dyDescent="0.25">
      <c r="A12" s="8">
        <v>43652</v>
      </c>
      <c r="B12" s="10">
        <v>0.57667824074074081</v>
      </c>
      <c r="C12" t="s">
        <v>82</v>
      </c>
      <c r="E12" t="s">
        <v>83</v>
      </c>
      <c r="G12">
        <v>13500</v>
      </c>
    </row>
    <row r="13" spans="1:11" x14ac:dyDescent="0.25">
      <c r="A13" s="8">
        <v>43652</v>
      </c>
      <c r="B13" s="10">
        <v>0.57697916666666671</v>
      </c>
      <c r="C13" t="s">
        <v>13</v>
      </c>
      <c r="E13" t="s">
        <v>84</v>
      </c>
      <c r="G13">
        <v>600</v>
      </c>
    </row>
    <row r="14" spans="1:11" x14ac:dyDescent="0.25">
      <c r="A14" s="8">
        <v>43652</v>
      </c>
      <c r="B14" s="10">
        <v>0.57716435185185189</v>
      </c>
      <c r="C14" t="s">
        <v>11</v>
      </c>
      <c r="E14" t="s">
        <v>85</v>
      </c>
      <c r="G14">
        <v>14000</v>
      </c>
    </row>
    <row r="15" spans="1:11" x14ac:dyDescent="0.25">
      <c r="A15" s="8">
        <v>43652</v>
      </c>
      <c r="B15" s="10">
        <v>0.70148148148148148</v>
      </c>
      <c r="C15" t="s">
        <v>9</v>
      </c>
      <c r="E15" t="s">
        <v>86</v>
      </c>
      <c r="F15">
        <v>60000</v>
      </c>
    </row>
    <row r="16" spans="1:11" x14ac:dyDescent="0.25">
      <c r="A16" s="8">
        <v>43652</v>
      </c>
      <c r="B16" s="10">
        <v>0.70187499999999992</v>
      </c>
      <c r="C16" t="s">
        <v>13</v>
      </c>
      <c r="E16" t="s">
        <v>87</v>
      </c>
      <c r="G16">
        <v>3000</v>
      </c>
    </row>
    <row r="17" spans="1:7" x14ac:dyDescent="0.25">
      <c r="A17" s="8">
        <v>43652</v>
      </c>
      <c r="B17" s="10">
        <v>0.80650462962962965</v>
      </c>
      <c r="C17" t="s">
        <v>390</v>
      </c>
      <c r="E17" t="s">
        <v>88</v>
      </c>
      <c r="G17">
        <v>470000</v>
      </c>
    </row>
    <row r="18" spans="1:7" x14ac:dyDescent="0.25">
      <c r="A18" s="8">
        <v>43652</v>
      </c>
      <c r="B18" s="10">
        <v>0.80680555555555555</v>
      </c>
      <c r="C18" t="s">
        <v>390</v>
      </c>
      <c r="E18" t="s">
        <v>89</v>
      </c>
      <c r="G18">
        <v>305000</v>
      </c>
    </row>
    <row r="19" spans="1:7" x14ac:dyDescent="0.25">
      <c r="A19" s="8">
        <v>43652</v>
      </c>
      <c r="B19" s="10">
        <v>0.80696759259259254</v>
      </c>
      <c r="C19" t="s">
        <v>390</v>
      </c>
      <c r="E19" t="s">
        <v>90</v>
      </c>
      <c r="G19">
        <v>275000</v>
      </c>
    </row>
    <row r="20" spans="1:7" x14ac:dyDescent="0.25">
      <c r="A20" s="8">
        <v>43652</v>
      </c>
      <c r="B20" s="10">
        <v>0.80773148148148144</v>
      </c>
      <c r="C20" t="s">
        <v>390</v>
      </c>
      <c r="E20" t="s">
        <v>91</v>
      </c>
      <c r="G20">
        <v>256000</v>
      </c>
    </row>
    <row r="21" spans="1:7" x14ac:dyDescent="0.25">
      <c r="A21" s="8">
        <v>43652</v>
      </c>
      <c r="B21" s="10">
        <v>0.84939814814814796</v>
      </c>
      <c r="C21" t="s">
        <v>9</v>
      </c>
      <c r="E21" t="s">
        <v>92</v>
      </c>
      <c r="F21">
        <v>702950</v>
      </c>
    </row>
    <row r="22" spans="1:7" x14ac:dyDescent="0.25">
      <c r="A22" s="8">
        <v>43652</v>
      </c>
      <c r="B22" s="10">
        <v>0.80791666666666673</v>
      </c>
      <c r="C22" t="s">
        <v>390</v>
      </c>
      <c r="E22" t="s">
        <v>93</v>
      </c>
      <c r="G22">
        <v>140000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FEE9-B53E-4C6D-8FF5-7315C8DB708A}">
  <sheetPr codeName="Hoja10"/>
  <dimension ref="A1:K27"/>
  <sheetViews>
    <sheetView workbookViewId="0">
      <selection activeCell="A8" sqref="A8:A9"/>
    </sheetView>
  </sheetViews>
  <sheetFormatPr baseColWidth="10" defaultRowHeight="15.75" x14ac:dyDescent="0.25"/>
  <cols>
    <col min="1" max="1" width="11.625" style="9" bestFit="1" customWidth="1"/>
    <col min="3" max="3" width="19.625" bestFit="1" customWidth="1"/>
    <col min="5" max="5" width="27.125" bestFit="1" customWidth="1"/>
  </cols>
  <sheetData>
    <row r="1" spans="1:11" x14ac:dyDescent="0.25">
      <c r="A1" s="9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9">
        <v>43651</v>
      </c>
      <c r="C2" t="s">
        <v>10</v>
      </c>
      <c r="E2" t="s">
        <v>53</v>
      </c>
      <c r="G2">
        <v>3800</v>
      </c>
      <c r="I2">
        <f>SUM(F2:F27)</f>
        <v>802000</v>
      </c>
      <c r="J2">
        <f>SUM(G2:G27)</f>
        <v>569700</v>
      </c>
      <c r="K2">
        <f>I2-J2</f>
        <v>232300</v>
      </c>
    </row>
    <row r="3" spans="1:11" x14ac:dyDescent="0.25">
      <c r="A3" s="9">
        <v>43651</v>
      </c>
      <c r="C3" t="s">
        <v>9</v>
      </c>
      <c r="E3" t="s">
        <v>24</v>
      </c>
      <c r="F3">
        <v>10000</v>
      </c>
    </row>
    <row r="4" spans="1:11" x14ac:dyDescent="0.25">
      <c r="A4" s="9">
        <v>43651</v>
      </c>
      <c r="C4" t="s">
        <v>11</v>
      </c>
      <c r="E4" t="s">
        <v>42</v>
      </c>
      <c r="G4">
        <v>32000</v>
      </c>
    </row>
    <row r="5" spans="1:11" x14ac:dyDescent="0.25">
      <c r="A5" s="9">
        <v>43651</v>
      </c>
      <c r="C5" t="s">
        <v>9</v>
      </c>
      <c r="E5" t="s">
        <v>54</v>
      </c>
      <c r="F5">
        <v>60000</v>
      </c>
    </row>
    <row r="6" spans="1:11" x14ac:dyDescent="0.25">
      <c r="A6" s="9">
        <v>43651</v>
      </c>
      <c r="C6" t="s">
        <v>9</v>
      </c>
      <c r="E6" t="s">
        <v>55</v>
      </c>
      <c r="F6">
        <v>65000</v>
      </c>
    </row>
    <row r="7" spans="1:11" x14ac:dyDescent="0.25">
      <c r="A7" s="9">
        <v>43651</v>
      </c>
      <c r="C7" t="s">
        <v>359</v>
      </c>
      <c r="E7" t="s">
        <v>56</v>
      </c>
      <c r="F7">
        <v>30000</v>
      </c>
    </row>
    <row r="8" spans="1:11" x14ac:dyDescent="0.25">
      <c r="A8" s="9">
        <v>43651</v>
      </c>
      <c r="C8" t="s">
        <v>359</v>
      </c>
      <c r="E8" t="s">
        <v>57</v>
      </c>
      <c r="F8">
        <v>50000</v>
      </c>
    </row>
    <row r="9" spans="1:11" x14ac:dyDescent="0.25">
      <c r="A9" s="9">
        <v>43651</v>
      </c>
      <c r="C9" t="s">
        <v>9</v>
      </c>
      <c r="E9" t="s">
        <v>58</v>
      </c>
      <c r="F9">
        <v>20000</v>
      </c>
    </row>
    <row r="10" spans="1:11" x14ac:dyDescent="0.25">
      <c r="A10" s="9">
        <v>43651</v>
      </c>
      <c r="C10" t="s">
        <v>359</v>
      </c>
      <c r="E10" t="s">
        <v>57</v>
      </c>
      <c r="F10">
        <v>40000</v>
      </c>
    </row>
    <row r="11" spans="1:11" x14ac:dyDescent="0.25">
      <c r="A11" s="9">
        <v>43651</v>
      </c>
      <c r="C11" t="s">
        <v>359</v>
      </c>
      <c r="E11" t="s">
        <v>57</v>
      </c>
      <c r="F11">
        <v>40000</v>
      </c>
    </row>
    <row r="12" spans="1:11" x14ac:dyDescent="0.25">
      <c r="A12" s="9">
        <v>43651</v>
      </c>
      <c r="C12" t="s">
        <v>9</v>
      </c>
      <c r="E12" t="s">
        <v>59</v>
      </c>
      <c r="F12">
        <v>87000</v>
      </c>
    </row>
    <row r="13" spans="1:11" x14ac:dyDescent="0.25">
      <c r="A13" s="9">
        <v>43651</v>
      </c>
      <c r="C13" t="s">
        <v>13</v>
      </c>
      <c r="E13" t="s">
        <v>60</v>
      </c>
      <c r="G13">
        <v>1000</v>
      </c>
    </row>
    <row r="14" spans="1:11" x14ac:dyDescent="0.25">
      <c r="A14" s="9">
        <v>43651</v>
      </c>
      <c r="C14" t="s">
        <v>9</v>
      </c>
      <c r="E14" t="s">
        <v>61</v>
      </c>
      <c r="F14">
        <v>50000</v>
      </c>
    </row>
    <row r="15" spans="1:11" x14ac:dyDescent="0.25">
      <c r="A15" s="9">
        <v>43651</v>
      </c>
      <c r="C15" t="s">
        <v>9</v>
      </c>
      <c r="E15" t="s">
        <v>62</v>
      </c>
      <c r="F15">
        <v>200000</v>
      </c>
    </row>
    <row r="16" spans="1:11" x14ac:dyDescent="0.25">
      <c r="A16" s="9">
        <v>43651</v>
      </c>
      <c r="C16" t="s">
        <v>354</v>
      </c>
      <c r="E16" t="s">
        <v>63</v>
      </c>
      <c r="G16">
        <v>20000</v>
      </c>
    </row>
    <row r="17" spans="1:7" x14ac:dyDescent="0.25">
      <c r="A17" s="9">
        <v>43651</v>
      </c>
      <c r="C17" t="s">
        <v>11</v>
      </c>
      <c r="E17" t="s">
        <v>64</v>
      </c>
      <c r="G17">
        <v>38000</v>
      </c>
    </row>
    <row r="18" spans="1:7" x14ac:dyDescent="0.25">
      <c r="A18" s="9">
        <v>43651</v>
      </c>
      <c r="C18" t="s">
        <v>359</v>
      </c>
      <c r="E18" t="s">
        <v>65</v>
      </c>
      <c r="F18">
        <v>50000</v>
      </c>
    </row>
    <row r="19" spans="1:7" x14ac:dyDescent="0.25">
      <c r="A19" s="9">
        <v>43651</v>
      </c>
      <c r="C19" t="s">
        <v>11</v>
      </c>
      <c r="E19" t="s">
        <v>66</v>
      </c>
      <c r="G19">
        <v>50000</v>
      </c>
    </row>
    <row r="20" spans="1:7" x14ac:dyDescent="0.25">
      <c r="A20" s="9">
        <v>43651</v>
      </c>
      <c r="C20" t="s">
        <v>11</v>
      </c>
      <c r="E20" t="s">
        <v>67</v>
      </c>
      <c r="G20">
        <v>75000</v>
      </c>
    </row>
    <row r="21" spans="1:7" x14ac:dyDescent="0.25">
      <c r="A21" s="9">
        <v>43651</v>
      </c>
      <c r="C21" t="s">
        <v>10</v>
      </c>
      <c r="E21" t="s">
        <v>18</v>
      </c>
      <c r="G21">
        <v>1900</v>
      </c>
    </row>
    <row r="22" spans="1:7" x14ac:dyDescent="0.25">
      <c r="A22" s="9">
        <v>43651</v>
      </c>
      <c r="C22" t="s">
        <v>10</v>
      </c>
      <c r="E22" t="s">
        <v>68</v>
      </c>
      <c r="G22">
        <v>10000</v>
      </c>
    </row>
    <row r="23" spans="1:7" x14ac:dyDescent="0.25">
      <c r="A23" s="9">
        <v>43651</v>
      </c>
      <c r="C23" t="s">
        <v>11</v>
      </c>
      <c r="E23" t="s">
        <v>69</v>
      </c>
      <c r="G23">
        <v>255000</v>
      </c>
    </row>
    <row r="24" spans="1:7" x14ac:dyDescent="0.25">
      <c r="A24" s="9">
        <v>43651</v>
      </c>
      <c r="C24" t="s">
        <v>9</v>
      </c>
      <c r="E24" t="s">
        <v>70</v>
      </c>
      <c r="F24">
        <v>100000</v>
      </c>
    </row>
    <row r="25" spans="1:7" x14ac:dyDescent="0.25">
      <c r="A25" s="9">
        <v>43651</v>
      </c>
      <c r="C25" t="s">
        <v>11</v>
      </c>
      <c r="E25" t="s">
        <v>71</v>
      </c>
      <c r="G25">
        <v>50000</v>
      </c>
    </row>
    <row r="26" spans="1:7" x14ac:dyDescent="0.25">
      <c r="A26" s="9">
        <v>43651</v>
      </c>
      <c r="C26" t="s">
        <v>359</v>
      </c>
      <c r="E26" t="s">
        <v>72</v>
      </c>
      <c r="G26">
        <v>30000</v>
      </c>
    </row>
    <row r="27" spans="1:7" x14ac:dyDescent="0.25">
      <c r="A27" s="9">
        <v>43651</v>
      </c>
      <c r="C27" t="s">
        <v>13</v>
      </c>
      <c r="E27" t="s">
        <v>73</v>
      </c>
      <c r="G27">
        <v>3000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B7B7-5D25-4438-AD86-3B74B50A027C}">
  <sheetPr codeName="Hoja11"/>
  <dimension ref="A1:K19"/>
  <sheetViews>
    <sheetView workbookViewId="0">
      <selection activeCell="G18" sqref="G18"/>
    </sheetView>
  </sheetViews>
  <sheetFormatPr baseColWidth="10" defaultRowHeight="15.75" x14ac:dyDescent="0.25"/>
  <cols>
    <col min="1" max="1" width="11" style="8"/>
  </cols>
  <sheetData>
    <row r="1" spans="1:11" x14ac:dyDescent="0.25">
      <c r="A1" s="8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43650</v>
      </c>
      <c r="C2" t="s">
        <v>9</v>
      </c>
      <c r="E2" t="s">
        <v>37</v>
      </c>
      <c r="F2">
        <v>50000</v>
      </c>
      <c r="I2">
        <f>SUM(F2:F19)</f>
        <v>1614500</v>
      </c>
      <c r="J2">
        <f>SUM(G2:G19)</f>
        <v>1019100</v>
      </c>
      <c r="K2">
        <f>I2-J2</f>
        <v>595400</v>
      </c>
    </row>
    <row r="3" spans="1:11" x14ac:dyDescent="0.25">
      <c r="A3" s="8">
        <v>43650</v>
      </c>
      <c r="C3" t="s">
        <v>9</v>
      </c>
      <c r="E3" t="s">
        <v>38</v>
      </c>
      <c r="F3">
        <v>250000</v>
      </c>
    </row>
    <row r="4" spans="1:11" x14ac:dyDescent="0.25">
      <c r="A4" s="8">
        <v>43650</v>
      </c>
      <c r="C4" t="s">
        <v>9</v>
      </c>
      <c r="E4" t="s">
        <v>39</v>
      </c>
      <c r="F4">
        <v>50000</v>
      </c>
    </row>
    <row r="5" spans="1:11" x14ac:dyDescent="0.25">
      <c r="A5" s="8">
        <v>43650</v>
      </c>
      <c r="C5" t="s">
        <v>9</v>
      </c>
      <c r="E5" t="s">
        <v>40</v>
      </c>
      <c r="F5">
        <v>60000</v>
      </c>
    </row>
    <row r="6" spans="1:11" x14ac:dyDescent="0.25">
      <c r="A6" s="8">
        <v>43650</v>
      </c>
      <c r="C6" t="s">
        <v>9</v>
      </c>
      <c r="E6" t="s">
        <v>41</v>
      </c>
      <c r="F6">
        <v>950000</v>
      </c>
    </row>
    <row r="7" spans="1:11" x14ac:dyDescent="0.25">
      <c r="A7" s="8">
        <v>43650</v>
      </c>
      <c r="C7" t="s">
        <v>11</v>
      </c>
      <c r="E7" t="s">
        <v>42</v>
      </c>
      <c r="G7">
        <v>101500</v>
      </c>
    </row>
    <row r="8" spans="1:11" x14ac:dyDescent="0.25">
      <c r="A8" s="8">
        <v>43650</v>
      </c>
      <c r="C8" t="s">
        <v>13</v>
      </c>
      <c r="E8" t="s">
        <v>19</v>
      </c>
      <c r="G8">
        <v>2100</v>
      </c>
    </row>
    <row r="9" spans="1:11" x14ac:dyDescent="0.25">
      <c r="A9" s="8">
        <v>43650</v>
      </c>
      <c r="C9" t="s">
        <v>9</v>
      </c>
      <c r="E9" t="s">
        <v>43</v>
      </c>
      <c r="F9">
        <v>70000</v>
      </c>
    </row>
    <row r="10" spans="1:11" x14ac:dyDescent="0.25">
      <c r="A10" s="8">
        <v>43650</v>
      </c>
      <c r="C10" t="s">
        <v>11</v>
      </c>
      <c r="E10" t="s">
        <v>44</v>
      </c>
      <c r="G10">
        <v>505000</v>
      </c>
    </row>
    <row r="11" spans="1:11" x14ac:dyDescent="0.25">
      <c r="A11" s="8">
        <v>43650</v>
      </c>
      <c r="C11" t="s">
        <v>13</v>
      </c>
      <c r="E11" t="s">
        <v>45</v>
      </c>
      <c r="G11">
        <v>14000</v>
      </c>
    </row>
    <row r="12" spans="1:11" x14ac:dyDescent="0.25">
      <c r="A12" s="8">
        <v>43650</v>
      </c>
      <c r="C12" t="s">
        <v>9</v>
      </c>
      <c r="E12" t="s">
        <v>46</v>
      </c>
      <c r="F12">
        <v>6500</v>
      </c>
    </row>
    <row r="13" spans="1:11" x14ac:dyDescent="0.25">
      <c r="A13" s="8">
        <v>43650</v>
      </c>
      <c r="C13" t="s">
        <v>11</v>
      </c>
      <c r="E13" t="s">
        <v>42</v>
      </c>
      <c r="G13">
        <v>84000</v>
      </c>
    </row>
    <row r="14" spans="1:11" x14ac:dyDescent="0.25">
      <c r="A14" s="8">
        <v>43650</v>
      </c>
      <c r="C14" t="s">
        <v>9</v>
      </c>
      <c r="E14" t="s">
        <v>47</v>
      </c>
      <c r="F14">
        <v>150000</v>
      </c>
    </row>
    <row r="15" spans="1:11" x14ac:dyDescent="0.25">
      <c r="A15" s="8">
        <v>43650</v>
      </c>
      <c r="C15" t="s">
        <v>9</v>
      </c>
      <c r="E15" t="s">
        <v>48</v>
      </c>
      <c r="F15">
        <v>25000</v>
      </c>
    </row>
    <row r="16" spans="1:11" x14ac:dyDescent="0.25">
      <c r="A16" s="8">
        <v>43650</v>
      </c>
      <c r="C16" t="s">
        <v>359</v>
      </c>
      <c r="E16" t="s">
        <v>49</v>
      </c>
      <c r="F16">
        <v>3000</v>
      </c>
    </row>
    <row r="17" spans="1:7" x14ac:dyDescent="0.25">
      <c r="A17" s="8">
        <v>43650</v>
      </c>
      <c r="C17" t="s">
        <v>354</v>
      </c>
      <c r="E17" t="s">
        <v>50</v>
      </c>
      <c r="G17">
        <v>165000</v>
      </c>
    </row>
    <row r="18" spans="1:7" x14ac:dyDescent="0.25">
      <c r="A18" s="8">
        <v>43650</v>
      </c>
      <c r="C18" t="s">
        <v>13</v>
      </c>
      <c r="E18" t="s">
        <v>51</v>
      </c>
      <c r="G18">
        <v>29500</v>
      </c>
    </row>
    <row r="19" spans="1:7" x14ac:dyDescent="0.25">
      <c r="A19" s="8">
        <v>43650</v>
      </c>
      <c r="C19" t="s">
        <v>11</v>
      </c>
      <c r="E19" t="s">
        <v>52</v>
      </c>
      <c r="G19">
        <v>118000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21D2-8F4B-458F-BA60-2BE26767BAC9}">
  <sheetPr codeName="Hoja12"/>
  <dimension ref="A1:K17"/>
  <sheetViews>
    <sheetView workbookViewId="0">
      <selection activeCell="F21" sqref="F21"/>
    </sheetView>
  </sheetViews>
  <sheetFormatPr baseColWidth="10" defaultRowHeight="15.75" x14ac:dyDescent="0.25"/>
  <cols>
    <col min="1" max="1" width="11" style="8"/>
    <col min="3" max="3" width="16" bestFit="1" customWidth="1"/>
    <col min="5" max="5" width="22.25" bestFit="1" customWidth="1"/>
  </cols>
  <sheetData>
    <row r="1" spans="1:11" x14ac:dyDescent="0.25">
      <c r="A1" s="8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43649</v>
      </c>
      <c r="C2" t="s">
        <v>9</v>
      </c>
      <c r="E2" t="s">
        <v>24</v>
      </c>
      <c r="F2">
        <v>40000</v>
      </c>
      <c r="I2">
        <f>SUM(F2:F17)</f>
        <v>760000</v>
      </c>
      <c r="J2">
        <f>SUM(G2:G17)</f>
        <v>750000</v>
      </c>
      <c r="K2">
        <f>I2-J2</f>
        <v>10000</v>
      </c>
    </row>
    <row r="3" spans="1:11" x14ac:dyDescent="0.25">
      <c r="A3" s="8">
        <v>43649</v>
      </c>
      <c r="C3" t="s">
        <v>9</v>
      </c>
      <c r="E3" t="s">
        <v>25</v>
      </c>
      <c r="F3">
        <v>130000</v>
      </c>
    </row>
    <row r="4" spans="1:11" x14ac:dyDescent="0.25">
      <c r="A4" s="8">
        <v>43649</v>
      </c>
      <c r="C4" t="s">
        <v>9</v>
      </c>
      <c r="E4" t="s">
        <v>24</v>
      </c>
      <c r="F4">
        <v>300000</v>
      </c>
    </row>
    <row r="5" spans="1:11" x14ac:dyDescent="0.25">
      <c r="A5" s="8">
        <v>43649</v>
      </c>
      <c r="C5" t="s">
        <v>359</v>
      </c>
      <c r="E5" t="s">
        <v>26</v>
      </c>
      <c r="F5">
        <v>50000</v>
      </c>
    </row>
    <row r="6" spans="1:11" x14ac:dyDescent="0.25">
      <c r="A6" s="8">
        <v>43649</v>
      </c>
      <c r="C6" t="s">
        <v>354</v>
      </c>
      <c r="E6" t="s">
        <v>27</v>
      </c>
      <c r="G6">
        <v>25000</v>
      </c>
    </row>
    <row r="7" spans="1:11" x14ac:dyDescent="0.25">
      <c r="A7" s="8">
        <v>43649</v>
      </c>
      <c r="C7" t="s">
        <v>13</v>
      </c>
      <c r="E7" t="s">
        <v>28</v>
      </c>
      <c r="G7">
        <v>6400</v>
      </c>
    </row>
    <row r="8" spans="1:11" x14ac:dyDescent="0.25">
      <c r="A8" s="8">
        <v>43649</v>
      </c>
      <c r="C8" t="s">
        <v>13</v>
      </c>
      <c r="E8" t="s">
        <v>29</v>
      </c>
      <c r="G8">
        <v>15000</v>
      </c>
    </row>
    <row r="9" spans="1:11" x14ac:dyDescent="0.25">
      <c r="A9" s="8">
        <v>43649</v>
      </c>
      <c r="C9" t="s">
        <v>13</v>
      </c>
      <c r="E9" t="s">
        <v>28</v>
      </c>
      <c r="G9">
        <v>10000</v>
      </c>
    </row>
    <row r="10" spans="1:11" x14ac:dyDescent="0.25">
      <c r="A10" s="8">
        <v>43649</v>
      </c>
      <c r="C10" t="s">
        <v>390</v>
      </c>
      <c r="E10" t="s">
        <v>30</v>
      </c>
      <c r="G10">
        <v>50000</v>
      </c>
    </row>
    <row r="11" spans="1:11" x14ac:dyDescent="0.25">
      <c r="A11" s="8">
        <v>43649</v>
      </c>
      <c r="C11" t="s">
        <v>20</v>
      </c>
      <c r="E11" t="s">
        <v>31</v>
      </c>
      <c r="G11">
        <v>20000</v>
      </c>
    </row>
    <row r="12" spans="1:11" x14ac:dyDescent="0.25">
      <c r="A12" s="8">
        <v>43649</v>
      </c>
      <c r="C12" t="s">
        <v>13</v>
      </c>
      <c r="E12" t="s">
        <v>32</v>
      </c>
      <c r="G12">
        <v>30000</v>
      </c>
    </row>
    <row r="13" spans="1:11" x14ac:dyDescent="0.25">
      <c r="A13" s="8">
        <v>43649</v>
      </c>
      <c r="C13" t="s">
        <v>9</v>
      </c>
      <c r="E13" t="s">
        <v>24</v>
      </c>
      <c r="F13">
        <v>100000</v>
      </c>
    </row>
    <row r="14" spans="1:11" x14ac:dyDescent="0.25">
      <c r="A14" s="8">
        <v>43649</v>
      </c>
      <c r="C14" t="s">
        <v>9</v>
      </c>
      <c r="E14" t="s">
        <v>33</v>
      </c>
      <c r="F14">
        <v>90000</v>
      </c>
    </row>
    <row r="15" spans="1:11" x14ac:dyDescent="0.25">
      <c r="A15" s="8">
        <v>43649</v>
      </c>
      <c r="C15" t="s">
        <v>13</v>
      </c>
      <c r="E15" t="s">
        <v>34</v>
      </c>
      <c r="G15">
        <v>119600</v>
      </c>
    </row>
    <row r="16" spans="1:11" x14ac:dyDescent="0.25">
      <c r="A16" s="8">
        <v>43649</v>
      </c>
      <c r="C16" t="s">
        <v>11</v>
      </c>
      <c r="E16" t="s">
        <v>35</v>
      </c>
      <c r="G16">
        <v>474000</v>
      </c>
    </row>
    <row r="17" spans="1:6" x14ac:dyDescent="0.25">
      <c r="A17" s="8">
        <v>43649</v>
      </c>
      <c r="C17" t="s">
        <v>359</v>
      </c>
      <c r="E17" t="s">
        <v>36</v>
      </c>
      <c r="F17">
        <v>50000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0D52-FC20-41D1-B234-2F666648055E}">
  <sheetPr codeName="Hoja13"/>
  <dimension ref="A1:K10"/>
  <sheetViews>
    <sheetView workbookViewId="0">
      <selection activeCell="E26" sqref="E26"/>
    </sheetView>
  </sheetViews>
  <sheetFormatPr baseColWidth="10" defaultRowHeight="15.75" x14ac:dyDescent="0.25"/>
  <cols>
    <col min="3" max="3" width="19.625" bestFit="1" customWidth="1"/>
    <col min="5" max="5" width="12.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43648</v>
      </c>
      <c r="C2" t="s">
        <v>9</v>
      </c>
      <c r="D2" s="2"/>
      <c r="E2" t="s">
        <v>15</v>
      </c>
      <c r="F2" s="3">
        <v>180000</v>
      </c>
      <c r="G2" s="3"/>
      <c r="I2" s="11">
        <f>SUM(F2:F10)</f>
        <v>300000</v>
      </c>
      <c r="J2" s="11">
        <f>SUM(G2:G10)</f>
        <v>435000</v>
      </c>
      <c r="K2" s="11">
        <f>I2-J2</f>
        <v>-135000</v>
      </c>
    </row>
    <row r="3" spans="1:11" x14ac:dyDescent="0.25">
      <c r="A3" s="1">
        <v>43648</v>
      </c>
      <c r="C3" t="s">
        <v>9</v>
      </c>
      <c r="D3" s="2"/>
      <c r="E3" t="s">
        <v>16</v>
      </c>
      <c r="F3" s="3">
        <v>100000</v>
      </c>
      <c r="G3" s="3"/>
    </row>
    <row r="4" spans="1:11" x14ac:dyDescent="0.25">
      <c r="A4" s="1">
        <v>43648</v>
      </c>
      <c r="C4" t="s">
        <v>354</v>
      </c>
      <c r="D4" s="2"/>
      <c r="E4" t="s">
        <v>17</v>
      </c>
      <c r="F4" s="3"/>
      <c r="G4" s="3">
        <v>30000</v>
      </c>
    </row>
    <row r="5" spans="1:11" x14ac:dyDescent="0.25">
      <c r="A5" s="1">
        <v>43648</v>
      </c>
      <c r="C5" t="s">
        <v>10</v>
      </c>
      <c r="D5" s="2"/>
      <c r="E5" t="s">
        <v>18</v>
      </c>
      <c r="F5" s="3"/>
      <c r="G5" s="3">
        <v>1000</v>
      </c>
    </row>
    <row r="6" spans="1:11" x14ac:dyDescent="0.25">
      <c r="A6" s="1">
        <v>43648</v>
      </c>
      <c r="C6" t="s">
        <v>13</v>
      </c>
      <c r="D6" s="2"/>
      <c r="E6" t="s">
        <v>19</v>
      </c>
      <c r="F6" s="3"/>
      <c r="G6" s="3">
        <v>2000</v>
      </c>
    </row>
    <row r="7" spans="1:11" x14ac:dyDescent="0.25">
      <c r="A7" s="1">
        <v>43648</v>
      </c>
      <c r="C7" t="s">
        <v>20</v>
      </c>
      <c r="D7" s="2"/>
      <c r="E7" t="s">
        <v>21</v>
      </c>
      <c r="F7" s="3"/>
      <c r="G7" s="3">
        <v>2000</v>
      </c>
    </row>
    <row r="8" spans="1:11" x14ac:dyDescent="0.25">
      <c r="A8" s="1">
        <v>43648</v>
      </c>
      <c r="C8" t="s">
        <v>9</v>
      </c>
      <c r="D8" s="2"/>
      <c r="E8" t="s">
        <v>16</v>
      </c>
      <c r="F8" s="3">
        <v>20000</v>
      </c>
      <c r="G8" s="3"/>
    </row>
    <row r="9" spans="1:11" x14ac:dyDescent="0.25">
      <c r="A9" s="1">
        <v>43648</v>
      </c>
      <c r="C9" t="s">
        <v>11</v>
      </c>
      <c r="D9" s="2"/>
      <c r="E9" t="s">
        <v>22</v>
      </c>
      <c r="F9" s="3"/>
      <c r="G9" s="3">
        <v>200000</v>
      </c>
    </row>
    <row r="10" spans="1:11" x14ac:dyDescent="0.25">
      <c r="A10" s="4">
        <v>43648</v>
      </c>
      <c r="B10" s="5"/>
      <c r="C10" s="5" t="s">
        <v>11</v>
      </c>
      <c r="D10" s="6"/>
      <c r="E10" s="5" t="s">
        <v>23</v>
      </c>
      <c r="F10" s="7"/>
      <c r="G10" s="7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91E7-9426-4694-AC65-C5D07707A5C1}">
  <sheetPr codeName="Hoja24"/>
  <dimension ref="A1:K29"/>
  <sheetViews>
    <sheetView workbookViewId="0">
      <selection activeCell="G25" sqref="G25"/>
    </sheetView>
  </sheetViews>
  <sheetFormatPr baseColWidth="10" defaultRowHeight="15.75" x14ac:dyDescent="0.25"/>
  <cols>
    <col min="3" max="3" width="19.75" bestFit="1" customWidth="1"/>
    <col min="5" max="5" width="39.125" bestFit="1" customWidth="1"/>
    <col min="6" max="6" width="12.625" style="14" bestFit="1" customWidth="1"/>
    <col min="7" max="7" width="11.125" style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s="14" t="s">
        <v>4</v>
      </c>
      <c r="G1" s="14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43675</v>
      </c>
      <c r="B2" s="12">
        <v>0.39460648148148153</v>
      </c>
      <c r="C2" t="s">
        <v>215</v>
      </c>
      <c r="E2" t="s">
        <v>216</v>
      </c>
      <c r="F2" s="14">
        <v>1508550</v>
      </c>
      <c r="I2">
        <v>3302150</v>
      </c>
      <c r="J2">
        <v>1108700</v>
      </c>
      <c r="K2">
        <v>2193450</v>
      </c>
    </row>
    <row r="3" spans="1:11" x14ac:dyDescent="0.25">
      <c r="A3" s="8">
        <v>43675</v>
      </c>
      <c r="B3" s="12">
        <v>0.3988888888888889</v>
      </c>
      <c r="C3" t="s">
        <v>9</v>
      </c>
      <c r="D3" t="s">
        <v>12</v>
      </c>
      <c r="E3" t="s">
        <v>453</v>
      </c>
      <c r="F3" s="14">
        <v>500000</v>
      </c>
    </row>
    <row r="4" spans="1:11" x14ac:dyDescent="0.25">
      <c r="A4" s="8">
        <v>43675</v>
      </c>
      <c r="B4" s="12">
        <v>0.40099537037037036</v>
      </c>
      <c r="C4" t="s">
        <v>13</v>
      </c>
      <c r="E4" t="s">
        <v>454</v>
      </c>
      <c r="G4" s="14">
        <v>60000</v>
      </c>
    </row>
    <row r="5" spans="1:11" x14ac:dyDescent="0.25">
      <c r="A5" s="8">
        <v>43675</v>
      </c>
      <c r="B5" s="12">
        <v>0.40115740740740741</v>
      </c>
      <c r="C5" t="s">
        <v>13</v>
      </c>
      <c r="E5" t="s">
        <v>455</v>
      </c>
      <c r="G5" s="14">
        <v>140000</v>
      </c>
    </row>
    <row r="6" spans="1:11" x14ac:dyDescent="0.25">
      <c r="A6" s="8">
        <v>43675</v>
      </c>
      <c r="B6" s="12">
        <v>0.40166666666666667</v>
      </c>
      <c r="C6" t="s">
        <v>13</v>
      </c>
      <c r="E6" t="s">
        <v>456</v>
      </c>
      <c r="G6" s="14">
        <v>8000</v>
      </c>
    </row>
    <row r="7" spans="1:11" x14ac:dyDescent="0.25">
      <c r="A7" s="8">
        <v>43675</v>
      </c>
      <c r="B7" s="12">
        <v>0.40207175925925925</v>
      </c>
      <c r="C7" t="s">
        <v>10</v>
      </c>
      <c r="D7" t="s">
        <v>12</v>
      </c>
      <c r="E7" t="s">
        <v>457</v>
      </c>
      <c r="G7" s="14">
        <v>35000</v>
      </c>
    </row>
    <row r="8" spans="1:11" x14ac:dyDescent="0.25">
      <c r="A8" s="8">
        <v>43675</v>
      </c>
      <c r="B8" s="12">
        <v>0.40437499999999998</v>
      </c>
      <c r="C8" t="s">
        <v>9</v>
      </c>
      <c r="D8" t="s">
        <v>12</v>
      </c>
      <c r="E8" t="s">
        <v>458</v>
      </c>
      <c r="F8" s="14">
        <v>60000</v>
      </c>
      <c r="I8" t="s">
        <v>385</v>
      </c>
      <c r="K8">
        <v>170000</v>
      </c>
    </row>
    <row r="9" spans="1:11" x14ac:dyDescent="0.25">
      <c r="A9" s="8">
        <v>43675</v>
      </c>
      <c r="B9" s="12">
        <v>0.41708333333333331</v>
      </c>
      <c r="C9" t="s">
        <v>9</v>
      </c>
      <c r="D9" t="s">
        <v>12</v>
      </c>
      <c r="E9" t="s">
        <v>459</v>
      </c>
      <c r="F9" s="14">
        <v>300000</v>
      </c>
      <c r="I9">
        <v>50000</v>
      </c>
      <c r="J9">
        <v>35</v>
      </c>
      <c r="K9">
        <f>I9*J9</f>
        <v>1750000</v>
      </c>
    </row>
    <row r="10" spans="1:11" x14ac:dyDescent="0.25">
      <c r="A10" s="8">
        <v>43675</v>
      </c>
      <c r="B10" s="12">
        <v>0.42798611111111112</v>
      </c>
      <c r="C10" t="s">
        <v>9</v>
      </c>
      <c r="D10" t="s">
        <v>12</v>
      </c>
      <c r="E10" t="s">
        <v>460</v>
      </c>
      <c r="F10" s="14">
        <v>300000</v>
      </c>
      <c r="I10">
        <v>20000</v>
      </c>
      <c r="J10">
        <v>0</v>
      </c>
      <c r="K10">
        <f t="shared" ref="K10:K18" si="0">I10*J10</f>
        <v>0</v>
      </c>
    </row>
    <row r="11" spans="1:11" x14ac:dyDescent="0.25">
      <c r="A11" s="8">
        <v>43675</v>
      </c>
      <c r="B11" s="12">
        <v>0.43476851851851855</v>
      </c>
      <c r="C11" t="s">
        <v>359</v>
      </c>
      <c r="D11" t="s">
        <v>12</v>
      </c>
      <c r="E11" t="s">
        <v>461</v>
      </c>
      <c r="F11" s="14">
        <v>72400</v>
      </c>
      <c r="I11">
        <v>10000</v>
      </c>
      <c r="J11">
        <v>10</v>
      </c>
      <c r="K11">
        <f t="shared" si="0"/>
        <v>100000</v>
      </c>
    </row>
    <row r="12" spans="1:11" x14ac:dyDescent="0.25">
      <c r="A12" s="8">
        <v>43675</v>
      </c>
      <c r="B12" s="12">
        <v>0.43685185185185182</v>
      </c>
      <c r="C12" t="s">
        <v>359</v>
      </c>
      <c r="D12" t="s">
        <v>12</v>
      </c>
      <c r="E12" t="s">
        <v>462</v>
      </c>
      <c r="F12" s="14">
        <v>3000</v>
      </c>
      <c r="I12">
        <v>5000</v>
      </c>
      <c r="J12">
        <v>7</v>
      </c>
      <c r="K12">
        <f t="shared" si="0"/>
        <v>35000</v>
      </c>
    </row>
    <row r="13" spans="1:11" x14ac:dyDescent="0.25">
      <c r="A13" s="8">
        <v>43675</v>
      </c>
      <c r="B13" s="12">
        <v>0.44569444444444445</v>
      </c>
      <c r="C13" t="s">
        <v>9</v>
      </c>
      <c r="D13" t="s">
        <v>12</v>
      </c>
      <c r="E13" t="s">
        <v>463</v>
      </c>
      <c r="F13" s="14">
        <v>57400</v>
      </c>
      <c r="I13">
        <v>2000</v>
      </c>
      <c r="J13">
        <v>59</v>
      </c>
      <c r="K13">
        <f t="shared" si="0"/>
        <v>118000</v>
      </c>
    </row>
    <row r="14" spans="1:11" x14ac:dyDescent="0.25">
      <c r="A14" s="8">
        <v>43675</v>
      </c>
      <c r="B14" s="12">
        <v>0.45171296296296298</v>
      </c>
      <c r="C14" t="s">
        <v>9</v>
      </c>
      <c r="D14" t="s">
        <v>12</v>
      </c>
      <c r="E14" t="s">
        <v>40</v>
      </c>
      <c r="F14" s="14">
        <v>50000</v>
      </c>
      <c r="I14">
        <v>1000</v>
      </c>
      <c r="J14">
        <v>4</v>
      </c>
      <c r="K14">
        <f t="shared" si="0"/>
        <v>4000</v>
      </c>
    </row>
    <row r="15" spans="1:11" x14ac:dyDescent="0.25">
      <c r="A15" s="8">
        <v>43675</v>
      </c>
      <c r="B15" s="12">
        <v>0.4908912037037037</v>
      </c>
      <c r="C15" t="s">
        <v>11</v>
      </c>
      <c r="D15" t="s">
        <v>12</v>
      </c>
      <c r="E15" t="s">
        <v>168</v>
      </c>
      <c r="G15" s="14">
        <v>24000</v>
      </c>
      <c r="I15">
        <v>500</v>
      </c>
      <c r="J15">
        <v>11</v>
      </c>
      <c r="K15">
        <f t="shared" si="0"/>
        <v>5500</v>
      </c>
    </row>
    <row r="16" spans="1:11" x14ac:dyDescent="0.25">
      <c r="A16" s="8">
        <v>43675</v>
      </c>
      <c r="B16" s="12">
        <v>0.59409722222222217</v>
      </c>
      <c r="C16" t="s">
        <v>359</v>
      </c>
      <c r="D16" t="s">
        <v>12</v>
      </c>
      <c r="E16" t="s">
        <v>464</v>
      </c>
      <c r="F16" s="14">
        <v>60000</v>
      </c>
      <c r="I16">
        <v>200</v>
      </c>
      <c r="J16">
        <v>28</v>
      </c>
      <c r="K16">
        <f t="shared" si="0"/>
        <v>5600</v>
      </c>
    </row>
    <row r="17" spans="1:11" x14ac:dyDescent="0.25">
      <c r="A17" s="8">
        <v>43675</v>
      </c>
      <c r="B17" s="12">
        <v>0.59428240740740745</v>
      </c>
      <c r="C17" t="s">
        <v>359</v>
      </c>
      <c r="D17" t="s">
        <v>12</v>
      </c>
      <c r="E17" t="s">
        <v>465</v>
      </c>
      <c r="F17" s="14">
        <v>69000</v>
      </c>
      <c r="I17">
        <v>100</v>
      </c>
      <c r="J17">
        <v>46</v>
      </c>
      <c r="K17">
        <f t="shared" si="0"/>
        <v>4600</v>
      </c>
    </row>
    <row r="18" spans="1:11" x14ac:dyDescent="0.25">
      <c r="A18" s="8">
        <v>43675</v>
      </c>
      <c r="B18" s="12">
        <v>0.6365277777777778</v>
      </c>
      <c r="C18" t="s">
        <v>13</v>
      </c>
      <c r="E18" t="s">
        <v>466</v>
      </c>
      <c r="G18" s="14">
        <v>55000</v>
      </c>
      <c r="I18">
        <v>50</v>
      </c>
      <c r="J18">
        <v>15</v>
      </c>
      <c r="K18">
        <f t="shared" si="0"/>
        <v>750</v>
      </c>
    </row>
    <row r="19" spans="1:11" x14ac:dyDescent="0.25">
      <c r="A19" s="8">
        <v>43675</v>
      </c>
      <c r="B19" s="12">
        <v>0.64598379629629632</v>
      </c>
      <c r="C19" t="s">
        <v>11</v>
      </c>
      <c r="D19" t="s">
        <v>12</v>
      </c>
      <c r="E19" t="s">
        <v>467</v>
      </c>
      <c r="G19" s="14">
        <v>210000</v>
      </c>
      <c r="K19">
        <f>SUM(K8:K18)</f>
        <v>2193450</v>
      </c>
    </row>
    <row r="20" spans="1:11" x14ac:dyDescent="0.25">
      <c r="A20" s="8">
        <v>43675</v>
      </c>
      <c r="B20" s="12">
        <v>0.65885416666666663</v>
      </c>
      <c r="C20" t="s">
        <v>9</v>
      </c>
      <c r="D20" t="s">
        <v>12</v>
      </c>
      <c r="E20" t="s">
        <v>176</v>
      </c>
      <c r="F20" s="14">
        <v>21800</v>
      </c>
      <c r="K20">
        <f>K19-K2</f>
        <v>0</v>
      </c>
    </row>
    <row r="21" spans="1:11" x14ac:dyDescent="0.25">
      <c r="A21" s="8">
        <v>43675</v>
      </c>
      <c r="B21" s="12">
        <v>0.66710648148148144</v>
      </c>
      <c r="C21" t="s">
        <v>13</v>
      </c>
      <c r="E21" t="s">
        <v>468</v>
      </c>
      <c r="G21" s="14">
        <v>20000</v>
      </c>
    </row>
    <row r="22" spans="1:11" x14ac:dyDescent="0.25">
      <c r="A22" s="8">
        <v>43675</v>
      </c>
      <c r="B22" s="12">
        <v>0.72662037037037042</v>
      </c>
      <c r="C22" t="s">
        <v>9</v>
      </c>
      <c r="D22" t="s">
        <v>12</v>
      </c>
      <c r="E22" t="s">
        <v>469</v>
      </c>
      <c r="F22" s="14">
        <v>70000</v>
      </c>
    </row>
    <row r="23" spans="1:11" x14ac:dyDescent="0.25">
      <c r="A23" s="8">
        <v>43675</v>
      </c>
      <c r="B23" s="12">
        <v>0.72690972222222217</v>
      </c>
      <c r="C23" t="s">
        <v>11</v>
      </c>
      <c r="D23" t="s">
        <v>12</v>
      </c>
      <c r="E23" t="s">
        <v>353</v>
      </c>
      <c r="G23" s="14">
        <v>440000</v>
      </c>
    </row>
    <row r="24" spans="1:11" x14ac:dyDescent="0.25">
      <c r="A24" s="8">
        <v>43675</v>
      </c>
      <c r="B24" s="12">
        <v>0.72916666666666663</v>
      </c>
      <c r="C24" t="s">
        <v>11</v>
      </c>
      <c r="D24" t="s">
        <v>12</v>
      </c>
      <c r="E24" t="s">
        <v>291</v>
      </c>
      <c r="G24" s="14">
        <v>70000</v>
      </c>
    </row>
    <row r="25" spans="1:11" x14ac:dyDescent="0.25">
      <c r="A25" s="8">
        <v>43675</v>
      </c>
      <c r="B25" s="12">
        <v>0.73679398148148145</v>
      </c>
      <c r="C25" t="s">
        <v>390</v>
      </c>
      <c r="E25" t="s">
        <v>470</v>
      </c>
      <c r="G25" s="14">
        <v>30000</v>
      </c>
    </row>
    <row r="26" spans="1:11" x14ac:dyDescent="0.25">
      <c r="A26" s="8">
        <v>43675</v>
      </c>
      <c r="B26" s="12">
        <v>0.73942129629629638</v>
      </c>
      <c r="C26" t="s">
        <v>9</v>
      </c>
      <c r="D26" t="s">
        <v>12</v>
      </c>
      <c r="E26" t="s">
        <v>471</v>
      </c>
      <c r="F26" s="14">
        <v>30000</v>
      </c>
    </row>
    <row r="27" spans="1:11" x14ac:dyDescent="0.25">
      <c r="A27" s="8">
        <v>43675</v>
      </c>
      <c r="B27" s="12">
        <v>0.74011574074074071</v>
      </c>
      <c r="C27" t="s">
        <v>9</v>
      </c>
      <c r="D27" t="s">
        <v>12</v>
      </c>
      <c r="E27" t="s">
        <v>472</v>
      </c>
      <c r="F27" s="14">
        <v>200000</v>
      </c>
    </row>
    <row r="28" spans="1:11" x14ac:dyDescent="0.25">
      <c r="A28" s="8">
        <v>43675</v>
      </c>
      <c r="B28" s="12">
        <v>0.75144675925925919</v>
      </c>
      <c r="C28" t="s">
        <v>10</v>
      </c>
      <c r="D28" t="s">
        <v>12</v>
      </c>
      <c r="E28" t="s">
        <v>473</v>
      </c>
      <c r="G28" s="14">
        <v>1700</v>
      </c>
    </row>
    <row r="29" spans="1:11" x14ac:dyDescent="0.25">
      <c r="A29" s="8">
        <v>43675</v>
      </c>
      <c r="B29" s="12">
        <v>0.76414351851851858</v>
      </c>
      <c r="C29" t="s">
        <v>13</v>
      </c>
      <c r="E29" t="s">
        <v>474</v>
      </c>
      <c r="G29" s="14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399C-5539-4AC5-BFFF-151DA458BE04}">
  <sheetPr codeName="Hoja23"/>
  <dimension ref="A1:L33"/>
  <sheetViews>
    <sheetView workbookViewId="0">
      <selection activeCell="F7" sqref="F7"/>
    </sheetView>
  </sheetViews>
  <sheetFormatPr baseColWidth="10" defaultRowHeight="15.75" x14ac:dyDescent="0.25"/>
  <cols>
    <col min="3" max="3" width="14" bestFit="1" customWidth="1"/>
    <col min="5" max="5" width="18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2" x14ac:dyDescent="0.25">
      <c r="A2" s="8">
        <v>43673</v>
      </c>
      <c r="B2" s="12">
        <v>0.39098379629629632</v>
      </c>
      <c r="C2" t="s">
        <v>215</v>
      </c>
      <c r="E2" t="s">
        <v>216</v>
      </c>
      <c r="F2">
        <v>1687650</v>
      </c>
      <c r="I2">
        <f>SUM(F2:F33)</f>
        <v>4101450</v>
      </c>
      <c r="J2">
        <f>SUM(G2:G33)</f>
        <v>2712500</v>
      </c>
      <c r="K2">
        <f>I2-J2</f>
        <v>1388950</v>
      </c>
    </row>
    <row r="3" spans="1:12" x14ac:dyDescent="0.25">
      <c r="A3" s="8">
        <v>43673</v>
      </c>
      <c r="B3" s="12">
        <v>0.39098379629629632</v>
      </c>
      <c r="C3" t="s">
        <v>9</v>
      </c>
      <c r="D3" t="s">
        <v>12</v>
      </c>
      <c r="E3" t="s">
        <v>425</v>
      </c>
      <c r="F3">
        <v>63000</v>
      </c>
    </row>
    <row r="4" spans="1:12" x14ac:dyDescent="0.25">
      <c r="A4" s="8">
        <v>43673</v>
      </c>
      <c r="B4" s="12">
        <v>0.41212962962962968</v>
      </c>
      <c r="C4" t="s">
        <v>11</v>
      </c>
      <c r="D4" t="s">
        <v>12</v>
      </c>
      <c r="E4" t="s">
        <v>426</v>
      </c>
      <c r="G4">
        <v>6000</v>
      </c>
    </row>
    <row r="5" spans="1:12" x14ac:dyDescent="0.25">
      <c r="A5" s="8">
        <v>43673</v>
      </c>
      <c r="B5" s="12">
        <v>0.41280092592592593</v>
      </c>
      <c r="C5" t="s">
        <v>9</v>
      </c>
      <c r="D5" t="s">
        <v>12</v>
      </c>
      <c r="E5" t="s">
        <v>427</v>
      </c>
      <c r="F5">
        <v>100000</v>
      </c>
    </row>
    <row r="6" spans="1:12" x14ac:dyDescent="0.25">
      <c r="A6" s="8">
        <v>43673</v>
      </c>
      <c r="B6" s="12">
        <v>0.4211805555555555</v>
      </c>
      <c r="C6" t="s">
        <v>11</v>
      </c>
      <c r="D6" t="s">
        <v>12</v>
      </c>
      <c r="E6" t="s">
        <v>428</v>
      </c>
      <c r="G6">
        <v>140000</v>
      </c>
    </row>
    <row r="7" spans="1:12" x14ac:dyDescent="0.25">
      <c r="A7" s="8">
        <v>43673</v>
      </c>
      <c r="B7" s="12">
        <v>0.4309837962962963</v>
      </c>
      <c r="C7" t="s">
        <v>9</v>
      </c>
      <c r="D7" t="s">
        <v>12</v>
      </c>
      <c r="E7" t="s">
        <v>429</v>
      </c>
      <c r="F7">
        <v>50000</v>
      </c>
    </row>
    <row r="8" spans="1:12" x14ac:dyDescent="0.25">
      <c r="A8" s="8">
        <v>43673</v>
      </c>
      <c r="B8" s="12">
        <v>0.43107638888888888</v>
      </c>
      <c r="C8" t="s">
        <v>9</v>
      </c>
      <c r="D8" t="s">
        <v>12</v>
      </c>
      <c r="E8" t="s">
        <v>250</v>
      </c>
      <c r="F8">
        <v>3800</v>
      </c>
      <c r="J8" t="s">
        <v>385</v>
      </c>
      <c r="L8">
        <v>418000</v>
      </c>
    </row>
    <row r="9" spans="1:12" x14ac:dyDescent="0.25">
      <c r="A9" s="8">
        <v>43673</v>
      </c>
      <c r="B9" s="12">
        <v>0.43203703703703705</v>
      </c>
      <c r="C9" t="s">
        <v>13</v>
      </c>
      <c r="E9" t="s">
        <v>430</v>
      </c>
      <c r="G9">
        <v>30000</v>
      </c>
      <c r="J9">
        <v>50000</v>
      </c>
      <c r="K9">
        <v>46</v>
      </c>
      <c r="L9">
        <f>J9*K9</f>
        <v>2300000</v>
      </c>
    </row>
    <row r="10" spans="1:12" x14ac:dyDescent="0.25">
      <c r="A10" s="8">
        <v>43673</v>
      </c>
      <c r="B10" s="12">
        <v>0.4321875</v>
      </c>
      <c r="C10" t="s">
        <v>13</v>
      </c>
      <c r="E10" t="s">
        <v>431</v>
      </c>
      <c r="G10">
        <v>5000</v>
      </c>
      <c r="J10">
        <v>20000</v>
      </c>
      <c r="K10">
        <v>2</v>
      </c>
      <c r="L10">
        <f t="shared" ref="L10:L18" si="0">J10*K10</f>
        <v>40000</v>
      </c>
    </row>
    <row r="11" spans="1:12" x14ac:dyDescent="0.25">
      <c r="A11" s="8">
        <v>43673</v>
      </c>
      <c r="B11" s="12">
        <v>0.43331018518518521</v>
      </c>
      <c r="C11" t="s">
        <v>11</v>
      </c>
      <c r="D11" t="s">
        <v>12</v>
      </c>
      <c r="E11" t="s">
        <v>432</v>
      </c>
      <c r="G11">
        <v>500000</v>
      </c>
      <c r="J11">
        <v>10000</v>
      </c>
      <c r="K11">
        <v>9</v>
      </c>
      <c r="L11">
        <f t="shared" si="0"/>
        <v>90000</v>
      </c>
    </row>
    <row r="12" spans="1:12" x14ac:dyDescent="0.25">
      <c r="A12" s="8">
        <v>43673</v>
      </c>
      <c r="B12" s="12">
        <v>0.43410879629629634</v>
      </c>
      <c r="C12" t="s">
        <v>359</v>
      </c>
      <c r="D12" t="s">
        <v>12</v>
      </c>
      <c r="E12" t="s">
        <v>26</v>
      </c>
      <c r="F12">
        <v>30000</v>
      </c>
      <c r="J12">
        <v>5000</v>
      </c>
      <c r="K12">
        <v>18</v>
      </c>
      <c r="L12">
        <f t="shared" si="0"/>
        <v>90000</v>
      </c>
    </row>
    <row r="13" spans="1:12" x14ac:dyDescent="0.25">
      <c r="A13" s="8">
        <v>43673</v>
      </c>
      <c r="B13" s="12">
        <v>0.45849537037037041</v>
      </c>
      <c r="C13" t="s">
        <v>359</v>
      </c>
      <c r="D13" t="s">
        <v>12</v>
      </c>
      <c r="E13" t="s">
        <v>433</v>
      </c>
      <c r="F13">
        <v>85000</v>
      </c>
      <c r="J13">
        <v>2000</v>
      </c>
      <c r="K13">
        <v>60</v>
      </c>
      <c r="L13">
        <f t="shared" si="0"/>
        <v>120000</v>
      </c>
    </row>
    <row r="14" spans="1:12" x14ac:dyDescent="0.25">
      <c r="A14" s="8">
        <v>43673</v>
      </c>
      <c r="B14" s="12">
        <v>0.46152777777777776</v>
      </c>
      <c r="C14" t="s">
        <v>390</v>
      </c>
      <c r="E14" t="s">
        <v>434</v>
      </c>
      <c r="G14">
        <v>20000</v>
      </c>
      <c r="J14">
        <v>1000</v>
      </c>
      <c r="K14">
        <v>6</v>
      </c>
      <c r="L14">
        <f t="shared" si="0"/>
        <v>6000</v>
      </c>
    </row>
    <row r="15" spans="1:12" x14ac:dyDescent="0.25">
      <c r="A15" s="8">
        <v>43673</v>
      </c>
      <c r="B15" s="12">
        <v>0.70158564814814817</v>
      </c>
      <c r="C15" t="s">
        <v>390</v>
      </c>
      <c r="E15" t="s">
        <v>449</v>
      </c>
      <c r="G15">
        <v>325000</v>
      </c>
      <c r="J15">
        <v>500</v>
      </c>
      <c r="K15">
        <v>11</v>
      </c>
      <c r="L15">
        <f t="shared" si="0"/>
        <v>5500</v>
      </c>
    </row>
    <row r="16" spans="1:12" x14ac:dyDescent="0.25">
      <c r="A16" s="8">
        <v>43673</v>
      </c>
      <c r="B16" s="12">
        <v>0.48131944444444441</v>
      </c>
      <c r="C16" t="s">
        <v>13</v>
      </c>
      <c r="E16" t="s">
        <v>435</v>
      </c>
      <c r="G16">
        <v>500</v>
      </c>
      <c r="J16">
        <v>200</v>
      </c>
      <c r="K16">
        <v>24</v>
      </c>
      <c r="L16">
        <f t="shared" si="0"/>
        <v>4800</v>
      </c>
    </row>
    <row r="17" spans="1:12" x14ac:dyDescent="0.25">
      <c r="A17" s="8">
        <v>43673</v>
      </c>
      <c r="B17" s="12">
        <v>0.49663194444444447</v>
      </c>
      <c r="C17" t="s">
        <v>9</v>
      </c>
      <c r="D17" t="s">
        <v>12</v>
      </c>
      <c r="E17" t="s">
        <v>436</v>
      </c>
      <c r="F17">
        <v>220000</v>
      </c>
      <c r="J17">
        <v>100</v>
      </c>
      <c r="K17">
        <v>43</v>
      </c>
      <c r="L17">
        <f t="shared" si="0"/>
        <v>4300</v>
      </c>
    </row>
    <row r="18" spans="1:12" x14ac:dyDescent="0.25">
      <c r="A18" s="8">
        <v>43673</v>
      </c>
      <c r="B18" s="12">
        <v>0.49688657407407405</v>
      </c>
      <c r="C18" t="s">
        <v>9</v>
      </c>
      <c r="D18" t="s">
        <v>12</v>
      </c>
      <c r="E18" t="s">
        <v>437</v>
      </c>
      <c r="F18">
        <v>70000</v>
      </c>
      <c r="J18">
        <v>50</v>
      </c>
      <c r="K18">
        <v>15</v>
      </c>
      <c r="L18">
        <f t="shared" si="0"/>
        <v>750</v>
      </c>
    </row>
    <row r="19" spans="1:12" x14ac:dyDescent="0.25">
      <c r="A19" s="8">
        <v>43673</v>
      </c>
      <c r="B19" s="12">
        <v>0.57679398148148142</v>
      </c>
      <c r="C19" t="s">
        <v>9</v>
      </c>
      <c r="D19" t="s">
        <v>12</v>
      </c>
      <c r="E19" t="s">
        <v>438</v>
      </c>
      <c r="F19">
        <v>36000</v>
      </c>
      <c r="L19">
        <f>SUM(L8:L18)</f>
        <v>3079350</v>
      </c>
    </row>
    <row r="20" spans="1:12" x14ac:dyDescent="0.25">
      <c r="A20" s="8">
        <v>43673</v>
      </c>
      <c r="B20" s="12">
        <v>0.57877314814814818</v>
      </c>
      <c r="C20" t="s">
        <v>9</v>
      </c>
      <c r="D20" t="s">
        <v>12</v>
      </c>
      <c r="E20" t="s">
        <v>439</v>
      </c>
      <c r="F20">
        <v>300000</v>
      </c>
      <c r="L20">
        <f>L19-K2</f>
        <v>1690400</v>
      </c>
    </row>
    <row r="21" spans="1:12" x14ac:dyDescent="0.25">
      <c r="A21" s="8">
        <v>43673</v>
      </c>
      <c r="B21" s="12">
        <v>0.58048611111111115</v>
      </c>
      <c r="C21" t="s">
        <v>9</v>
      </c>
      <c r="D21" t="s">
        <v>12</v>
      </c>
      <c r="E21" t="s">
        <v>440</v>
      </c>
      <c r="F21">
        <v>100000</v>
      </c>
    </row>
    <row r="22" spans="1:12" x14ac:dyDescent="0.25">
      <c r="A22" s="8">
        <v>43673</v>
      </c>
      <c r="B22" s="12">
        <v>0.58092592592592596</v>
      </c>
      <c r="C22" t="s">
        <v>359</v>
      </c>
      <c r="D22" t="s">
        <v>12</v>
      </c>
      <c r="E22" t="s">
        <v>441</v>
      </c>
      <c r="F22">
        <v>140000</v>
      </c>
    </row>
    <row r="23" spans="1:12" x14ac:dyDescent="0.25">
      <c r="A23" s="8">
        <v>43673</v>
      </c>
      <c r="B23" s="12">
        <v>0.58156249999999998</v>
      </c>
      <c r="C23" t="s">
        <v>359</v>
      </c>
      <c r="D23" t="s">
        <v>12</v>
      </c>
      <c r="E23" t="s">
        <v>442</v>
      </c>
      <c r="F23">
        <v>60000</v>
      </c>
    </row>
    <row r="24" spans="1:12" x14ac:dyDescent="0.25">
      <c r="A24" s="8">
        <v>43673</v>
      </c>
      <c r="B24" s="12">
        <v>0.59709490740740734</v>
      </c>
      <c r="C24" t="s">
        <v>390</v>
      </c>
      <c r="E24" t="s">
        <v>443</v>
      </c>
      <c r="G24">
        <v>240000</v>
      </c>
    </row>
    <row r="25" spans="1:12" x14ac:dyDescent="0.25">
      <c r="A25" s="8">
        <v>43673</v>
      </c>
      <c r="B25" s="12">
        <v>0.61295138888888889</v>
      </c>
      <c r="C25" t="s">
        <v>9</v>
      </c>
      <c r="D25" t="s">
        <v>12</v>
      </c>
      <c r="E25" t="s">
        <v>444</v>
      </c>
      <c r="F25">
        <v>50000</v>
      </c>
    </row>
    <row r="26" spans="1:12" x14ac:dyDescent="0.25">
      <c r="A26" s="8">
        <v>43673</v>
      </c>
      <c r="B26" s="12">
        <v>0.61337962962962966</v>
      </c>
      <c r="C26" t="s">
        <v>9</v>
      </c>
      <c r="D26" t="s">
        <v>12</v>
      </c>
      <c r="E26" t="s">
        <v>445</v>
      </c>
      <c r="F26">
        <v>650000</v>
      </c>
    </row>
    <row r="27" spans="1:12" x14ac:dyDescent="0.25">
      <c r="A27" s="8">
        <v>43673</v>
      </c>
      <c r="B27" s="12">
        <v>0.61362268518518526</v>
      </c>
      <c r="C27" t="s">
        <v>9</v>
      </c>
      <c r="D27" t="s">
        <v>12</v>
      </c>
      <c r="E27" t="s">
        <v>446</v>
      </c>
      <c r="F27">
        <v>56000</v>
      </c>
    </row>
    <row r="28" spans="1:12" x14ac:dyDescent="0.25">
      <c r="A28" s="8">
        <v>43673</v>
      </c>
      <c r="B28" s="12">
        <v>0.61863425925925919</v>
      </c>
      <c r="C28" t="s">
        <v>354</v>
      </c>
      <c r="D28" t="s">
        <v>12</v>
      </c>
      <c r="E28" t="s">
        <v>209</v>
      </c>
      <c r="G28">
        <v>10000</v>
      </c>
    </row>
    <row r="29" spans="1:12" x14ac:dyDescent="0.25">
      <c r="A29" s="8">
        <v>43673</v>
      </c>
      <c r="B29" s="12">
        <v>0.63089120370370366</v>
      </c>
      <c r="C29" t="s">
        <v>390</v>
      </c>
      <c r="E29" t="s">
        <v>447</v>
      </c>
      <c r="G29">
        <v>190000</v>
      </c>
    </row>
    <row r="30" spans="1:12" x14ac:dyDescent="0.25">
      <c r="A30" s="8">
        <v>43673</v>
      </c>
      <c r="B30" s="12">
        <v>0.63223379629629628</v>
      </c>
      <c r="C30" t="s">
        <v>9</v>
      </c>
      <c r="D30" t="s">
        <v>12</v>
      </c>
      <c r="E30" t="s">
        <v>448</v>
      </c>
      <c r="F30">
        <v>400000</v>
      </c>
    </row>
    <row r="31" spans="1:12" x14ac:dyDescent="0.25">
      <c r="A31" s="8">
        <v>43673</v>
      </c>
      <c r="B31" s="12">
        <v>0.70225694444444453</v>
      </c>
      <c r="C31" t="s">
        <v>390</v>
      </c>
      <c r="E31" t="s">
        <v>450</v>
      </c>
      <c r="G31">
        <v>354000</v>
      </c>
    </row>
    <row r="32" spans="1:12" x14ac:dyDescent="0.25">
      <c r="A32" s="8">
        <v>43673</v>
      </c>
      <c r="B32" s="12">
        <v>0.70303240740740736</v>
      </c>
      <c r="C32" t="s">
        <v>390</v>
      </c>
      <c r="E32" t="s">
        <v>451</v>
      </c>
      <c r="G32">
        <v>392000</v>
      </c>
    </row>
    <row r="33" spans="1:7" x14ac:dyDescent="0.25">
      <c r="A33" s="8">
        <v>43673</v>
      </c>
      <c r="B33" s="12">
        <v>0.70326388888888891</v>
      </c>
      <c r="C33" t="s">
        <v>390</v>
      </c>
      <c r="E33" t="s">
        <v>452</v>
      </c>
      <c r="G33">
        <v>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2AE-9CFA-434E-89E7-73BC1FAB7BEB}">
  <sheetPr codeName="Hoja22"/>
  <dimension ref="A1:L27"/>
  <sheetViews>
    <sheetView workbookViewId="0">
      <selection activeCell="J30" sqref="J30"/>
    </sheetView>
  </sheetViews>
  <sheetFormatPr baseColWidth="10" defaultRowHeight="15.75" x14ac:dyDescent="0.25"/>
  <cols>
    <col min="3" max="3" width="14" bestFit="1" customWidth="1"/>
    <col min="5" max="5" width="2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2" x14ac:dyDescent="0.25">
      <c r="A2" s="8">
        <v>43672</v>
      </c>
      <c r="B2" s="12">
        <v>0.38009259259259259</v>
      </c>
      <c r="C2" t="s">
        <v>215</v>
      </c>
      <c r="E2" t="s">
        <v>216</v>
      </c>
      <c r="F2">
        <v>1709150</v>
      </c>
      <c r="I2">
        <v>3211150</v>
      </c>
      <c r="J2">
        <v>1523500</v>
      </c>
      <c r="K2">
        <v>1687650</v>
      </c>
    </row>
    <row r="3" spans="1:12" x14ac:dyDescent="0.25">
      <c r="A3" s="8">
        <v>43672</v>
      </c>
      <c r="B3" s="12">
        <v>0.38009259259259259</v>
      </c>
      <c r="C3" t="s">
        <v>9</v>
      </c>
      <c r="D3" t="s">
        <v>12</v>
      </c>
      <c r="E3" t="s">
        <v>404</v>
      </c>
      <c r="F3">
        <v>100000</v>
      </c>
    </row>
    <row r="4" spans="1:12" x14ac:dyDescent="0.25">
      <c r="A4" s="8">
        <v>43672</v>
      </c>
      <c r="B4" s="12">
        <v>0.38186342592592593</v>
      </c>
      <c r="C4" t="s">
        <v>359</v>
      </c>
      <c r="D4" t="s">
        <v>12</v>
      </c>
      <c r="E4" t="s">
        <v>111</v>
      </c>
      <c r="F4">
        <v>50000</v>
      </c>
    </row>
    <row r="5" spans="1:12" x14ac:dyDescent="0.25">
      <c r="A5" s="8">
        <v>43672</v>
      </c>
      <c r="B5" s="12">
        <v>0.38246527777777778</v>
      </c>
      <c r="C5" t="s">
        <v>359</v>
      </c>
      <c r="D5" t="s">
        <v>12</v>
      </c>
      <c r="E5" t="s">
        <v>57</v>
      </c>
      <c r="F5">
        <v>80000</v>
      </c>
    </row>
    <row r="6" spans="1:12" x14ac:dyDescent="0.25">
      <c r="A6" s="8">
        <v>43672</v>
      </c>
      <c r="B6" s="12">
        <v>0.40034722222222219</v>
      </c>
      <c r="C6" t="s">
        <v>9</v>
      </c>
      <c r="D6" t="s">
        <v>12</v>
      </c>
      <c r="E6" t="s">
        <v>405</v>
      </c>
      <c r="F6">
        <v>45000</v>
      </c>
    </row>
    <row r="7" spans="1:12" x14ac:dyDescent="0.25">
      <c r="A7" s="8">
        <v>43672</v>
      </c>
      <c r="B7" s="12">
        <v>0.41269675925925925</v>
      </c>
      <c r="C7" t="s">
        <v>359</v>
      </c>
      <c r="D7" t="s">
        <v>12</v>
      </c>
      <c r="E7" t="s">
        <v>406</v>
      </c>
      <c r="F7">
        <v>542000</v>
      </c>
    </row>
    <row r="8" spans="1:12" x14ac:dyDescent="0.25">
      <c r="A8" s="8">
        <v>43672</v>
      </c>
      <c r="B8" s="12">
        <v>0.41900462962962964</v>
      </c>
      <c r="C8" t="s">
        <v>359</v>
      </c>
      <c r="D8" t="s">
        <v>12</v>
      </c>
      <c r="E8" t="s">
        <v>26</v>
      </c>
      <c r="F8">
        <v>45000</v>
      </c>
      <c r="J8" t="s">
        <v>385</v>
      </c>
      <c r="L8">
        <v>205000</v>
      </c>
    </row>
    <row r="9" spans="1:12" x14ac:dyDescent="0.25">
      <c r="A9" s="8">
        <v>43672</v>
      </c>
      <c r="B9" s="12">
        <v>0.44748842592592591</v>
      </c>
      <c r="C9" t="s">
        <v>11</v>
      </c>
      <c r="D9" t="s">
        <v>12</v>
      </c>
      <c r="E9" t="s">
        <v>407</v>
      </c>
      <c r="G9">
        <v>288000</v>
      </c>
      <c r="J9">
        <v>50000</v>
      </c>
      <c r="K9">
        <v>20</v>
      </c>
      <c r="L9">
        <f>J9*K9</f>
        <v>1000000</v>
      </c>
    </row>
    <row r="10" spans="1:12" x14ac:dyDescent="0.25">
      <c r="A10" s="8">
        <v>43672</v>
      </c>
      <c r="B10" s="12">
        <v>0.46248842592592593</v>
      </c>
      <c r="C10" t="s">
        <v>13</v>
      </c>
      <c r="E10" t="s">
        <v>408</v>
      </c>
      <c r="G10">
        <v>1300</v>
      </c>
      <c r="J10">
        <v>20000</v>
      </c>
      <c r="K10">
        <v>8</v>
      </c>
      <c r="L10">
        <f t="shared" ref="L10:L18" si="0">J10*K10</f>
        <v>160000</v>
      </c>
    </row>
    <row r="11" spans="1:12" x14ac:dyDescent="0.25">
      <c r="A11" s="8">
        <v>43672</v>
      </c>
      <c r="B11" s="12">
        <v>0.46277777777777779</v>
      </c>
      <c r="C11" t="s">
        <v>13</v>
      </c>
      <c r="E11" t="s">
        <v>409</v>
      </c>
      <c r="G11">
        <v>1300</v>
      </c>
      <c r="J11">
        <v>10000</v>
      </c>
      <c r="K11">
        <v>8</v>
      </c>
      <c r="L11">
        <f t="shared" si="0"/>
        <v>80000</v>
      </c>
    </row>
    <row r="12" spans="1:12" x14ac:dyDescent="0.25">
      <c r="A12" s="8">
        <v>43672</v>
      </c>
      <c r="B12" s="12">
        <v>0.49344907407407407</v>
      </c>
      <c r="C12" t="s">
        <v>9</v>
      </c>
      <c r="D12" t="s">
        <v>12</v>
      </c>
      <c r="E12" t="s">
        <v>410</v>
      </c>
      <c r="F12">
        <v>265000</v>
      </c>
      <c r="J12">
        <v>5000</v>
      </c>
      <c r="K12">
        <v>22</v>
      </c>
      <c r="L12">
        <f t="shared" si="0"/>
        <v>110000</v>
      </c>
    </row>
    <row r="13" spans="1:12" x14ac:dyDescent="0.25">
      <c r="A13" s="8">
        <v>43672</v>
      </c>
      <c r="B13" s="12">
        <v>0.51605324074074077</v>
      </c>
      <c r="C13" t="s">
        <v>11</v>
      </c>
      <c r="D13" t="s">
        <v>12</v>
      </c>
      <c r="E13" t="s">
        <v>411</v>
      </c>
      <c r="G13">
        <v>922000</v>
      </c>
      <c r="J13">
        <v>2000</v>
      </c>
      <c r="K13">
        <v>57</v>
      </c>
      <c r="L13">
        <f t="shared" si="0"/>
        <v>114000</v>
      </c>
    </row>
    <row r="14" spans="1:12" x14ac:dyDescent="0.25">
      <c r="A14" s="8">
        <v>43672</v>
      </c>
      <c r="B14" s="12">
        <v>0.59815972222222225</v>
      </c>
      <c r="C14" t="s">
        <v>9</v>
      </c>
      <c r="D14" t="s">
        <v>12</v>
      </c>
      <c r="E14" t="s">
        <v>422</v>
      </c>
      <c r="F14">
        <v>50000</v>
      </c>
      <c r="J14">
        <v>1000</v>
      </c>
      <c r="K14">
        <v>4</v>
      </c>
      <c r="L14">
        <f t="shared" si="0"/>
        <v>4000</v>
      </c>
    </row>
    <row r="15" spans="1:12" x14ac:dyDescent="0.25">
      <c r="A15" s="8">
        <v>43672</v>
      </c>
      <c r="B15" s="12">
        <v>0.60145833333333332</v>
      </c>
      <c r="C15" t="s">
        <v>13</v>
      </c>
      <c r="E15" t="s">
        <v>412</v>
      </c>
      <c r="G15">
        <v>7000</v>
      </c>
      <c r="J15">
        <v>500</v>
      </c>
      <c r="K15">
        <v>10</v>
      </c>
      <c r="L15">
        <f t="shared" si="0"/>
        <v>5000</v>
      </c>
    </row>
    <row r="16" spans="1:12" x14ac:dyDescent="0.25">
      <c r="A16" s="8">
        <v>43672</v>
      </c>
      <c r="B16" s="12">
        <v>0.60157407407407404</v>
      </c>
      <c r="C16" t="s">
        <v>13</v>
      </c>
      <c r="E16" t="s">
        <v>413</v>
      </c>
      <c r="G16">
        <v>7000</v>
      </c>
      <c r="J16">
        <v>200</v>
      </c>
      <c r="K16">
        <v>24</v>
      </c>
      <c r="L16">
        <f t="shared" si="0"/>
        <v>4800</v>
      </c>
    </row>
    <row r="17" spans="1:12" x14ac:dyDescent="0.25">
      <c r="A17" s="8">
        <v>43672</v>
      </c>
      <c r="B17" s="12">
        <v>0.60168981481481476</v>
      </c>
      <c r="C17" t="s">
        <v>13</v>
      </c>
      <c r="E17" t="s">
        <v>414</v>
      </c>
      <c r="G17">
        <v>7000</v>
      </c>
      <c r="J17">
        <v>100</v>
      </c>
      <c r="K17">
        <v>41</v>
      </c>
      <c r="L17">
        <f t="shared" si="0"/>
        <v>4100</v>
      </c>
    </row>
    <row r="18" spans="1:12" x14ac:dyDescent="0.25">
      <c r="A18" s="8">
        <v>43672</v>
      </c>
      <c r="B18" s="12">
        <v>0.60192129629629632</v>
      </c>
      <c r="C18" t="s">
        <v>390</v>
      </c>
      <c r="E18" t="s">
        <v>415</v>
      </c>
      <c r="G18">
        <v>10000</v>
      </c>
      <c r="J18">
        <v>50</v>
      </c>
      <c r="K18">
        <v>15</v>
      </c>
      <c r="L18">
        <f t="shared" si="0"/>
        <v>750</v>
      </c>
    </row>
    <row r="19" spans="1:12" x14ac:dyDescent="0.25">
      <c r="A19" s="8">
        <v>43672</v>
      </c>
      <c r="B19" s="12">
        <v>0.62077546296296293</v>
      </c>
      <c r="C19" t="s">
        <v>11</v>
      </c>
      <c r="D19" t="s">
        <v>12</v>
      </c>
      <c r="E19" t="s">
        <v>416</v>
      </c>
      <c r="G19">
        <v>69500</v>
      </c>
      <c r="L19">
        <f>SUM(L8:L18)</f>
        <v>1687650</v>
      </c>
    </row>
    <row r="20" spans="1:12" x14ac:dyDescent="0.25">
      <c r="A20" s="8">
        <v>43672</v>
      </c>
      <c r="B20" s="12">
        <v>0.64553240740740747</v>
      </c>
      <c r="C20" t="s">
        <v>13</v>
      </c>
      <c r="E20" t="s">
        <v>417</v>
      </c>
      <c r="G20">
        <v>5000</v>
      </c>
      <c r="L20">
        <f>L19-K2</f>
        <v>0</v>
      </c>
    </row>
    <row r="21" spans="1:12" x14ac:dyDescent="0.25">
      <c r="A21" s="8">
        <v>43672</v>
      </c>
      <c r="B21" s="12">
        <v>0.64569444444444446</v>
      </c>
      <c r="C21" t="s">
        <v>13</v>
      </c>
      <c r="E21" t="s">
        <v>418</v>
      </c>
      <c r="G21">
        <v>10000</v>
      </c>
    </row>
    <row r="22" spans="1:12" x14ac:dyDescent="0.25">
      <c r="A22" s="8">
        <v>43672</v>
      </c>
      <c r="B22" s="12">
        <v>0.64590277777777783</v>
      </c>
      <c r="C22" t="s">
        <v>13</v>
      </c>
      <c r="E22" t="s">
        <v>419</v>
      </c>
      <c r="G22">
        <v>10000</v>
      </c>
    </row>
    <row r="23" spans="1:12" x14ac:dyDescent="0.25">
      <c r="A23" s="8">
        <v>43672</v>
      </c>
      <c r="B23" s="12">
        <v>0.6778819444444445</v>
      </c>
      <c r="C23" t="s">
        <v>9</v>
      </c>
      <c r="D23" t="s">
        <v>12</v>
      </c>
      <c r="E23" t="s">
        <v>420</v>
      </c>
      <c r="F23">
        <v>250000</v>
      </c>
    </row>
    <row r="24" spans="1:12" x14ac:dyDescent="0.25">
      <c r="A24" s="8">
        <v>43672</v>
      </c>
      <c r="B24" s="12">
        <v>0.71799768518518514</v>
      </c>
      <c r="C24" t="s">
        <v>11</v>
      </c>
      <c r="D24" t="s">
        <v>12</v>
      </c>
      <c r="E24" t="s">
        <v>421</v>
      </c>
      <c r="G24">
        <v>118400</v>
      </c>
    </row>
    <row r="25" spans="1:12" x14ac:dyDescent="0.25">
      <c r="A25" s="8">
        <v>43672</v>
      </c>
      <c r="B25" s="12">
        <v>0.72408564814814813</v>
      </c>
      <c r="C25" t="s">
        <v>9</v>
      </c>
      <c r="D25" t="s">
        <v>12</v>
      </c>
      <c r="E25" t="s">
        <v>423</v>
      </c>
      <c r="F25">
        <v>60000</v>
      </c>
    </row>
    <row r="26" spans="1:12" x14ac:dyDescent="0.25">
      <c r="A26" s="8">
        <v>43672</v>
      </c>
      <c r="B26" s="12">
        <v>0.72998842592592583</v>
      </c>
      <c r="C26" t="s">
        <v>11</v>
      </c>
      <c r="D26" t="s">
        <v>12</v>
      </c>
      <c r="E26" t="s">
        <v>358</v>
      </c>
      <c r="G26">
        <v>67000</v>
      </c>
    </row>
    <row r="27" spans="1:12" x14ac:dyDescent="0.25">
      <c r="A27" s="8">
        <v>43672</v>
      </c>
      <c r="B27" s="12">
        <v>0.73138888888888898</v>
      </c>
      <c r="C27" t="s">
        <v>359</v>
      </c>
      <c r="D27" t="s">
        <v>12</v>
      </c>
      <c r="E27" t="s">
        <v>424</v>
      </c>
      <c r="F27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8017-FC7F-4BB9-AAAD-E2812D4D4871}">
  <sheetPr codeName="Hoja21"/>
  <dimension ref="A1:L33"/>
  <sheetViews>
    <sheetView workbookViewId="0">
      <selection activeCell="F12" sqref="F12"/>
    </sheetView>
  </sheetViews>
  <sheetFormatPr baseColWidth="10" defaultRowHeight="15.75" x14ac:dyDescent="0.25"/>
  <cols>
    <col min="3" max="3" width="14" bestFit="1" customWidth="1"/>
    <col min="5" max="5" width="16.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2" x14ac:dyDescent="0.25">
      <c r="A2" s="8">
        <v>43671</v>
      </c>
      <c r="B2" s="12">
        <v>0.37817129629629626</v>
      </c>
      <c r="C2" t="s">
        <v>215</v>
      </c>
      <c r="E2" t="s">
        <v>216</v>
      </c>
      <c r="F2">
        <v>2224150</v>
      </c>
      <c r="I2">
        <f>SUM(F2:F55)</f>
        <v>4858850</v>
      </c>
      <c r="J2">
        <f>SUM(G2:G55)</f>
        <v>3153500</v>
      </c>
      <c r="K2">
        <f>I2-J2</f>
        <v>1705350</v>
      </c>
    </row>
    <row r="3" spans="1:12" x14ac:dyDescent="0.25">
      <c r="A3" s="8">
        <v>43671</v>
      </c>
      <c r="B3" s="12">
        <v>0.37817129629629626</v>
      </c>
      <c r="C3" t="s">
        <v>9</v>
      </c>
      <c r="D3" t="s">
        <v>12</v>
      </c>
      <c r="E3" t="s">
        <v>202</v>
      </c>
      <c r="F3">
        <v>200000</v>
      </c>
    </row>
    <row r="4" spans="1:12" x14ac:dyDescent="0.25">
      <c r="A4" s="8">
        <v>43671</v>
      </c>
      <c r="B4" s="12">
        <v>0.38310185185185186</v>
      </c>
      <c r="C4" t="s">
        <v>9</v>
      </c>
      <c r="D4" t="s">
        <v>12</v>
      </c>
      <c r="E4" t="s">
        <v>374</v>
      </c>
      <c r="F4">
        <v>3500</v>
      </c>
    </row>
    <row r="5" spans="1:12" x14ac:dyDescent="0.25">
      <c r="A5" s="8">
        <v>43671</v>
      </c>
      <c r="B5" s="12">
        <v>0.39398148148148149</v>
      </c>
      <c r="C5" t="s">
        <v>11</v>
      </c>
      <c r="D5" t="s">
        <v>12</v>
      </c>
      <c r="E5" t="s">
        <v>375</v>
      </c>
      <c r="G5">
        <v>2800</v>
      </c>
    </row>
    <row r="6" spans="1:12" x14ac:dyDescent="0.25">
      <c r="A6" s="8">
        <v>43671</v>
      </c>
      <c r="B6" s="12">
        <v>0.4772569444444445</v>
      </c>
      <c r="C6" t="s">
        <v>11</v>
      </c>
      <c r="D6" t="s">
        <v>12</v>
      </c>
      <c r="E6" t="s">
        <v>291</v>
      </c>
      <c r="G6">
        <v>100000</v>
      </c>
    </row>
    <row r="7" spans="1:12" x14ac:dyDescent="0.25">
      <c r="A7" s="8">
        <v>43671</v>
      </c>
      <c r="B7" s="12">
        <v>0.48115740740740742</v>
      </c>
      <c r="C7" t="s">
        <v>13</v>
      </c>
      <c r="E7" t="s">
        <v>376</v>
      </c>
      <c r="G7">
        <v>10000</v>
      </c>
    </row>
    <row r="8" spans="1:12" x14ac:dyDescent="0.25">
      <c r="A8" s="8">
        <v>43671</v>
      </c>
      <c r="B8" s="12">
        <v>0.48125000000000001</v>
      </c>
      <c r="C8" t="s">
        <v>13</v>
      </c>
      <c r="E8" t="s">
        <v>377</v>
      </c>
      <c r="G8">
        <v>10000</v>
      </c>
      <c r="J8" t="s">
        <v>385</v>
      </c>
      <c r="L8">
        <v>170000</v>
      </c>
    </row>
    <row r="9" spans="1:12" x14ac:dyDescent="0.25">
      <c r="A9" s="8">
        <v>43671</v>
      </c>
      <c r="B9" s="12">
        <v>0.49777777777777782</v>
      </c>
      <c r="C9" t="s">
        <v>11</v>
      </c>
      <c r="D9" t="s">
        <v>12</v>
      </c>
      <c r="E9" t="s">
        <v>378</v>
      </c>
      <c r="G9">
        <v>68000</v>
      </c>
      <c r="J9">
        <v>50000</v>
      </c>
      <c r="K9">
        <v>30</v>
      </c>
      <c r="L9">
        <f>J9*K9</f>
        <v>1500000</v>
      </c>
    </row>
    <row r="10" spans="1:12" x14ac:dyDescent="0.25">
      <c r="A10" s="8">
        <v>43671</v>
      </c>
      <c r="B10" s="12">
        <v>0.49921296296296297</v>
      </c>
      <c r="C10" t="s">
        <v>9</v>
      </c>
      <c r="D10" t="s">
        <v>12</v>
      </c>
      <c r="E10" t="s">
        <v>379</v>
      </c>
      <c r="F10">
        <v>50000</v>
      </c>
      <c r="J10">
        <v>20000</v>
      </c>
      <c r="K10">
        <v>8</v>
      </c>
      <c r="L10">
        <f t="shared" ref="L10:L18" si="0">J10*K10</f>
        <v>160000</v>
      </c>
    </row>
    <row r="11" spans="1:12" x14ac:dyDescent="0.25">
      <c r="A11" s="8">
        <v>43671</v>
      </c>
      <c r="B11" s="12">
        <v>0.59261574074074075</v>
      </c>
      <c r="C11" t="s">
        <v>9</v>
      </c>
      <c r="D11" t="s">
        <v>12</v>
      </c>
      <c r="E11" t="s">
        <v>380</v>
      </c>
      <c r="F11">
        <v>76000</v>
      </c>
      <c r="J11">
        <v>10000</v>
      </c>
      <c r="K11">
        <v>2</v>
      </c>
      <c r="L11">
        <f t="shared" si="0"/>
        <v>20000</v>
      </c>
    </row>
    <row r="12" spans="1:12" x14ac:dyDescent="0.25">
      <c r="A12" s="8">
        <v>43671</v>
      </c>
      <c r="B12" s="12">
        <v>0.59300925925925929</v>
      </c>
      <c r="C12" t="s">
        <v>9</v>
      </c>
      <c r="D12" t="s">
        <v>12</v>
      </c>
      <c r="E12" t="s">
        <v>381</v>
      </c>
      <c r="F12">
        <v>24200</v>
      </c>
      <c r="J12">
        <v>5000</v>
      </c>
      <c r="K12">
        <v>9</v>
      </c>
      <c r="L12">
        <f t="shared" si="0"/>
        <v>45000</v>
      </c>
    </row>
    <row r="13" spans="1:12" x14ac:dyDescent="0.25">
      <c r="A13" s="8">
        <v>43671</v>
      </c>
      <c r="B13" s="12">
        <v>0.59321759259259255</v>
      </c>
      <c r="C13" t="s">
        <v>9</v>
      </c>
      <c r="D13" t="s">
        <v>12</v>
      </c>
      <c r="E13" t="s">
        <v>382</v>
      </c>
      <c r="F13">
        <v>7000</v>
      </c>
      <c r="J13">
        <v>2000</v>
      </c>
      <c r="K13">
        <v>14</v>
      </c>
      <c r="L13">
        <f t="shared" si="0"/>
        <v>28000</v>
      </c>
    </row>
    <row r="14" spans="1:12" x14ac:dyDescent="0.25">
      <c r="A14" s="8">
        <v>43671</v>
      </c>
      <c r="B14" s="12">
        <v>0.59365740740740736</v>
      </c>
      <c r="C14" t="s">
        <v>9</v>
      </c>
      <c r="D14" t="s">
        <v>12</v>
      </c>
      <c r="E14" t="s">
        <v>383</v>
      </c>
      <c r="F14">
        <v>600000</v>
      </c>
      <c r="J14">
        <v>1000</v>
      </c>
      <c r="K14">
        <v>3</v>
      </c>
      <c r="L14">
        <f t="shared" si="0"/>
        <v>3000</v>
      </c>
    </row>
    <row r="15" spans="1:12" x14ac:dyDescent="0.25">
      <c r="A15" s="8">
        <v>43671</v>
      </c>
      <c r="B15" s="12">
        <v>0.59431712962962957</v>
      </c>
      <c r="C15" t="s">
        <v>9</v>
      </c>
      <c r="D15" t="s">
        <v>12</v>
      </c>
      <c r="E15" t="s">
        <v>384</v>
      </c>
      <c r="F15">
        <v>1000000</v>
      </c>
      <c r="J15">
        <v>500</v>
      </c>
      <c r="K15">
        <v>6</v>
      </c>
      <c r="L15">
        <f t="shared" si="0"/>
        <v>3000</v>
      </c>
    </row>
    <row r="16" spans="1:12" x14ac:dyDescent="0.25">
      <c r="A16" s="8">
        <v>43671</v>
      </c>
      <c r="B16" s="12">
        <v>0.60016203703703697</v>
      </c>
      <c r="C16" t="s">
        <v>9</v>
      </c>
      <c r="D16" t="s">
        <v>12</v>
      </c>
      <c r="E16" t="s">
        <v>386</v>
      </c>
      <c r="F16">
        <v>120000</v>
      </c>
      <c r="J16">
        <v>200</v>
      </c>
      <c r="K16">
        <v>27</v>
      </c>
      <c r="L16">
        <f t="shared" si="0"/>
        <v>5400</v>
      </c>
    </row>
    <row r="17" spans="1:12" x14ac:dyDescent="0.25">
      <c r="A17" s="8">
        <v>43671</v>
      </c>
      <c r="B17" s="12">
        <v>0.61206018518518512</v>
      </c>
      <c r="C17" t="s">
        <v>9</v>
      </c>
      <c r="D17" t="s">
        <v>12</v>
      </c>
      <c r="E17" t="s">
        <v>387</v>
      </c>
      <c r="F17">
        <v>170000</v>
      </c>
      <c r="J17">
        <v>100</v>
      </c>
      <c r="K17">
        <v>40</v>
      </c>
      <c r="L17">
        <f t="shared" si="0"/>
        <v>4000</v>
      </c>
    </row>
    <row r="18" spans="1:12" x14ac:dyDescent="0.25">
      <c r="A18" s="8">
        <v>43671</v>
      </c>
      <c r="B18" s="12">
        <v>0.6129282407407407</v>
      </c>
      <c r="C18" t="s">
        <v>13</v>
      </c>
      <c r="E18" t="s">
        <v>388</v>
      </c>
      <c r="G18">
        <v>50000</v>
      </c>
      <c r="J18">
        <v>50</v>
      </c>
      <c r="K18">
        <v>15</v>
      </c>
      <c r="L18">
        <f t="shared" si="0"/>
        <v>750</v>
      </c>
    </row>
    <row r="19" spans="1:12" x14ac:dyDescent="0.25">
      <c r="A19" s="8">
        <v>43671</v>
      </c>
      <c r="B19" s="12">
        <v>0.6130092592592592</v>
      </c>
      <c r="C19" t="s">
        <v>13</v>
      </c>
      <c r="E19" t="s">
        <v>389</v>
      </c>
      <c r="G19">
        <v>50000</v>
      </c>
      <c r="L19">
        <f>SUM(L8:L18)</f>
        <v>1939150</v>
      </c>
    </row>
    <row r="20" spans="1:12" x14ac:dyDescent="0.25">
      <c r="A20" s="8">
        <v>43671</v>
      </c>
      <c r="B20" s="12">
        <v>0.62641203703703707</v>
      </c>
      <c r="C20" t="s">
        <v>354</v>
      </c>
      <c r="D20" t="s">
        <v>12</v>
      </c>
      <c r="E20" t="s">
        <v>26</v>
      </c>
      <c r="G20">
        <v>25000</v>
      </c>
      <c r="L20">
        <f>L19-K2</f>
        <v>233800</v>
      </c>
    </row>
    <row r="21" spans="1:12" x14ac:dyDescent="0.25">
      <c r="A21" s="8">
        <v>43671</v>
      </c>
      <c r="B21" s="12">
        <v>0.64185185185185178</v>
      </c>
      <c r="C21" t="s">
        <v>11</v>
      </c>
      <c r="D21" t="s">
        <v>12</v>
      </c>
      <c r="E21" t="s">
        <v>357</v>
      </c>
      <c r="G21">
        <v>166500</v>
      </c>
      <c r="L21">
        <f>L19-230000</f>
        <v>1709150</v>
      </c>
    </row>
    <row r="22" spans="1:12" x14ac:dyDescent="0.25">
      <c r="A22" s="8">
        <v>43671</v>
      </c>
      <c r="B22" s="12">
        <v>0.68690972222222213</v>
      </c>
      <c r="C22" t="s">
        <v>9</v>
      </c>
      <c r="D22" t="s">
        <v>12</v>
      </c>
      <c r="E22" t="s">
        <v>391</v>
      </c>
      <c r="F22">
        <v>38000</v>
      </c>
    </row>
    <row r="23" spans="1:12" x14ac:dyDescent="0.25">
      <c r="A23" s="8">
        <v>43671</v>
      </c>
      <c r="B23" s="12">
        <v>0.68714120370370368</v>
      </c>
      <c r="C23" t="s">
        <v>9</v>
      </c>
      <c r="D23" t="s">
        <v>12</v>
      </c>
      <c r="E23" t="s">
        <v>392</v>
      </c>
      <c r="F23">
        <v>26000</v>
      </c>
      <c r="L23">
        <f>K2-L21</f>
        <v>-3800</v>
      </c>
    </row>
    <row r="24" spans="1:12" x14ac:dyDescent="0.25">
      <c r="A24" s="8">
        <v>43671</v>
      </c>
      <c r="B24" s="12">
        <v>0.68753472222222223</v>
      </c>
      <c r="C24" t="s">
        <v>354</v>
      </c>
      <c r="D24" t="s">
        <v>12</v>
      </c>
      <c r="E24" t="s">
        <v>393</v>
      </c>
      <c r="G24">
        <v>45000</v>
      </c>
    </row>
    <row r="25" spans="1:12" x14ac:dyDescent="0.25">
      <c r="A25" s="8">
        <v>43671</v>
      </c>
      <c r="B25" s="12">
        <v>0.6885648148148148</v>
      </c>
      <c r="C25" t="s">
        <v>11</v>
      </c>
      <c r="D25" t="s">
        <v>12</v>
      </c>
      <c r="E25" t="s">
        <v>394</v>
      </c>
      <c r="G25">
        <v>2538300</v>
      </c>
    </row>
    <row r="26" spans="1:12" x14ac:dyDescent="0.25">
      <c r="A26" s="8">
        <v>43671</v>
      </c>
      <c r="B26" s="12">
        <v>0.69035879629629626</v>
      </c>
      <c r="C26" t="s">
        <v>13</v>
      </c>
      <c r="E26" t="s">
        <v>395</v>
      </c>
      <c r="G26">
        <v>27900</v>
      </c>
    </row>
    <row r="27" spans="1:12" x14ac:dyDescent="0.25">
      <c r="A27" s="8">
        <v>43671</v>
      </c>
      <c r="B27" s="12">
        <v>0.69130787037037045</v>
      </c>
      <c r="C27" t="s">
        <v>13</v>
      </c>
      <c r="E27" t="s">
        <v>396</v>
      </c>
      <c r="G27">
        <v>1900</v>
      </c>
    </row>
    <row r="28" spans="1:12" x14ac:dyDescent="0.25">
      <c r="A28" s="8">
        <v>43671</v>
      </c>
      <c r="B28" s="12">
        <v>0.69156249999999997</v>
      </c>
      <c r="C28" t="s">
        <v>13</v>
      </c>
      <c r="E28" t="s">
        <v>397</v>
      </c>
      <c r="G28">
        <v>3100</v>
      </c>
    </row>
    <row r="29" spans="1:12" x14ac:dyDescent="0.25">
      <c r="A29" s="8">
        <v>43671</v>
      </c>
      <c r="B29" s="12">
        <v>0.70829861111111114</v>
      </c>
      <c r="C29" t="s">
        <v>9</v>
      </c>
      <c r="D29" t="s">
        <v>12</v>
      </c>
      <c r="E29" t="s">
        <v>400</v>
      </c>
      <c r="F29">
        <v>110000</v>
      </c>
    </row>
    <row r="30" spans="1:12" x14ac:dyDescent="0.25">
      <c r="A30" s="8">
        <v>43671</v>
      </c>
      <c r="B30" s="12">
        <v>0.70866898148148139</v>
      </c>
      <c r="C30" t="s">
        <v>13</v>
      </c>
      <c r="E30" t="s">
        <v>398</v>
      </c>
      <c r="G30">
        <v>10000</v>
      </c>
    </row>
    <row r="31" spans="1:12" x14ac:dyDescent="0.25">
      <c r="A31" s="8">
        <v>43671</v>
      </c>
      <c r="B31" s="12">
        <v>0.71770833333333339</v>
      </c>
      <c r="C31" t="s">
        <v>9</v>
      </c>
      <c r="D31" t="s">
        <v>12</v>
      </c>
      <c r="E31" t="s">
        <v>401</v>
      </c>
      <c r="F31">
        <v>30000</v>
      </c>
    </row>
    <row r="32" spans="1:12" x14ac:dyDescent="0.25">
      <c r="A32" s="8">
        <v>43671</v>
      </c>
      <c r="B32" s="12">
        <v>0.71770833333333339</v>
      </c>
      <c r="C32" t="s">
        <v>9</v>
      </c>
      <c r="D32" t="s">
        <v>12</v>
      </c>
      <c r="E32" t="s">
        <v>402</v>
      </c>
      <c r="F32">
        <v>180000</v>
      </c>
    </row>
    <row r="33" spans="1:7" x14ac:dyDescent="0.25">
      <c r="A33" s="8">
        <v>43671</v>
      </c>
      <c r="B33" s="12">
        <v>0.71770833333333339</v>
      </c>
      <c r="C33" t="s">
        <v>10</v>
      </c>
      <c r="D33" t="s">
        <v>12</v>
      </c>
      <c r="E33" t="s">
        <v>403</v>
      </c>
      <c r="G33">
        <v>45000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113-BCB9-46F5-9277-02590C99639E}">
  <sheetPr codeName="Hoja20"/>
  <dimension ref="A1:L21"/>
  <sheetViews>
    <sheetView workbookViewId="0">
      <selection activeCell="C19" sqref="C19"/>
    </sheetView>
  </sheetViews>
  <sheetFormatPr baseColWidth="10" defaultRowHeight="15.75" x14ac:dyDescent="0.25"/>
  <cols>
    <col min="3" max="3" width="14" bestFit="1" customWidth="1"/>
    <col min="5" max="5" width="21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2" x14ac:dyDescent="0.25">
      <c r="A2" s="8">
        <v>43670</v>
      </c>
      <c r="B2" s="12">
        <v>0.42677083333333332</v>
      </c>
      <c r="C2" t="s">
        <v>215</v>
      </c>
      <c r="E2" t="s">
        <v>216</v>
      </c>
      <c r="F2">
        <v>1572250</v>
      </c>
      <c r="I2">
        <v>3004350</v>
      </c>
      <c r="J2">
        <v>790200</v>
      </c>
      <c r="K2">
        <v>2214150</v>
      </c>
    </row>
    <row r="3" spans="1:12" x14ac:dyDescent="0.25">
      <c r="A3" s="8">
        <v>43670</v>
      </c>
      <c r="B3" s="12">
        <v>0.42677083333333332</v>
      </c>
      <c r="C3" t="s">
        <v>9</v>
      </c>
      <c r="D3" t="s">
        <v>12</v>
      </c>
      <c r="E3" t="s">
        <v>176</v>
      </c>
      <c r="F3">
        <v>72000</v>
      </c>
    </row>
    <row r="4" spans="1:12" x14ac:dyDescent="0.25">
      <c r="A4" s="8">
        <v>43670</v>
      </c>
      <c r="B4" s="12">
        <v>0.42730324074074072</v>
      </c>
      <c r="C4" t="s">
        <v>9</v>
      </c>
      <c r="D4" t="s">
        <v>12</v>
      </c>
      <c r="E4" t="s">
        <v>361</v>
      </c>
      <c r="F4">
        <v>1000000</v>
      </c>
    </row>
    <row r="5" spans="1:12" x14ac:dyDescent="0.25">
      <c r="A5" s="8">
        <v>43670</v>
      </c>
      <c r="B5" s="12">
        <v>0.42755787037037035</v>
      </c>
      <c r="C5" t="s">
        <v>13</v>
      </c>
      <c r="D5" t="s">
        <v>12</v>
      </c>
      <c r="E5" t="s">
        <v>241</v>
      </c>
      <c r="G5">
        <v>110000</v>
      </c>
    </row>
    <row r="6" spans="1:12" x14ac:dyDescent="0.25">
      <c r="A6" s="8">
        <v>43670</v>
      </c>
      <c r="B6" s="12">
        <v>0.43603009259259262</v>
      </c>
      <c r="C6" t="s">
        <v>9</v>
      </c>
      <c r="D6" t="s">
        <v>12</v>
      </c>
      <c r="E6" t="s">
        <v>362</v>
      </c>
      <c r="F6">
        <v>63600</v>
      </c>
    </row>
    <row r="7" spans="1:12" x14ac:dyDescent="0.25">
      <c r="A7" s="8">
        <v>43670</v>
      </c>
      <c r="B7" s="12">
        <v>0.46493055555555557</v>
      </c>
      <c r="C7" t="s">
        <v>359</v>
      </c>
      <c r="D7" t="s">
        <v>12</v>
      </c>
      <c r="E7" t="s">
        <v>332</v>
      </c>
      <c r="F7">
        <v>60000</v>
      </c>
    </row>
    <row r="8" spans="1:12" x14ac:dyDescent="0.25">
      <c r="A8" s="8">
        <v>43670</v>
      </c>
      <c r="B8" s="12">
        <v>0.48146990740740742</v>
      </c>
      <c r="C8" t="s">
        <v>13</v>
      </c>
      <c r="D8" t="s">
        <v>12</v>
      </c>
      <c r="E8" t="s">
        <v>363</v>
      </c>
      <c r="G8">
        <v>3200</v>
      </c>
    </row>
    <row r="9" spans="1:12" x14ac:dyDescent="0.25">
      <c r="A9" s="8">
        <v>43670</v>
      </c>
      <c r="B9" s="12">
        <v>0.49266203703703698</v>
      </c>
      <c r="C9" t="s">
        <v>13</v>
      </c>
      <c r="D9" t="s">
        <v>12</v>
      </c>
      <c r="E9" t="s">
        <v>364</v>
      </c>
      <c r="G9">
        <v>50000</v>
      </c>
      <c r="J9">
        <v>50000</v>
      </c>
      <c r="K9">
        <v>39</v>
      </c>
      <c r="L9">
        <f>J9*K9</f>
        <v>1950000</v>
      </c>
    </row>
    <row r="10" spans="1:12" x14ac:dyDescent="0.25">
      <c r="A10" s="8">
        <v>43670</v>
      </c>
      <c r="B10" s="12">
        <v>0.51076388888888891</v>
      </c>
      <c r="C10" t="s">
        <v>9</v>
      </c>
      <c r="D10" t="s">
        <v>12</v>
      </c>
      <c r="E10" t="s">
        <v>365</v>
      </c>
      <c r="F10">
        <v>230000</v>
      </c>
      <c r="J10">
        <v>20000</v>
      </c>
      <c r="L10">
        <f t="shared" ref="L10:L18" si="0">J10*K10</f>
        <v>0</v>
      </c>
    </row>
    <row r="11" spans="1:12" x14ac:dyDescent="0.25">
      <c r="A11" s="8">
        <v>43670</v>
      </c>
      <c r="B11" s="12">
        <v>0.6071643518518518</v>
      </c>
      <c r="C11" t="s">
        <v>11</v>
      </c>
      <c r="D11" t="s">
        <v>12</v>
      </c>
      <c r="E11" t="s">
        <v>366</v>
      </c>
      <c r="G11">
        <v>120000</v>
      </c>
      <c r="J11">
        <v>10000</v>
      </c>
      <c r="K11">
        <v>2</v>
      </c>
      <c r="L11">
        <f t="shared" si="0"/>
        <v>20000</v>
      </c>
    </row>
    <row r="12" spans="1:12" x14ac:dyDescent="0.25">
      <c r="A12" s="8">
        <v>43670</v>
      </c>
      <c r="B12" s="12">
        <v>0.70350694444444439</v>
      </c>
      <c r="C12" t="s">
        <v>11</v>
      </c>
      <c r="D12" t="s">
        <v>12</v>
      </c>
      <c r="E12" t="s">
        <v>367</v>
      </c>
      <c r="G12">
        <v>443000</v>
      </c>
      <c r="J12">
        <v>5000</v>
      </c>
      <c r="K12">
        <v>10</v>
      </c>
      <c r="L12">
        <f t="shared" si="0"/>
        <v>50000</v>
      </c>
    </row>
    <row r="13" spans="1:12" x14ac:dyDescent="0.25">
      <c r="A13" s="8">
        <v>43670</v>
      </c>
      <c r="B13" s="12">
        <v>0.7044907407407407</v>
      </c>
      <c r="C13" t="s">
        <v>13</v>
      </c>
      <c r="D13" t="s">
        <v>12</v>
      </c>
      <c r="E13" t="s">
        <v>368</v>
      </c>
      <c r="G13">
        <v>28000</v>
      </c>
      <c r="J13">
        <v>2000</v>
      </c>
      <c r="K13">
        <v>9</v>
      </c>
      <c r="L13">
        <f t="shared" si="0"/>
        <v>18000</v>
      </c>
    </row>
    <row r="14" spans="1:12" x14ac:dyDescent="0.25">
      <c r="A14" s="8">
        <v>43670</v>
      </c>
      <c r="B14" s="12">
        <v>0.7047106481481481</v>
      </c>
      <c r="C14" t="s">
        <v>13</v>
      </c>
      <c r="D14" t="s">
        <v>12</v>
      </c>
      <c r="E14" t="s">
        <v>369</v>
      </c>
      <c r="G14">
        <v>10000</v>
      </c>
      <c r="J14">
        <v>1000</v>
      </c>
      <c r="K14">
        <v>3</v>
      </c>
      <c r="L14">
        <f t="shared" si="0"/>
        <v>3000</v>
      </c>
    </row>
    <row r="15" spans="1:12" x14ac:dyDescent="0.25">
      <c r="A15" s="8">
        <v>43670</v>
      </c>
      <c r="B15" s="12">
        <v>0.71217592592592593</v>
      </c>
      <c r="C15" t="s">
        <v>9</v>
      </c>
      <c r="D15" t="s">
        <v>12</v>
      </c>
      <c r="E15" t="s">
        <v>370</v>
      </c>
      <c r="F15">
        <v>3500</v>
      </c>
      <c r="J15">
        <v>500</v>
      </c>
      <c r="K15">
        <v>6</v>
      </c>
      <c r="L15">
        <f t="shared" si="0"/>
        <v>3000</v>
      </c>
    </row>
    <row r="16" spans="1:12" x14ac:dyDescent="0.25">
      <c r="A16" s="8">
        <v>43670</v>
      </c>
      <c r="B16" s="12">
        <v>0.71247685185185183</v>
      </c>
      <c r="C16" t="s">
        <v>13</v>
      </c>
      <c r="D16" t="s">
        <v>12</v>
      </c>
      <c r="E16" t="s">
        <v>371</v>
      </c>
      <c r="G16">
        <v>6000</v>
      </c>
      <c r="J16">
        <v>200</v>
      </c>
      <c r="K16">
        <v>28</v>
      </c>
      <c r="L16">
        <f t="shared" si="0"/>
        <v>5600</v>
      </c>
    </row>
    <row r="17" spans="1:12" x14ac:dyDescent="0.25">
      <c r="A17" s="8">
        <v>43670</v>
      </c>
      <c r="B17" s="12">
        <v>0.73105324074074074</v>
      </c>
      <c r="C17" t="s">
        <v>359</v>
      </c>
      <c r="D17" t="s">
        <v>12</v>
      </c>
      <c r="E17" t="s">
        <v>372</v>
      </c>
      <c r="F17">
        <v>3000</v>
      </c>
      <c r="J17">
        <v>100</v>
      </c>
      <c r="K17">
        <v>39</v>
      </c>
      <c r="L17">
        <f t="shared" si="0"/>
        <v>3900</v>
      </c>
    </row>
    <row r="18" spans="1:12" x14ac:dyDescent="0.25">
      <c r="A18" s="8">
        <v>43670</v>
      </c>
      <c r="B18" s="12">
        <v>0.74039351851851853</v>
      </c>
      <c r="C18" t="s">
        <v>390</v>
      </c>
      <c r="D18" t="s">
        <v>12</v>
      </c>
      <c r="E18" t="s">
        <v>373</v>
      </c>
      <c r="G18">
        <v>20000</v>
      </c>
      <c r="J18">
        <v>50</v>
      </c>
      <c r="K18">
        <v>13</v>
      </c>
      <c r="L18">
        <f t="shared" si="0"/>
        <v>650</v>
      </c>
    </row>
    <row r="19" spans="1:12" x14ac:dyDescent="0.25">
      <c r="L19">
        <f>SUM(L9:L18)</f>
        <v>2054150</v>
      </c>
    </row>
    <row r="20" spans="1:12" x14ac:dyDescent="0.25">
      <c r="L20">
        <f>L19+170000</f>
        <v>2224150</v>
      </c>
    </row>
    <row r="21" spans="1:12" x14ac:dyDescent="0.25">
      <c r="L21">
        <f>L20-K2</f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5A82-AB22-42C0-9509-12F7AC344E1C}">
  <sheetPr codeName="Hoja19"/>
  <dimension ref="A1:K30"/>
  <sheetViews>
    <sheetView workbookViewId="0">
      <selection activeCell="C34" sqref="C34"/>
    </sheetView>
  </sheetViews>
  <sheetFormatPr baseColWidth="10" defaultRowHeight="15.75" x14ac:dyDescent="0.25"/>
  <cols>
    <col min="3" max="3" width="19.75" bestFit="1" customWidth="1"/>
    <col min="5" max="5" width="20" bestFit="1" customWidth="1"/>
    <col min="6" max="6" width="12.625" style="14" bestFit="1" customWidth="1"/>
    <col min="7" max="7" width="11.125" style="14" bestFit="1" customWidth="1"/>
    <col min="9" max="10" width="12.625" bestFit="1" customWidth="1"/>
    <col min="11" max="11" width="14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s="14" t="s">
        <v>4</v>
      </c>
      <c r="G1" s="14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43669</v>
      </c>
      <c r="B2" s="12">
        <v>0.37299768518518522</v>
      </c>
      <c r="C2" t="s">
        <v>215</v>
      </c>
      <c r="E2" t="s">
        <v>216</v>
      </c>
      <c r="F2" s="14">
        <v>1239250</v>
      </c>
      <c r="I2" s="15">
        <f>SUM(F2:F30)</f>
        <v>3127750</v>
      </c>
      <c r="J2" s="15">
        <f>SUM(G2:G30)</f>
        <v>1435500</v>
      </c>
      <c r="K2" s="16">
        <f>I2-J2</f>
        <v>1692250</v>
      </c>
    </row>
    <row r="3" spans="1:11" x14ac:dyDescent="0.25">
      <c r="A3" s="8">
        <v>43669</v>
      </c>
      <c r="B3" s="12">
        <v>0.37299768518518522</v>
      </c>
      <c r="C3" t="s">
        <v>9</v>
      </c>
      <c r="D3" t="s">
        <v>12</v>
      </c>
      <c r="E3" t="s">
        <v>336</v>
      </c>
      <c r="F3" s="14">
        <v>550000</v>
      </c>
    </row>
    <row r="4" spans="1:11" x14ac:dyDescent="0.25">
      <c r="A4" s="8">
        <v>43669</v>
      </c>
      <c r="B4" s="12">
        <v>0.3984375</v>
      </c>
      <c r="C4" t="s">
        <v>9</v>
      </c>
      <c r="D4" t="s">
        <v>12</v>
      </c>
      <c r="E4" t="s">
        <v>337</v>
      </c>
      <c r="F4" s="14">
        <v>50000</v>
      </c>
    </row>
    <row r="5" spans="1:11" x14ac:dyDescent="0.25">
      <c r="A5" s="8">
        <v>43669</v>
      </c>
      <c r="B5" s="12">
        <v>0.3988888888888889</v>
      </c>
      <c r="C5" t="s">
        <v>9</v>
      </c>
      <c r="D5" t="s">
        <v>12</v>
      </c>
      <c r="E5" t="s">
        <v>338</v>
      </c>
      <c r="F5" s="14">
        <v>13500</v>
      </c>
    </row>
    <row r="6" spans="1:11" x14ac:dyDescent="0.25">
      <c r="A6" s="8">
        <v>43669</v>
      </c>
      <c r="B6" s="12">
        <v>0.41241898148148143</v>
      </c>
      <c r="C6" t="s">
        <v>10</v>
      </c>
      <c r="D6" t="s">
        <v>12</v>
      </c>
      <c r="E6" t="s">
        <v>339</v>
      </c>
      <c r="G6" s="14">
        <v>1000</v>
      </c>
    </row>
    <row r="7" spans="1:11" x14ac:dyDescent="0.25">
      <c r="A7" s="8">
        <v>43669</v>
      </c>
      <c r="B7" s="12">
        <v>0.48336805555555556</v>
      </c>
      <c r="C7" t="s">
        <v>359</v>
      </c>
      <c r="D7" t="s">
        <v>12</v>
      </c>
      <c r="E7" t="s">
        <v>340</v>
      </c>
      <c r="F7" s="14">
        <v>130000</v>
      </c>
    </row>
    <row r="8" spans="1:11" x14ac:dyDescent="0.25">
      <c r="A8" s="8">
        <v>43669</v>
      </c>
      <c r="B8" s="12">
        <v>0.48358796296296297</v>
      </c>
      <c r="C8" t="s">
        <v>359</v>
      </c>
      <c r="D8" t="s">
        <v>12</v>
      </c>
      <c r="E8" t="s">
        <v>341</v>
      </c>
      <c r="F8" s="14">
        <v>50000</v>
      </c>
      <c r="I8">
        <v>50000</v>
      </c>
      <c r="J8">
        <v>26</v>
      </c>
      <c r="K8">
        <f>J8*I8</f>
        <v>1300000</v>
      </c>
    </row>
    <row r="9" spans="1:11" x14ac:dyDescent="0.25">
      <c r="A9" s="8">
        <v>43669</v>
      </c>
      <c r="B9" s="12">
        <v>0.48405092592592597</v>
      </c>
      <c r="C9" t="s">
        <v>9</v>
      </c>
      <c r="D9" t="s">
        <v>12</v>
      </c>
      <c r="E9" t="s">
        <v>342</v>
      </c>
      <c r="F9" s="14">
        <v>100000</v>
      </c>
      <c r="I9">
        <v>20000</v>
      </c>
      <c r="J9">
        <v>1</v>
      </c>
      <c r="K9">
        <f t="shared" ref="K9:K17" si="0">J9*I9</f>
        <v>20000</v>
      </c>
    </row>
    <row r="10" spans="1:11" x14ac:dyDescent="0.25">
      <c r="A10" s="8">
        <v>43669</v>
      </c>
      <c r="B10" s="12">
        <v>0.48449074074074078</v>
      </c>
      <c r="C10" t="s">
        <v>359</v>
      </c>
      <c r="D10" t="s">
        <v>12</v>
      </c>
      <c r="E10" t="s">
        <v>343</v>
      </c>
      <c r="G10" s="14">
        <v>50000</v>
      </c>
      <c r="I10">
        <v>10000</v>
      </c>
      <c r="J10">
        <v>2</v>
      </c>
      <c r="K10">
        <f t="shared" si="0"/>
        <v>20000</v>
      </c>
    </row>
    <row r="11" spans="1:11" x14ac:dyDescent="0.25">
      <c r="A11" s="8">
        <v>43669</v>
      </c>
      <c r="B11" s="12">
        <v>0.48473379629629632</v>
      </c>
      <c r="C11" t="s">
        <v>9</v>
      </c>
      <c r="D11" t="s">
        <v>12</v>
      </c>
      <c r="E11" t="s">
        <v>344</v>
      </c>
      <c r="F11" s="14">
        <v>250000</v>
      </c>
      <c r="I11">
        <v>5000</v>
      </c>
      <c r="J11">
        <v>7</v>
      </c>
      <c r="K11">
        <f t="shared" si="0"/>
        <v>35000</v>
      </c>
    </row>
    <row r="12" spans="1:11" x14ac:dyDescent="0.25">
      <c r="A12" s="8">
        <v>43669</v>
      </c>
      <c r="B12" s="12">
        <v>0.49300925925925926</v>
      </c>
      <c r="C12" t="s">
        <v>13</v>
      </c>
      <c r="D12" t="s">
        <v>12</v>
      </c>
      <c r="E12" t="s">
        <v>19</v>
      </c>
      <c r="G12" s="14">
        <v>2200</v>
      </c>
      <c r="I12">
        <v>2000</v>
      </c>
      <c r="J12">
        <v>6</v>
      </c>
      <c r="K12">
        <f t="shared" si="0"/>
        <v>12000</v>
      </c>
    </row>
    <row r="13" spans="1:11" x14ac:dyDescent="0.25">
      <c r="A13" s="8">
        <v>43669</v>
      </c>
      <c r="B13" s="12">
        <v>0.50737268518518519</v>
      </c>
      <c r="C13" t="s">
        <v>82</v>
      </c>
      <c r="D13" t="s">
        <v>12</v>
      </c>
      <c r="E13" t="s">
        <v>206</v>
      </c>
      <c r="G13" s="14">
        <v>10000</v>
      </c>
      <c r="I13">
        <v>1000</v>
      </c>
      <c r="J13">
        <v>2</v>
      </c>
      <c r="K13">
        <f t="shared" si="0"/>
        <v>2000</v>
      </c>
    </row>
    <row r="14" spans="1:11" x14ac:dyDescent="0.25">
      <c r="A14" s="8">
        <v>43669</v>
      </c>
      <c r="B14" s="12">
        <v>0.5075925925925926</v>
      </c>
      <c r="C14" t="s">
        <v>11</v>
      </c>
      <c r="D14" t="s">
        <v>12</v>
      </c>
      <c r="E14" t="s">
        <v>345</v>
      </c>
      <c r="G14" s="14">
        <v>38000</v>
      </c>
      <c r="I14">
        <v>500</v>
      </c>
      <c r="J14">
        <v>5</v>
      </c>
      <c r="K14">
        <f t="shared" si="0"/>
        <v>2500</v>
      </c>
    </row>
    <row r="15" spans="1:11" x14ac:dyDescent="0.25">
      <c r="A15" s="8">
        <v>43669</v>
      </c>
      <c r="B15" s="12">
        <v>0.50776620370370373</v>
      </c>
      <c r="C15" t="s">
        <v>9</v>
      </c>
      <c r="D15" t="s">
        <v>12</v>
      </c>
      <c r="E15" t="s">
        <v>40</v>
      </c>
      <c r="F15" s="14">
        <v>10000</v>
      </c>
      <c r="I15">
        <v>200</v>
      </c>
      <c r="J15">
        <v>31</v>
      </c>
      <c r="K15">
        <f t="shared" si="0"/>
        <v>6200</v>
      </c>
    </row>
    <row r="16" spans="1:11" x14ac:dyDescent="0.25">
      <c r="A16" s="8">
        <v>43669</v>
      </c>
      <c r="B16" s="12">
        <v>0.51905092592592594</v>
      </c>
      <c r="C16" t="s">
        <v>11</v>
      </c>
      <c r="D16" t="s">
        <v>12</v>
      </c>
      <c r="E16" t="s">
        <v>346</v>
      </c>
      <c r="G16" s="14">
        <v>9000</v>
      </c>
      <c r="I16">
        <v>100</v>
      </c>
      <c r="J16">
        <v>39</v>
      </c>
      <c r="K16">
        <f t="shared" si="0"/>
        <v>3900</v>
      </c>
    </row>
    <row r="17" spans="1:11" x14ac:dyDescent="0.25">
      <c r="A17" s="8">
        <v>43669</v>
      </c>
      <c r="B17" s="12">
        <v>0.6058796296296296</v>
      </c>
      <c r="C17" t="s">
        <v>9</v>
      </c>
      <c r="D17" t="s">
        <v>12</v>
      </c>
      <c r="E17" t="s">
        <v>347</v>
      </c>
      <c r="F17" s="14">
        <v>300000</v>
      </c>
      <c r="I17">
        <v>50</v>
      </c>
      <c r="J17">
        <v>13</v>
      </c>
      <c r="K17">
        <f t="shared" si="0"/>
        <v>650</v>
      </c>
    </row>
    <row r="18" spans="1:11" x14ac:dyDescent="0.25">
      <c r="A18" s="8">
        <v>43669</v>
      </c>
      <c r="B18" s="12">
        <v>0.60609953703703701</v>
      </c>
      <c r="C18" t="s">
        <v>13</v>
      </c>
      <c r="D18" t="s">
        <v>12</v>
      </c>
      <c r="E18" t="s">
        <v>45</v>
      </c>
      <c r="G18" s="14">
        <v>14000</v>
      </c>
      <c r="K18">
        <f>SUM(K8:K17)</f>
        <v>1402250</v>
      </c>
    </row>
    <row r="19" spans="1:11" x14ac:dyDescent="0.25">
      <c r="A19" s="8">
        <v>43669</v>
      </c>
      <c r="B19" s="12">
        <v>0.60646990740740747</v>
      </c>
      <c r="C19" t="s">
        <v>390</v>
      </c>
      <c r="D19" t="s">
        <v>12</v>
      </c>
      <c r="E19" t="s">
        <v>348</v>
      </c>
      <c r="G19" s="14">
        <v>120000</v>
      </c>
      <c r="K19">
        <f>K18+170000</f>
        <v>1572250</v>
      </c>
    </row>
    <row r="20" spans="1:11" x14ac:dyDescent="0.25">
      <c r="A20" s="8">
        <v>43669</v>
      </c>
      <c r="B20" s="12">
        <v>0.60688657407407409</v>
      </c>
      <c r="C20" t="s">
        <v>9</v>
      </c>
      <c r="D20" t="s">
        <v>12</v>
      </c>
      <c r="E20" t="s">
        <v>349</v>
      </c>
      <c r="F20" s="14">
        <v>20000</v>
      </c>
      <c r="K20">
        <f>K19-K2</f>
        <v>-120000</v>
      </c>
    </row>
    <row r="21" spans="1:11" x14ac:dyDescent="0.25">
      <c r="A21" s="8">
        <v>43669</v>
      </c>
      <c r="B21" s="12">
        <v>0.63746527777777773</v>
      </c>
      <c r="C21" t="s">
        <v>9</v>
      </c>
      <c r="D21" t="s">
        <v>12</v>
      </c>
      <c r="E21" t="s">
        <v>351</v>
      </c>
      <c r="F21" s="14">
        <v>250000</v>
      </c>
    </row>
    <row r="22" spans="1:11" x14ac:dyDescent="0.25">
      <c r="A22" s="8">
        <v>43669</v>
      </c>
      <c r="B22" s="12">
        <v>0.66555555555555557</v>
      </c>
      <c r="C22" t="s">
        <v>354</v>
      </c>
      <c r="D22" t="s">
        <v>12</v>
      </c>
      <c r="E22" t="s">
        <v>352</v>
      </c>
      <c r="G22" s="14">
        <v>80000</v>
      </c>
    </row>
    <row r="23" spans="1:11" x14ac:dyDescent="0.25">
      <c r="A23" s="8">
        <v>43669</v>
      </c>
      <c r="B23" s="12">
        <v>0.66607638888888887</v>
      </c>
      <c r="C23" t="s">
        <v>11</v>
      </c>
      <c r="D23" t="s">
        <v>12</v>
      </c>
      <c r="E23" t="s">
        <v>353</v>
      </c>
      <c r="G23" s="14">
        <v>343300</v>
      </c>
    </row>
    <row r="24" spans="1:11" x14ac:dyDescent="0.25">
      <c r="A24" s="8">
        <v>43669</v>
      </c>
      <c r="B24" s="12">
        <v>0.71381944444444445</v>
      </c>
      <c r="C24" t="s">
        <v>354</v>
      </c>
      <c r="D24" t="s">
        <v>12</v>
      </c>
      <c r="E24" t="s">
        <v>355</v>
      </c>
      <c r="G24" s="14">
        <v>20000</v>
      </c>
    </row>
    <row r="25" spans="1:11" x14ac:dyDescent="0.25">
      <c r="A25" s="8">
        <v>43669</v>
      </c>
      <c r="B25" s="12">
        <v>0.71482638888888894</v>
      </c>
      <c r="C25" t="s">
        <v>9</v>
      </c>
      <c r="D25" t="s">
        <v>12</v>
      </c>
      <c r="E25" t="s">
        <v>334</v>
      </c>
      <c r="F25" s="14">
        <v>15000</v>
      </c>
    </row>
    <row r="26" spans="1:11" x14ac:dyDescent="0.25">
      <c r="A26" s="8">
        <v>43669</v>
      </c>
      <c r="B26" s="12">
        <v>0.71630787037037036</v>
      </c>
      <c r="C26" t="s">
        <v>9</v>
      </c>
      <c r="D26" t="s">
        <v>12</v>
      </c>
      <c r="E26" t="s">
        <v>356</v>
      </c>
      <c r="F26" s="14">
        <v>80000</v>
      </c>
    </row>
    <row r="27" spans="1:11" x14ac:dyDescent="0.25">
      <c r="A27" s="8">
        <v>43669</v>
      </c>
      <c r="B27" s="12">
        <v>0.71672453703703709</v>
      </c>
      <c r="C27" t="s">
        <v>11</v>
      </c>
      <c r="D27" t="s">
        <v>12</v>
      </c>
      <c r="E27" t="s">
        <v>357</v>
      </c>
      <c r="G27" s="14">
        <v>672000</v>
      </c>
    </row>
    <row r="28" spans="1:11" x14ac:dyDescent="0.25">
      <c r="A28" s="8">
        <v>43669</v>
      </c>
      <c r="B28" s="12">
        <v>0.71709490740740733</v>
      </c>
      <c r="C28" t="s">
        <v>11</v>
      </c>
      <c r="D28" t="s">
        <v>12</v>
      </c>
      <c r="E28" t="s">
        <v>358</v>
      </c>
      <c r="G28" s="14">
        <v>76000</v>
      </c>
    </row>
    <row r="29" spans="1:11" x14ac:dyDescent="0.25">
      <c r="A29" s="8">
        <v>43669</v>
      </c>
      <c r="B29" s="12">
        <v>0.72152777777777777</v>
      </c>
      <c r="C29" t="s">
        <v>9</v>
      </c>
      <c r="D29" t="s">
        <v>12</v>
      </c>
      <c r="E29" t="s">
        <v>176</v>
      </c>
      <c r="F29" s="14">
        <v>60000</v>
      </c>
    </row>
    <row r="30" spans="1:11" x14ac:dyDescent="0.25">
      <c r="A30" s="8">
        <v>43669</v>
      </c>
      <c r="B30" s="12">
        <v>0.73725694444444445</v>
      </c>
      <c r="C30" t="s">
        <v>359</v>
      </c>
      <c r="D30" t="s">
        <v>12</v>
      </c>
      <c r="E30" t="s">
        <v>360</v>
      </c>
      <c r="F30" s="14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F821-80D3-4891-A1B3-CAB425324707}">
  <sheetPr codeName="Hoja16"/>
  <dimension ref="A1:K26"/>
  <sheetViews>
    <sheetView workbookViewId="0">
      <selection activeCell="C31" sqref="C31"/>
    </sheetView>
  </sheetViews>
  <sheetFormatPr baseColWidth="10" defaultRowHeight="15.75" x14ac:dyDescent="0.25"/>
  <cols>
    <col min="2" max="2" width="12.875" bestFit="1" customWidth="1"/>
    <col min="3" max="3" width="19.625" bestFit="1" customWidth="1"/>
    <col min="5" max="5" width="19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 s="8">
        <v>43668</v>
      </c>
      <c r="B2" s="12">
        <v>0.42767361111111107</v>
      </c>
      <c r="C2" t="s">
        <v>215</v>
      </c>
      <c r="E2" t="s">
        <v>216</v>
      </c>
      <c r="F2">
        <v>1953650</v>
      </c>
      <c r="I2">
        <f>+SUM(F2:F26)</f>
        <v>2831950</v>
      </c>
      <c r="J2">
        <f>+SUM(G2:G25)</f>
        <v>1592700</v>
      </c>
      <c r="K2">
        <f>+I2-J2</f>
        <v>1239250</v>
      </c>
    </row>
    <row r="3" spans="1:11" x14ac:dyDescent="0.25">
      <c r="A3" s="8">
        <v>43668</v>
      </c>
      <c r="B3" s="12">
        <v>0.42767361111111107</v>
      </c>
      <c r="C3" t="s">
        <v>9</v>
      </c>
      <c r="D3" t="s">
        <v>12</v>
      </c>
      <c r="E3" t="s">
        <v>320</v>
      </c>
      <c r="F3">
        <v>35000</v>
      </c>
    </row>
    <row r="4" spans="1:11" x14ac:dyDescent="0.25">
      <c r="A4" s="8">
        <v>43668</v>
      </c>
      <c r="B4" s="12">
        <v>0.43964120370370369</v>
      </c>
      <c r="C4" t="s">
        <v>11</v>
      </c>
      <c r="D4" t="s">
        <v>12</v>
      </c>
      <c r="E4" t="s">
        <v>291</v>
      </c>
      <c r="G4">
        <v>179000</v>
      </c>
    </row>
    <row r="5" spans="1:11" x14ac:dyDescent="0.25">
      <c r="A5" s="8">
        <v>43668</v>
      </c>
      <c r="B5" s="12">
        <v>0.4566203703703704</v>
      </c>
      <c r="C5" t="s">
        <v>13</v>
      </c>
      <c r="D5" t="s">
        <v>12</v>
      </c>
      <c r="E5" t="s">
        <v>73</v>
      </c>
      <c r="G5">
        <v>3000</v>
      </c>
    </row>
    <row r="6" spans="1:11" x14ac:dyDescent="0.25">
      <c r="A6" s="8">
        <v>43668</v>
      </c>
      <c r="B6" s="12">
        <v>0.50048611111111108</v>
      </c>
      <c r="C6" t="s">
        <v>359</v>
      </c>
      <c r="D6" t="s">
        <v>12</v>
      </c>
      <c r="E6" t="s">
        <v>267</v>
      </c>
      <c r="F6">
        <v>43000</v>
      </c>
    </row>
    <row r="7" spans="1:11" x14ac:dyDescent="0.25">
      <c r="A7" s="8">
        <v>43668</v>
      </c>
      <c r="B7" s="12">
        <v>0.50067129629629636</v>
      </c>
      <c r="C7" t="s">
        <v>354</v>
      </c>
      <c r="D7" t="s">
        <v>12</v>
      </c>
      <c r="E7" t="s">
        <v>321</v>
      </c>
      <c r="G7">
        <v>10000</v>
      </c>
    </row>
    <row r="8" spans="1:11" x14ac:dyDescent="0.25">
      <c r="A8" s="8">
        <v>43668</v>
      </c>
      <c r="B8" s="12">
        <v>0.51119212962962968</v>
      </c>
      <c r="C8" t="s">
        <v>359</v>
      </c>
      <c r="D8" t="s">
        <v>12</v>
      </c>
      <c r="E8" t="s">
        <v>232</v>
      </c>
      <c r="F8">
        <v>78000</v>
      </c>
    </row>
    <row r="9" spans="1:11" x14ac:dyDescent="0.25">
      <c r="A9" s="8">
        <v>43668</v>
      </c>
      <c r="B9" s="12">
        <v>0.55221064814814813</v>
      </c>
      <c r="C9" t="s">
        <v>11</v>
      </c>
      <c r="D9" t="s">
        <v>12</v>
      </c>
      <c r="E9" t="s">
        <v>322</v>
      </c>
      <c r="G9">
        <v>42000</v>
      </c>
    </row>
    <row r="10" spans="1:11" ht="16.5" customHeight="1" x14ac:dyDescent="0.25">
      <c r="A10" s="8">
        <v>43668</v>
      </c>
      <c r="B10" s="12">
        <v>0.55265046296296294</v>
      </c>
      <c r="C10" t="s">
        <v>13</v>
      </c>
      <c r="D10" t="s">
        <v>12</v>
      </c>
      <c r="E10" t="s">
        <v>29</v>
      </c>
      <c r="G10">
        <v>21000</v>
      </c>
    </row>
    <row r="11" spans="1:11" x14ac:dyDescent="0.25">
      <c r="A11" s="8">
        <v>43668</v>
      </c>
      <c r="B11" s="12">
        <v>0.37096064814814816</v>
      </c>
      <c r="C11" t="s">
        <v>9</v>
      </c>
      <c r="D11" t="s">
        <v>12</v>
      </c>
      <c r="E11" t="s">
        <v>323</v>
      </c>
      <c r="F11">
        <v>150000</v>
      </c>
    </row>
    <row r="12" spans="1:11" x14ac:dyDescent="0.25">
      <c r="A12" s="8">
        <v>43668</v>
      </c>
      <c r="B12" s="12">
        <v>0.37282407407407409</v>
      </c>
      <c r="C12" t="s">
        <v>10</v>
      </c>
      <c r="D12" t="s">
        <v>12</v>
      </c>
      <c r="E12" t="s">
        <v>324</v>
      </c>
      <c r="G12">
        <v>153000</v>
      </c>
    </row>
    <row r="13" spans="1:11" x14ac:dyDescent="0.25">
      <c r="A13" s="8">
        <v>43668</v>
      </c>
      <c r="B13" s="12">
        <v>0.57207175925925924</v>
      </c>
      <c r="C13" t="s">
        <v>10</v>
      </c>
      <c r="D13" t="s">
        <v>12</v>
      </c>
      <c r="E13" t="s">
        <v>325</v>
      </c>
      <c r="G13">
        <v>1700</v>
      </c>
    </row>
    <row r="14" spans="1:11" x14ac:dyDescent="0.25">
      <c r="A14" s="8">
        <v>43668</v>
      </c>
      <c r="B14" s="12">
        <v>0.6033680555555555</v>
      </c>
      <c r="C14" t="s">
        <v>9</v>
      </c>
      <c r="E14" t="s">
        <v>326</v>
      </c>
      <c r="F14">
        <v>50000</v>
      </c>
    </row>
    <row r="15" spans="1:11" x14ac:dyDescent="0.25">
      <c r="A15" s="8">
        <v>43668</v>
      </c>
      <c r="B15" s="12">
        <v>0.60456018518518517</v>
      </c>
      <c r="C15" t="s">
        <v>359</v>
      </c>
      <c r="E15" t="s">
        <v>327</v>
      </c>
      <c r="F15">
        <v>105000</v>
      </c>
    </row>
    <row r="16" spans="1:11" x14ac:dyDescent="0.25">
      <c r="A16" s="8">
        <v>43668</v>
      </c>
      <c r="B16" s="12">
        <v>0.64398148148148149</v>
      </c>
      <c r="C16" t="s">
        <v>11</v>
      </c>
      <c r="E16" t="s">
        <v>78</v>
      </c>
      <c r="G16">
        <v>1111000</v>
      </c>
    </row>
    <row r="17" spans="1:7" x14ac:dyDescent="0.25">
      <c r="A17" s="8">
        <v>43668</v>
      </c>
      <c r="B17" s="12">
        <v>0.64552083333333332</v>
      </c>
      <c r="C17" t="s">
        <v>9</v>
      </c>
      <c r="E17" t="s">
        <v>328</v>
      </c>
      <c r="F17">
        <v>50000</v>
      </c>
    </row>
    <row r="18" spans="1:7" x14ac:dyDescent="0.25">
      <c r="A18" s="8">
        <v>43668</v>
      </c>
      <c r="B18" s="12">
        <v>0.68710648148148146</v>
      </c>
      <c r="C18" t="s">
        <v>9</v>
      </c>
      <c r="E18" t="s">
        <v>329</v>
      </c>
      <c r="F18">
        <v>196500</v>
      </c>
    </row>
    <row r="19" spans="1:7" x14ac:dyDescent="0.25">
      <c r="A19" s="8">
        <v>43668</v>
      </c>
      <c r="B19" s="12">
        <v>0.68751157407407415</v>
      </c>
      <c r="C19" t="s">
        <v>9</v>
      </c>
      <c r="E19" t="s">
        <v>330</v>
      </c>
      <c r="F19">
        <v>15000</v>
      </c>
    </row>
    <row r="20" spans="1:7" x14ac:dyDescent="0.25">
      <c r="A20" s="8">
        <v>43668</v>
      </c>
      <c r="B20" s="12">
        <v>0.68793981481481481</v>
      </c>
      <c r="C20" t="s">
        <v>9</v>
      </c>
      <c r="E20" t="s">
        <v>331</v>
      </c>
      <c r="F20">
        <v>5800</v>
      </c>
    </row>
    <row r="21" spans="1:7" x14ac:dyDescent="0.25">
      <c r="A21" s="8">
        <v>43668</v>
      </c>
      <c r="B21" s="12">
        <v>0.68861111111111117</v>
      </c>
      <c r="C21" t="s">
        <v>359</v>
      </c>
      <c r="E21" t="s">
        <v>332</v>
      </c>
      <c r="F21">
        <v>80000</v>
      </c>
    </row>
    <row r="22" spans="1:7" x14ac:dyDescent="0.25">
      <c r="A22" s="8">
        <v>43668</v>
      </c>
      <c r="B22" s="12">
        <v>0.71373842592592596</v>
      </c>
      <c r="C22" t="s">
        <v>82</v>
      </c>
      <c r="E22" t="s">
        <v>333</v>
      </c>
      <c r="G22">
        <v>20000</v>
      </c>
    </row>
    <row r="23" spans="1:7" x14ac:dyDescent="0.25">
      <c r="A23" s="8">
        <v>43668</v>
      </c>
      <c r="B23" s="12">
        <v>0.7173842592592593</v>
      </c>
      <c r="C23" t="s">
        <v>9</v>
      </c>
      <c r="E23" t="s">
        <v>334</v>
      </c>
      <c r="F23">
        <v>20000</v>
      </c>
    </row>
    <row r="24" spans="1:7" x14ac:dyDescent="0.25">
      <c r="A24" s="8">
        <v>43668</v>
      </c>
      <c r="B24" s="12">
        <v>0.72368055555555555</v>
      </c>
      <c r="C24" t="s">
        <v>11</v>
      </c>
      <c r="E24" t="s">
        <v>335</v>
      </c>
      <c r="G24">
        <v>19000</v>
      </c>
    </row>
    <row r="25" spans="1:7" x14ac:dyDescent="0.25">
      <c r="A25" s="8">
        <v>43668</v>
      </c>
      <c r="B25" s="12">
        <v>0.72368055555555555</v>
      </c>
      <c r="C25" t="s">
        <v>11</v>
      </c>
      <c r="E25" t="s">
        <v>350</v>
      </c>
      <c r="G25">
        <v>33000</v>
      </c>
    </row>
    <row r="26" spans="1:7" x14ac:dyDescent="0.25">
      <c r="A26" s="8">
        <v>43668</v>
      </c>
      <c r="B26" s="12">
        <v>0.72368055555555555</v>
      </c>
      <c r="C26" t="s">
        <v>359</v>
      </c>
      <c r="E26" t="s">
        <v>332</v>
      </c>
      <c r="F26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31</vt:lpstr>
      <vt:lpstr>30</vt:lpstr>
      <vt:lpstr>29</vt:lpstr>
      <vt:lpstr>27</vt:lpstr>
      <vt:lpstr>26</vt:lpstr>
      <vt:lpstr>25</vt:lpstr>
      <vt:lpstr>24</vt:lpstr>
      <vt:lpstr>23</vt:lpstr>
      <vt:lpstr>22</vt:lpstr>
      <vt:lpstr>20</vt:lpstr>
      <vt:lpstr>19</vt:lpstr>
      <vt:lpstr>18</vt:lpstr>
      <vt:lpstr>17</vt:lpstr>
      <vt:lpstr>16</vt:lpstr>
      <vt:lpstr>15</vt:lpstr>
      <vt:lpstr>13</vt:lpstr>
      <vt:lpstr>12</vt:lpstr>
      <vt:lpstr>11</vt:lpstr>
      <vt:lpstr>10</vt:lpstr>
      <vt:lpstr>9</vt:lpstr>
      <vt:lpstr>8</vt:lpstr>
      <vt:lpstr>6</vt:lpstr>
      <vt:lpstr>5</vt:lpstr>
      <vt:lpstr>4</vt:lpstr>
      <vt:lpstr>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Medina Lara</dc:creator>
  <cp:lastModifiedBy>José David Medina Lara</cp:lastModifiedBy>
  <dcterms:created xsi:type="dcterms:W3CDTF">2019-07-16T03:48:49Z</dcterms:created>
  <dcterms:modified xsi:type="dcterms:W3CDTF">2019-08-02T22:52:10Z</dcterms:modified>
</cp:coreProperties>
</file>