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D7841706-23C4-48AC-80D4-4AFEFD423A61}" xr6:coauthVersionLast="44" xr6:coauthVersionMax="44" xr10:uidLastSave="{00000000-0000-0000-0000-000000000000}"/>
  <bookViews>
    <workbookView xWindow="-120" yWindow="-120" windowWidth="29040" windowHeight="15840" xr2:uid="{E733F4EF-28F6-43CB-A941-162082C7D81A}"/>
  </bookViews>
  <sheets>
    <sheet name="19" sheetId="15" r:id="rId1"/>
    <sheet name="18" sheetId="14" r:id="rId2"/>
    <sheet name="17" sheetId="13" r:id="rId3"/>
    <sheet name="16" sheetId="12" r:id="rId4"/>
    <sheet name="12" sheetId="11" r:id="rId5"/>
    <sheet name="11" sheetId="10" r:id="rId6"/>
    <sheet name="10" sheetId="9" r:id="rId7"/>
    <sheet name="9" sheetId="8" r:id="rId8"/>
    <sheet name="7" sheetId="7" r:id="rId9"/>
    <sheet name="6" sheetId="6" r:id="rId10"/>
    <sheet name="5" sheetId="5" r:id="rId11"/>
    <sheet name="4" sheetId="4" r:id="rId12"/>
    <sheet name="3" sheetId="3" r:id="rId13"/>
    <sheet name="2" sheetId="2" r:id="rId14"/>
    <sheet name="Hoja1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5" l="1"/>
  <c r="K15" i="15"/>
  <c r="K14" i="15"/>
  <c r="K13" i="15"/>
  <c r="K12" i="15"/>
  <c r="K11" i="15"/>
  <c r="K10" i="15"/>
  <c r="K9" i="15"/>
  <c r="K8" i="15"/>
  <c r="K7" i="15"/>
  <c r="K17" i="15" l="1"/>
  <c r="K18" i="15" s="1"/>
  <c r="K16" i="14"/>
  <c r="K15" i="14"/>
  <c r="K14" i="14"/>
  <c r="K13" i="14"/>
  <c r="K12" i="14"/>
  <c r="K11" i="14"/>
  <c r="K10" i="14"/>
  <c r="K9" i="14"/>
  <c r="K8" i="14"/>
  <c r="K7" i="14"/>
  <c r="K17" i="14" l="1"/>
  <c r="K18" i="14" s="1"/>
  <c r="K16" i="13"/>
  <c r="K15" i="13"/>
  <c r="K14" i="13"/>
  <c r="K13" i="13"/>
  <c r="K12" i="13"/>
  <c r="K11" i="13"/>
  <c r="K10" i="13"/>
  <c r="K9" i="13"/>
  <c r="K8" i="13"/>
  <c r="K7" i="13"/>
  <c r="K17" i="13" l="1"/>
  <c r="K18" i="13" s="1"/>
  <c r="K16" i="12"/>
  <c r="K15" i="12"/>
  <c r="K14" i="12"/>
  <c r="K13" i="12"/>
  <c r="K12" i="12"/>
  <c r="K11" i="12"/>
  <c r="K10" i="12"/>
  <c r="K9" i="12"/>
  <c r="K8" i="12"/>
  <c r="K7" i="12"/>
  <c r="K17" i="12" l="1"/>
  <c r="K18" i="12" s="1"/>
  <c r="K15" i="11"/>
  <c r="K14" i="11"/>
  <c r="K13" i="11"/>
  <c r="K12" i="11"/>
  <c r="K11" i="11"/>
  <c r="K10" i="11"/>
  <c r="K9" i="11"/>
  <c r="K8" i="11"/>
  <c r="K7" i="11"/>
  <c r="K6" i="11"/>
  <c r="K16" i="11" l="1"/>
  <c r="K17" i="11" s="1"/>
  <c r="K16" i="10"/>
  <c r="K15" i="10"/>
  <c r="K14" i="10"/>
  <c r="K13" i="10"/>
  <c r="K12" i="10"/>
  <c r="K11" i="10"/>
  <c r="K10" i="10"/>
  <c r="K9" i="10"/>
  <c r="K8" i="10"/>
  <c r="K7" i="10"/>
  <c r="K17" i="10" l="1"/>
  <c r="K18" i="10" s="1"/>
  <c r="K16" i="9"/>
  <c r="K15" i="9"/>
  <c r="K14" i="9"/>
  <c r="K13" i="9"/>
  <c r="K12" i="9"/>
  <c r="K11" i="9"/>
  <c r="K10" i="9"/>
  <c r="K9" i="9"/>
  <c r="K8" i="9"/>
  <c r="K7" i="9"/>
  <c r="K17" i="9" l="1"/>
  <c r="K18" i="9" s="1"/>
  <c r="K16" i="8"/>
  <c r="K15" i="8"/>
  <c r="K14" i="8"/>
  <c r="K13" i="8"/>
  <c r="K12" i="8"/>
  <c r="K11" i="8"/>
  <c r="K10" i="8"/>
  <c r="K9" i="8"/>
  <c r="K8" i="8"/>
  <c r="K7" i="8"/>
  <c r="K17" i="8" l="1"/>
  <c r="K18" i="8" s="1"/>
  <c r="K17" i="7"/>
  <c r="K16" i="7"/>
  <c r="K15" i="7"/>
  <c r="K14" i="7"/>
  <c r="K13" i="7"/>
  <c r="K12" i="7"/>
  <c r="K11" i="7"/>
  <c r="K10" i="7"/>
  <c r="K9" i="7"/>
  <c r="K8" i="7"/>
  <c r="K18" i="7" l="1"/>
  <c r="K19" i="7" s="1"/>
  <c r="K17" i="6"/>
  <c r="K16" i="6"/>
  <c r="K15" i="6"/>
  <c r="K14" i="6"/>
  <c r="K13" i="6"/>
  <c r="K12" i="6"/>
  <c r="K11" i="6"/>
  <c r="K10" i="6"/>
  <c r="K9" i="6"/>
  <c r="K8" i="6"/>
  <c r="K18" i="6" l="1"/>
  <c r="K19" i="6" s="1"/>
  <c r="K17" i="5"/>
  <c r="K16" i="5"/>
  <c r="K15" i="5"/>
  <c r="K14" i="5"/>
  <c r="K13" i="5"/>
  <c r="K12" i="5"/>
  <c r="K11" i="5"/>
  <c r="K10" i="5"/>
  <c r="K9" i="5"/>
  <c r="K8" i="5"/>
  <c r="K18" i="5" l="1"/>
  <c r="K19" i="5" s="1"/>
  <c r="K17" i="4"/>
  <c r="K16" i="4"/>
  <c r="K15" i="4"/>
  <c r="K14" i="4"/>
  <c r="K13" i="4"/>
  <c r="K12" i="4"/>
  <c r="K11" i="4"/>
  <c r="K10" i="4"/>
  <c r="K9" i="4"/>
  <c r="K8" i="4"/>
  <c r="K18" i="4" l="1"/>
  <c r="K19" i="4" s="1"/>
  <c r="K17" i="3"/>
  <c r="K16" i="3"/>
  <c r="K15" i="3"/>
  <c r="K14" i="3"/>
  <c r="K13" i="3"/>
  <c r="K12" i="3"/>
  <c r="K11" i="3"/>
  <c r="K10" i="3"/>
  <c r="K9" i="3"/>
  <c r="K8" i="3"/>
  <c r="K18" i="3" l="1"/>
  <c r="K19" i="3" s="1"/>
  <c r="K17" i="2"/>
  <c r="K16" i="2"/>
  <c r="K15" i="2"/>
  <c r="K14" i="2"/>
  <c r="K13" i="2"/>
  <c r="K12" i="2"/>
  <c r="K11" i="2"/>
  <c r="K10" i="2"/>
  <c r="K9" i="2"/>
  <c r="K8" i="2"/>
  <c r="K18" i="2" l="1"/>
  <c r="K19" i="2" s="1"/>
</calcChain>
</file>

<file path=xl/sharedStrings.xml><?xml version="1.0" encoding="utf-8"?>
<sst xmlns="http://schemas.openxmlformats.org/spreadsheetml/2006/main" count="792" uniqueCount="307">
  <si>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</si>
  <si>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</si>
  <si>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</si>
  <si>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</si>
  <si>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</si>
  <si>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</si>
  <si>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</si>
  <si>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</si>
  <si>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</si>
  <si>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</si>
  <si>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</si>
  <si>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</si>
  <si>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</si>
  <si>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>fidel 10 flores, 2 discos</t>
  </si>
  <si>
    <t>Ventas Material</t>
  </si>
  <si>
    <t>2 marcos, 1 bas, 1 tee y otras</t>
  </si>
  <si>
    <t>Otros Ingresos</t>
  </si>
  <si>
    <t xml:space="preserve">soldadura </t>
  </si>
  <si>
    <t xml:space="preserve">abono fabio, cajas contador </t>
  </si>
  <si>
    <t>Saldo (Mauricio )</t>
  </si>
  <si>
    <t>Bancos</t>
  </si>
  <si>
    <t xml:space="preserve">saldo puerta panel argenis </t>
  </si>
  <si>
    <t xml:space="preserve">bisagras fidel </t>
  </si>
  <si>
    <t>Saldo (Marta Medina)</t>
  </si>
  <si>
    <t>3 inafer sencilla sab</t>
  </si>
  <si>
    <t>4 rejas sáb</t>
  </si>
  <si>
    <t xml:space="preserve">abono Wilson arias por arreglo ventana sáb </t>
  </si>
  <si>
    <t>MOD</t>
  </si>
  <si>
    <t xml:space="preserve">(Robinson) sueldo sábado </t>
  </si>
  <si>
    <t xml:space="preserve">(Jaime) sueldo sábado </t>
  </si>
  <si>
    <t xml:space="preserve">(Yeiner) sueldo sábado </t>
  </si>
  <si>
    <t xml:space="preserve">(Jhon) sueldo sábado </t>
  </si>
  <si>
    <t xml:space="preserve">(Victor) sueldo sábado </t>
  </si>
  <si>
    <t>lavamanos y accesorios 2da</t>
  </si>
  <si>
    <t xml:space="preserve">carlos Mauricio abono </t>
  </si>
  <si>
    <t xml:space="preserve">uner abono hoja </t>
  </si>
  <si>
    <t xml:space="preserve">accesorios baño </t>
  </si>
  <si>
    <t>ventana y puerta 2da</t>
  </si>
  <si>
    <t xml:space="preserve">don nestor </t>
  </si>
  <si>
    <t>puerta troquelada 80*2</t>
  </si>
  <si>
    <t>Compras Material</t>
  </si>
  <si>
    <t>ahj</t>
  </si>
  <si>
    <t xml:space="preserve">lavamanos </t>
  </si>
  <si>
    <t>(Jhon) préstamo</t>
  </si>
  <si>
    <t xml:space="preserve">tanque azul </t>
  </si>
  <si>
    <t>Compras</t>
  </si>
  <si>
    <t xml:space="preserve">cesar acevedo </t>
  </si>
  <si>
    <t>chapa fidel</t>
  </si>
  <si>
    <t xml:space="preserve">Roma </t>
  </si>
  <si>
    <t xml:space="preserve">3 tableros </t>
  </si>
  <si>
    <t xml:space="preserve">puerta segunda </t>
  </si>
  <si>
    <t xml:space="preserve">alfajias bilardo </t>
  </si>
  <si>
    <t xml:space="preserve">1 cisterna </t>
  </si>
  <si>
    <t>Otros Egresos</t>
  </si>
  <si>
    <t xml:space="preserve">ventanas de segunda </t>
  </si>
  <si>
    <t>Gastos Administrativos</t>
  </si>
  <si>
    <t>jaime seguro</t>
  </si>
  <si>
    <t>Gastos Personal</t>
  </si>
  <si>
    <t>(Yency) sueldo y almuerzos</t>
  </si>
  <si>
    <t>Saldo (Danilo Quintero )</t>
  </si>
  <si>
    <t>lámina</t>
  </si>
  <si>
    <t>saldo carlos mauricio</t>
  </si>
  <si>
    <t>2 ventanas peq</t>
  </si>
  <si>
    <t>Francisco Gaona (Pendiente)</t>
  </si>
  <si>
    <t xml:space="preserve">ventana segunda grande </t>
  </si>
  <si>
    <t>pedestal</t>
  </si>
  <si>
    <t>joaquin (Cancelado)</t>
  </si>
  <si>
    <t xml:space="preserve">lavaplatos </t>
  </si>
  <si>
    <t xml:space="preserve">(Otro) mario primo </t>
  </si>
  <si>
    <t>chapas cesar</t>
  </si>
  <si>
    <t xml:space="preserve">2 tee dobladas </t>
  </si>
  <si>
    <t xml:space="preserve">1 par guantes </t>
  </si>
  <si>
    <t xml:space="preserve">7 pares bis 1/2 y corte de tubos </t>
  </si>
  <si>
    <t xml:space="preserve">cajas en lámina </t>
  </si>
  <si>
    <t xml:space="preserve">parqueo del camión </t>
  </si>
  <si>
    <t xml:space="preserve">abono Metal center </t>
  </si>
  <si>
    <t xml:space="preserve">soldadura y bis </t>
  </si>
  <si>
    <t xml:space="preserve">jose jaimes </t>
  </si>
  <si>
    <t xml:space="preserve"> (Cancelado)</t>
  </si>
  <si>
    <t>saldo Uber</t>
  </si>
  <si>
    <t xml:space="preserve">insoluz 20 huecos </t>
  </si>
  <si>
    <t>lilia (Pendiente)</t>
  </si>
  <si>
    <t>Saldo (Francisco Gaona)</t>
  </si>
  <si>
    <t xml:space="preserve">abono puerta segunda  don hector </t>
  </si>
  <si>
    <t>pintura</t>
  </si>
  <si>
    <t xml:space="preserve">dobleces de lámina </t>
  </si>
  <si>
    <t>Saldo (Liliana)</t>
  </si>
  <si>
    <t>6 tazas y 1 lavamanos manuel</t>
  </si>
  <si>
    <t xml:space="preserve">(Jaime) préstamo </t>
  </si>
  <si>
    <t>puerta &lt; y ventana 2da  tanque</t>
  </si>
  <si>
    <t xml:space="preserve">truper </t>
  </si>
  <si>
    <t xml:space="preserve">flanche bilardo </t>
  </si>
  <si>
    <t xml:space="preserve">fidel tableros y chapa </t>
  </si>
  <si>
    <t>(Chepe) vitamina c</t>
  </si>
  <si>
    <t xml:space="preserve">abono trabajo chepe </t>
  </si>
  <si>
    <t xml:space="preserve">bisagras </t>
  </si>
  <si>
    <t xml:space="preserve">2 puetas en ángulo </t>
  </si>
  <si>
    <t xml:space="preserve">abono fidel </t>
  </si>
  <si>
    <t>2 ventanas con reja 1*1</t>
  </si>
  <si>
    <t>Olga Galindo (Pendiente)</t>
  </si>
  <si>
    <t>Uber Gonzalez (Pendiente)</t>
  </si>
  <si>
    <t>(Yeiner) préstamo</t>
  </si>
  <si>
    <t>baño 2da</t>
  </si>
  <si>
    <t xml:space="preserve">palitos del papel </t>
  </si>
  <si>
    <t>Elkin (Pendiente Entregar)</t>
  </si>
  <si>
    <t>Gustavo Gomez  (Pendiente)</t>
  </si>
  <si>
    <t>Edgar Rojas (Pendiente)</t>
  </si>
  <si>
    <t xml:space="preserve">(Yency) almuerzo y fondo </t>
  </si>
  <si>
    <t xml:space="preserve">(Chepe) almuerzo y fondo </t>
  </si>
  <si>
    <t>espejo baño</t>
  </si>
  <si>
    <t>Narciso rodriguez (Pendiente)</t>
  </si>
  <si>
    <t>arriendo daza</t>
  </si>
  <si>
    <t xml:space="preserve">platero daza y arreglo tubo </t>
  </si>
  <si>
    <t xml:space="preserve">toallero </t>
  </si>
  <si>
    <t>1 puerta de segunda y 1 ventana de segunda</t>
  </si>
  <si>
    <t>Jose Vaquero (Pendiente)</t>
  </si>
  <si>
    <t>Hanna Ramirez (Pendiente)</t>
  </si>
  <si>
    <t xml:space="preserve">saldo Alzate </t>
  </si>
  <si>
    <t xml:space="preserve">abono alzate por 40 estructuras </t>
  </si>
  <si>
    <t xml:space="preserve">2 paq de soltrode </t>
  </si>
  <si>
    <t>cerantola global display (henry) (Pendiente)</t>
  </si>
  <si>
    <t>Saldo (Rocio Bavativa)</t>
  </si>
  <si>
    <t>Rocio Bavativa (Cancelado)</t>
  </si>
  <si>
    <t>Pistola pintar thruper14036</t>
  </si>
  <si>
    <t>(Yency) Almuerzos</t>
  </si>
  <si>
    <t>(Chepe) Almuerzos</t>
  </si>
  <si>
    <t>abono lámina cortada c18</t>
  </si>
  <si>
    <t>Gastos Operacionales</t>
  </si>
  <si>
    <t>escuadra truper</t>
  </si>
  <si>
    <t>saldo puerta segunda don hector</t>
  </si>
  <si>
    <t xml:space="preserve">2 lavaplatos </t>
  </si>
  <si>
    <t xml:space="preserve">(Yency) abono sueldo </t>
  </si>
  <si>
    <t>chapas y soldadura</t>
  </si>
  <si>
    <t>hoja 2da</t>
  </si>
  <si>
    <t>1 Kl de soltrode 1/8</t>
  </si>
  <si>
    <t>30 flores don fidel</t>
  </si>
  <si>
    <t>1 Portachapa</t>
  </si>
  <si>
    <t>Saldo (lilia)</t>
  </si>
  <si>
    <t>Saldo (Uber Gonzalez)</t>
  </si>
  <si>
    <t>Constructora la Roca (Cancelado)</t>
  </si>
  <si>
    <t>Hector Soto (Pendiente)</t>
  </si>
  <si>
    <t>Saldo (Constructora la Roca)</t>
  </si>
  <si>
    <t>wilson Arias (Cancelado)</t>
  </si>
  <si>
    <t>(Jhon) Sueldo</t>
  </si>
  <si>
    <t>(Robinson) Prestamo</t>
  </si>
  <si>
    <t>(Jhon) Prestamo</t>
  </si>
  <si>
    <t>(pablo) Prestamo</t>
  </si>
  <si>
    <t>Dobles</t>
  </si>
  <si>
    <t>(Chepe) Almuerzo</t>
  </si>
  <si>
    <t>(Leidy) Almuerzo</t>
  </si>
  <si>
    <t>Saldo (wilson Arias)</t>
  </si>
  <si>
    <t>(Yeiner) Sueldo</t>
  </si>
  <si>
    <t>2 chapas inafer, 2 bocallaves y 1 lb soltrode y 1lb soltrode</t>
  </si>
  <si>
    <t>Arnulfo Velasquez  (Pendiente)</t>
  </si>
  <si>
    <t>Medio galon de thiner don Fidel</t>
  </si>
  <si>
    <t>(Leidy) Sueldo</t>
  </si>
  <si>
    <t>(Chepe) Semana leidy</t>
  </si>
  <si>
    <t>(Victor) Sueldo</t>
  </si>
  <si>
    <t>(pablo ) Sueldo</t>
  </si>
  <si>
    <t>(Jaime) sueldo</t>
  </si>
  <si>
    <t>(Chepe) Sueldo</t>
  </si>
  <si>
    <t xml:space="preserve"> (Pendiente)</t>
  </si>
  <si>
    <t xml:space="preserve">marco puerta cte </t>
  </si>
  <si>
    <t>cuchillas dobladora</t>
  </si>
  <si>
    <t xml:space="preserve">lavamanos y tanque </t>
  </si>
  <si>
    <t>Saldo (Edgar Rojas)</t>
  </si>
  <si>
    <t xml:space="preserve">rosalba forero abono ventana </t>
  </si>
  <si>
    <t xml:space="preserve">lavamanos azul </t>
  </si>
  <si>
    <t>ventana y reja 90*120</t>
  </si>
  <si>
    <t xml:space="preserve">(Victor) préstamo </t>
  </si>
  <si>
    <t xml:space="preserve">(Robinson) préstamo </t>
  </si>
  <si>
    <t>saldo metalcenter f.119420</t>
  </si>
  <si>
    <t xml:space="preserve">1 ventana 2da con reja </t>
  </si>
  <si>
    <t>tintos mañana</t>
  </si>
  <si>
    <t xml:space="preserve">(Yency) almuerzo </t>
  </si>
  <si>
    <t>Jose Alfonso (Pendiente)</t>
  </si>
  <si>
    <t>bocallaves oscar</t>
  </si>
  <si>
    <t>Saldo ()</t>
  </si>
  <si>
    <t>tableros rg</t>
  </si>
  <si>
    <t>baño blanco con lavamanos</t>
  </si>
  <si>
    <t>arriendo alex</t>
  </si>
  <si>
    <t>riel corredera</t>
  </si>
  <si>
    <t>Raúl Martinez (Cancelado)</t>
  </si>
  <si>
    <t>1 lavamanos blanco</t>
  </si>
  <si>
    <t>4 chapas vera</t>
  </si>
  <si>
    <t>3 bis 1/2</t>
  </si>
  <si>
    <t xml:space="preserve">portón garage y lavaplatos grande </t>
  </si>
  <si>
    <t>3 inafer doble</t>
  </si>
  <si>
    <t xml:space="preserve">jabonera verde </t>
  </si>
  <si>
    <t>Marlen lancheros (Pendiente)</t>
  </si>
  <si>
    <t>Saldo (Jose Alfonso)</t>
  </si>
  <si>
    <t>baño</t>
  </si>
  <si>
    <t>jose jaimes</t>
  </si>
  <si>
    <t xml:space="preserve">lavamanos verde </t>
  </si>
  <si>
    <t xml:space="preserve">2 pasadores </t>
  </si>
  <si>
    <t>kilo</t>
  </si>
  <si>
    <t>abono ventana segunda 180*120</t>
  </si>
  <si>
    <t>60 kl lámina</t>
  </si>
  <si>
    <t>Saldo (Hector Soto)</t>
  </si>
  <si>
    <t>(Yency) almuezo ayer y tinto</t>
  </si>
  <si>
    <t>(Chepe) almuezo ayer y tinto</t>
  </si>
  <si>
    <t xml:space="preserve">(Chepe) recibo casa agua </t>
  </si>
  <si>
    <t xml:space="preserve">baño verde </t>
  </si>
  <si>
    <t>(Otro) préstamo</t>
  </si>
  <si>
    <t>(Chepe) préstamo</t>
  </si>
  <si>
    <t xml:space="preserve">reja segunda </t>
  </si>
  <si>
    <t>dobleces</t>
  </si>
  <si>
    <t xml:space="preserve">(Chepe) almuerzo </t>
  </si>
  <si>
    <t xml:space="preserve">(Yency) almuerzo y pastas </t>
  </si>
  <si>
    <t xml:space="preserve">papel </t>
  </si>
  <si>
    <t>ángulo 1 1/2</t>
  </si>
  <si>
    <t xml:space="preserve">abono super láminas </t>
  </si>
  <si>
    <t xml:space="preserve">(Chepe) internet casa </t>
  </si>
  <si>
    <t>lavamanos peq azul</t>
  </si>
  <si>
    <t>Otros Engresos</t>
  </si>
  <si>
    <t xml:space="preserve">ahj </t>
  </si>
  <si>
    <t xml:space="preserve">(Leidy) ingles </t>
  </si>
  <si>
    <t xml:space="preserve">resma </t>
  </si>
  <si>
    <t>Saldo (Gustavo Gomez )</t>
  </si>
  <si>
    <t>bas, mvta, tta</t>
  </si>
  <si>
    <t>falta 1</t>
  </si>
  <si>
    <t>falta 4</t>
  </si>
  <si>
    <t>faltan 15</t>
  </si>
  <si>
    <t>100 rieles</t>
  </si>
  <si>
    <t>recibo agua</t>
  </si>
  <si>
    <t>pedido roma</t>
  </si>
  <si>
    <t>jabonera</t>
  </si>
  <si>
    <t>tablero troquelado don oscar</t>
  </si>
  <si>
    <t>tablero don fidel</t>
  </si>
  <si>
    <t xml:space="preserve">11 pares de manijas aluminio </t>
  </si>
  <si>
    <t>angulos, tee, platina</t>
  </si>
  <si>
    <t>(Leidy) Almuerzos</t>
  </si>
  <si>
    <t>Saldo alzate</t>
  </si>
  <si>
    <t>1 baño mas 1 lavamanos mas griferia</t>
  </si>
  <si>
    <t xml:space="preserve">gafas sr jose </t>
  </si>
  <si>
    <t>copa cierra jaime</t>
  </si>
  <si>
    <t xml:space="preserve"> </t>
  </si>
  <si>
    <t xml:space="preserve">tee ventana , borracho , 2 pares de manijas y 2 pares bis </t>
  </si>
  <si>
    <t>pintura javi mezclas</t>
  </si>
  <si>
    <t>Oscar Bocanegra (Cancelado)</t>
  </si>
  <si>
    <t>(Leidy) Dia</t>
  </si>
  <si>
    <t>(Victor) Prestamo</t>
  </si>
  <si>
    <t xml:space="preserve">(Victor) seguro </t>
  </si>
  <si>
    <t xml:space="preserve">(Jhon) seguro </t>
  </si>
  <si>
    <t xml:space="preserve">(Robinson) seguro </t>
  </si>
  <si>
    <t>internet</t>
  </si>
  <si>
    <t xml:space="preserve">motas </t>
  </si>
  <si>
    <t xml:space="preserve">portón 2da </t>
  </si>
  <si>
    <t>famivivienda</t>
  </si>
  <si>
    <t>reja 2da abono</t>
  </si>
  <si>
    <t xml:space="preserve">1 kl soltrode </t>
  </si>
  <si>
    <t>arl</t>
  </si>
  <si>
    <t>(Chepe) cesar solo</t>
  </si>
  <si>
    <t xml:space="preserve">pintura </t>
  </si>
  <si>
    <t xml:space="preserve">saldo reja segunda </t>
  </si>
  <si>
    <t xml:space="preserve">saldo alzate </t>
  </si>
  <si>
    <t>Saldo (Marlen lancheros)</t>
  </si>
  <si>
    <t>Jairo Faile (Pendiente)</t>
  </si>
  <si>
    <t>Ingrid Sanabria (Pendiente)</t>
  </si>
  <si>
    <t>Omar Madrigal (Pendiente)</t>
  </si>
  <si>
    <t>Fredy Rojas  (Pendiente)</t>
  </si>
  <si>
    <t>Nuvia Cristancho  (Pendiente)</t>
  </si>
  <si>
    <t>Cristian Velandia  (Pendiente)</t>
  </si>
  <si>
    <t xml:space="preserve">1 curva </t>
  </si>
  <si>
    <t xml:space="preserve">platina </t>
  </si>
  <si>
    <t>karen  (Pendiente)</t>
  </si>
  <si>
    <t xml:space="preserve">2 tubos papel higiénico </t>
  </si>
  <si>
    <t xml:space="preserve">1 bocallave dorada </t>
  </si>
  <si>
    <t>orinal peq</t>
  </si>
  <si>
    <t>Saldo (Hanna Ramirez)</t>
  </si>
  <si>
    <t>puerta 2da</t>
  </si>
  <si>
    <t>Carlos Orozco  (Pendiente)</t>
  </si>
  <si>
    <t xml:space="preserve">factureros </t>
  </si>
  <si>
    <t>Saldo (Omar Madrigal)</t>
  </si>
  <si>
    <t>Roma</t>
  </si>
  <si>
    <t>Saldo (Fredy Rojas )</t>
  </si>
  <si>
    <t>(Yency) almuerzo</t>
  </si>
  <si>
    <t>(Leidy) almuerzo</t>
  </si>
  <si>
    <t>Saldo (Nuvia Cristancho )</t>
  </si>
  <si>
    <t>bilardo</t>
  </si>
  <si>
    <t>jose jaimes platina</t>
  </si>
  <si>
    <t>Saldo (Cristian Velandia )</t>
  </si>
  <si>
    <t>flor</t>
  </si>
  <si>
    <t>abono a trabajo</t>
  </si>
  <si>
    <t xml:space="preserve">tanque </t>
  </si>
  <si>
    <t xml:space="preserve">(Yency) almuerzo y tinto </t>
  </si>
  <si>
    <t>fragancia</t>
  </si>
  <si>
    <t>Saldo (Carlos Orozco )</t>
  </si>
  <si>
    <t>propina Didier</t>
  </si>
  <si>
    <t>tablero y material</t>
  </si>
  <si>
    <t>(Yency) fondo</t>
  </si>
  <si>
    <t>(Chepe) fondo</t>
  </si>
  <si>
    <t>(Jose) fondo</t>
  </si>
  <si>
    <t>(Leidy) fondo</t>
  </si>
  <si>
    <t xml:space="preserve">persianas </t>
  </si>
  <si>
    <t>ventana 2da</t>
  </si>
  <si>
    <t>Huber Gonzalez (Pendiente)</t>
  </si>
  <si>
    <t xml:space="preserve">luz </t>
  </si>
  <si>
    <t xml:space="preserve">(Chepe) luz casa y amparo </t>
  </si>
  <si>
    <t xml:space="preserve">(Yency) préstamo </t>
  </si>
  <si>
    <t>bilardo persianas</t>
  </si>
  <si>
    <t>(Otro) pablo</t>
  </si>
  <si>
    <t>(Jaime) préstamo</t>
  </si>
  <si>
    <t>(Robinson) préstamo</t>
  </si>
  <si>
    <t xml:space="preserve">(Victor) sueldo </t>
  </si>
  <si>
    <t>(Otro) sueldo micho</t>
  </si>
  <si>
    <t>(Yency) 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</si>
</sst>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0030-0AF5-43D6-8236-E76C05E0E787}">
  <dimension ref="A1:K30"/>
  <sheetViews>
    <sheetView tabSelected="1" workbookViewId="0">
      <selection activeCell="J10" sqref="J10"/>
    </sheetView>
  </sheetViews>
  <sheetFormatPr baseColWidth="10" defaultRowHeight="15" x14ac:dyDescent="0.25"/>
  <cols>
    <col min="5" max="5" width="26.425781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43909</v>
      </c>
      <c r="B2" s="2">
        <v>0.39883101851851849</v>
      </c>
      <c r="C2" t="s">
        <v>10</v>
      </c>
      <c r="E2" t="s">
        <v>11</v>
      </c>
      <c r="F2">
        <v>2277900</v>
      </c>
      <c r="I2">
        <v>2743400</v>
      </c>
      <c r="J2">
        <v>2380300</v>
      </c>
      <c r="K2">
        <v>363100</v>
      </c>
    </row>
    <row r="3" spans="1:11" x14ac:dyDescent="0.25">
      <c r="A3" s="1">
        <v>43909</v>
      </c>
      <c r="B3" s="2">
        <v>0.42532407407407408</v>
      </c>
      <c r="C3" t="s">
        <v>12</v>
      </c>
      <c r="D3">
        <v>1430</v>
      </c>
      <c r="E3" t="s">
        <v>78</v>
      </c>
      <c r="F3">
        <v>30000</v>
      </c>
    </row>
    <row r="4" spans="1:11" x14ac:dyDescent="0.25">
      <c r="A4" s="1">
        <v>43909</v>
      </c>
      <c r="B4" s="2">
        <v>0.5892708333333333</v>
      </c>
      <c r="C4" t="s">
        <v>16</v>
      </c>
      <c r="E4" t="s">
        <v>284</v>
      </c>
      <c r="F4">
        <v>25000</v>
      </c>
    </row>
    <row r="5" spans="1:11" x14ac:dyDescent="0.25">
      <c r="A5" s="1">
        <v>43909</v>
      </c>
      <c r="B5" s="2">
        <v>0.58972222222222215</v>
      </c>
      <c r="C5" t="s">
        <v>57</v>
      </c>
      <c r="E5" t="s">
        <v>285</v>
      </c>
      <c r="G5">
        <v>7600</v>
      </c>
    </row>
    <row r="6" spans="1:11" x14ac:dyDescent="0.25">
      <c r="A6" s="1">
        <v>43909</v>
      </c>
      <c r="B6" s="2">
        <v>0.58991898148148147</v>
      </c>
      <c r="C6" t="s">
        <v>55</v>
      </c>
      <c r="E6" t="s">
        <v>286</v>
      </c>
      <c r="G6">
        <v>2000</v>
      </c>
      <c r="I6" t="s">
        <v>20</v>
      </c>
    </row>
    <row r="7" spans="1:11" x14ac:dyDescent="0.25">
      <c r="A7" s="1">
        <v>43909</v>
      </c>
      <c r="B7" s="2">
        <v>0.5909375</v>
      </c>
      <c r="C7" t="s">
        <v>12</v>
      </c>
      <c r="D7">
        <v>1429</v>
      </c>
      <c r="E7" t="s">
        <v>287</v>
      </c>
      <c r="F7">
        <v>140000</v>
      </c>
      <c r="I7">
        <v>50000</v>
      </c>
      <c r="J7">
        <v>1</v>
      </c>
      <c r="K7" s="3">
        <f>I7*J7</f>
        <v>50000</v>
      </c>
    </row>
    <row r="8" spans="1:11" x14ac:dyDescent="0.25">
      <c r="A8" s="1">
        <v>43909</v>
      </c>
      <c r="B8" s="2">
        <v>0.59409722222222217</v>
      </c>
      <c r="C8" t="s">
        <v>55</v>
      </c>
      <c r="E8" t="s">
        <v>288</v>
      </c>
      <c r="G8">
        <v>100000</v>
      </c>
      <c r="I8">
        <v>20000</v>
      </c>
      <c r="J8">
        <v>5</v>
      </c>
      <c r="K8" s="3">
        <f t="shared" ref="K8:K16" si="0">I8*J8</f>
        <v>100000</v>
      </c>
    </row>
    <row r="9" spans="1:11" x14ac:dyDescent="0.25">
      <c r="A9" s="1">
        <v>43909</v>
      </c>
      <c r="B9" s="2">
        <v>0.62106481481481479</v>
      </c>
      <c r="C9" t="s">
        <v>12</v>
      </c>
      <c r="E9" t="s">
        <v>289</v>
      </c>
      <c r="F9">
        <v>40000</v>
      </c>
      <c r="I9">
        <v>10000</v>
      </c>
      <c r="J9">
        <v>10</v>
      </c>
      <c r="K9" s="3">
        <f t="shared" si="0"/>
        <v>100000</v>
      </c>
    </row>
    <row r="10" spans="1:11" x14ac:dyDescent="0.25">
      <c r="A10" s="1">
        <v>43909</v>
      </c>
      <c r="B10" s="2">
        <v>0.62119212962962966</v>
      </c>
      <c r="C10" t="s">
        <v>14</v>
      </c>
      <c r="E10" t="s">
        <v>264</v>
      </c>
      <c r="F10">
        <v>9500</v>
      </c>
      <c r="I10">
        <v>5000</v>
      </c>
      <c r="J10">
        <v>2</v>
      </c>
      <c r="K10" s="3">
        <f t="shared" si="0"/>
        <v>10000</v>
      </c>
    </row>
    <row r="11" spans="1:11" x14ac:dyDescent="0.25">
      <c r="A11" s="1">
        <v>43909</v>
      </c>
      <c r="B11" s="2">
        <v>0.62140046296296292</v>
      </c>
      <c r="C11" t="s">
        <v>57</v>
      </c>
      <c r="E11" t="s">
        <v>290</v>
      </c>
      <c r="G11">
        <v>40000</v>
      </c>
      <c r="I11">
        <v>2000</v>
      </c>
      <c r="J11">
        <v>10</v>
      </c>
      <c r="K11" s="3">
        <f t="shared" si="0"/>
        <v>20000</v>
      </c>
    </row>
    <row r="12" spans="1:11" x14ac:dyDescent="0.25">
      <c r="A12" s="1">
        <v>43909</v>
      </c>
      <c r="B12" s="2">
        <v>0.62159722222222225</v>
      </c>
      <c r="C12" t="s">
        <v>57</v>
      </c>
      <c r="E12" t="s">
        <v>291</v>
      </c>
      <c r="G12">
        <v>40000</v>
      </c>
      <c r="I12">
        <v>1000</v>
      </c>
      <c r="J12">
        <v>50</v>
      </c>
      <c r="K12" s="3">
        <f t="shared" si="0"/>
        <v>50000</v>
      </c>
    </row>
    <row r="13" spans="1:11" x14ac:dyDescent="0.25">
      <c r="A13" s="1">
        <v>43909</v>
      </c>
      <c r="B13" s="2">
        <v>0.6216666666666667</v>
      </c>
      <c r="C13" t="s">
        <v>57</v>
      </c>
      <c r="E13" t="s">
        <v>292</v>
      </c>
      <c r="G13">
        <v>20000</v>
      </c>
      <c r="I13">
        <v>500</v>
      </c>
      <c r="J13">
        <v>34</v>
      </c>
      <c r="K13" s="3">
        <f t="shared" si="0"/>
        <v>17000</v>
      </c>
    </row>
    <row r="14" spans="1:11" x14ac:dyDescent="0.25">
      <c r="A14" s="1">
        <v>43909</v>
      </c>
      <c r="B14" s="2">
        <v>0.62170138888888882</v>
      </c>
      <c r="C14" t="s">
        <v>57</v>
      </c>
      <c r="E14" t="s">
        <v>293</v>
      </c>
      <c r="G14">
        <v>20000</v>
      </c>
      <c r="I14">
        <v>200</v>
      </c>
      <c r="J14">
        <v>50</v>
      </c>
      <c r="K14" s="3">
        <f t="shared" si="0"/>
        <v>10000</v>
      </c>
    </row>
    <row r="15" spans="1:11" x14ac:dyDescent="0.25">
      <c r="A15" s="1">
        <v>43909</v>
      </c>
      <c r="B15" s="2">
        <v>0.62386574074074075</v>
      </c>
      <c r="C15" t="s">
        <v>12</v>
      </c>
      <c r="E15" t="s">
        <v>294</v>
      </c>
      <c r="F15">
        <v>48000</v>
      </c>
      <c r="I15">
        <v>100</v>
      </c>
      <c r="J15">
        <v>56</v>
      </c>
      <c r="K15" s="3">
        <f t="shared" si="0"/>
        <v>5600</v>
      </c>
    </row>
    <row r="16" spans="1:11" x14ac:dyDescent="0.25">
      <c r="A16" s="1">
        <v>43909</v>
      </c>
      <c r="B16" s="2">
        <v>0.62395833333333328</v>
      </c>
      <c r="C16" t="s">
        <v>16</v>
      </c>
      <c r="E16" t="s">
        <v>295</v>
      </c>
      <c r="F16">
        <v>60000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43909</v>
      </c>
      <c r="B17" s="2">
        <v>0.6320486111111111</v>
      </c>
      <c r="C17" t="s">
        <v>16</v>
      </c>
      <c r="E17" t="s">
        <v>191</v>
      </c>
      <c r="F17">
        <v>50000</v>
      </c>
      <c r="K17">
        <f>SUM(K6:K16)</f>
        <v>363100</v>
      </c>
    </row>
    <row r="18" spans="1:11" x14ac:dyDescent="0.25">
      <c r="A18" s="1">
        <v>43909</v>
      </c>
      <c r="B18" s="2">
        <v>0.63920138888888889</v>
      </c>
      <c r="C18" t="s">
        <v>12</v>
      </c>
      <c r="D18">
        <v>1431</v>
      </c>
      <c r="E18" t="s">
        <v>296</v>
      </c>
      <c r="F18">
        <v>30000</v>
      </c>
      <c r="K18">
        <f>K2-K17</f>
        <v>0</v>
      </c>
    </row>
    <row r="19" spans="1:11" x14ac:dyDescent="0.25">
      <c r="A19" s="1">
        <v>43909</v>
      </c>
      <c r="B19" s="2">
        <v>0.69003472222222229</v>
      </c>
      <c r="C19" t="s">
        <v>55</v>
      </c>
      <c r="E19" t="s">
        <v>297</v>
      </c>
      <c r="G19">
        <v>482000</v>
      </c>
    </row>
    <row r="20" spans="1:11" x14ac:dyDescent="0.25">
      <c r="A20" s="1">
        <v>43909</v>
      </c>
      <c r="B20" s="2">
        <v>0.69060185185185186</v>
      </c>
      <c r="C20" t="s">
        <v>57</v>
      </c>
      <c r="E20" t="s">
        <v>298</v>
      </c>
      <c r="G20">
        <v>331000</v>
      </c>
    </row>
    <row r="21" spans="1:11" x14ac:dyDescent="0.25">
      <c r="A21" s="1">
        <v>43909</v>
      </c>
      <c r="B21" s="2">
        <v>0.69075231481481481</v>
      </c>
      <c r="C21" t="s">
        <v>45</v>
      </c>
      <c r="E21" t="s">
        <v>69</v>
      </c>
      <c r="G21">
        <v>440000</v>
      </c>
    </row>
    <row r="22" spans="1:11" x14ac:dyDescent="0.25">
      <c r="A22" s="1">
        <v>43909</v>
      </c>
      <c r="B22" s="2">
        <v>0.69125000000000003</v>
      </c>
      <c r="C22" t="s">
        <v>57</v>
      </c>
      <c r="E22" t="s">
        <v>299</v>
      </c>
      <c r="G22">
        <v>32700</v>
      </c>
    </row>
    <row r="23" spans="1:11" x14ac:dyDescent="0.25">
      <c r="A23" s="1">
        <v>43909</v>
      </c>
      <c r="B23" s="2">
        <v>0.71172453703703698</v>
      </c>
      <c r="C23" t="s">
        <v>12</v>
      </c>
      <c r="E23" t="s">
        <v>300</v>
      </c>
      <c r="F23">
        <v>33000</v>
      </c>
    </row>
    <row r="24" spans="1:11" x14ac:dyDescent="0.25">
      <c r="A24" s="1">
        <v>43909</v>
      </c>
      <c r="B24" s="2">
        <v>0.7119212962962963</v>
      </c>
      <c r="C24" t="s">
        <v>27</v>
      </c>
      <c r="E24" t="s">
        <v>301</v>
      </c>
      <c r="G24">
        <v>5000</v>
      </c>
    </row>
    <row r="25" spans="1:11" x14ac:dyDescent="0.25">
      <c r="A25" s="1">
        <v>43909</v>
      </c>
      <c r="B25" s="2">
        <v>0.73317129629629629</v>
      </c>
      <c r="C25" t="s">
        <v>27</v>
      </c>
      <c r="E25" t="s">
        <v>302</v>
      </c>
      <c r="G25">
        <v>200000</v>
      </c>
    </row>
    <row r="26" spans="1:11" x14ac:dyDescent="0.25">
      <c r="A26" s="1">
        <v>43909</v>
      </c>
      <c r="B26" s="2">
        <v>0.73321759259259256</v>
      </c>
      <c r="C26" t="s">
        <v>27</v>
      </c>
      <c r="E26" t="s">
        <v>303</v>
      </c>
      <c r="G26">
        <v>200000</v>
      </c>
    </row>
    <row r="27" spans="1:11" x14ac:dyDescent="0.25">
      <c r="A27" s="1">
        <v>43909</v>
      </c>
      <c r="B27" s="2">
        <v>0.73545138888888895</v>
      </c>
      <c r="C27" t="s">
        <v>27</v>
      </c>
      <c r="E27" t="s">
        <v>304</v>
      </c>
      <c r="G27">
        <v>160000</v>
      </c>
    </row>
    <row r="28" spans="1:11" x14ac:dyDescent="0.25">
      <c r="A28" s="1">
        <v>43909</v>
      </c>
      <c r="B28" s="2">
        <v>0.73569444444444443</v>
      </c>
      <c r="C28" t="s">
        <v>27</v>
      </c>
      <c r="E28" t="s">
        <v>43</v>
      </c>
      <c r="G28">
        <v>100000</v>
      </c>
    </row>
    <row r="29" spans="1:11" x14ac:dyDescent="0.25">
      <c r="A29" s="1">
        <v>43909</v>
      </c>
      <c r="B29" s="2">
        <v>0.73592592592592598</v>
      </c>
      <c r="C29" t="s">
        <v>27</v>
      </c>
      <c r="E29" t="s">
        <v>305</v>
      </c>
      <c r="G29">
        <v>100000</v>
      </c>
    </row>
    <row r="30" spans="1:11" x14ac:dyDescent="0.25">
      <c r="A30" s="1">
        <v>43909</v>
      </c>
      <c r="B30" s="2">
        <v>0.73622685185185188</v>
      </c>
      <c r="C30" t="s">
        <v>57</v>
      </c>
      <c r="E30" t="s">
        <v>306</v>
      </c>
      <c r="G30">
        <v>100000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D5AF-CD70-4545-AE9D-938D0B668269}">
  <dimension ref="A1:L23"/>
  <sheetViews>
    <sheetView workbookViewId="0">
      <selection activeCell="K27" sqref="K27"/>
    </sheetView>
  </sheetViews>
  <sheetFormatPr baseColWidth="10" defaultRowHeight="15" x14ac:dyDescent="0.25"/>
  <cols>
    <col min="4" max="4" width="9" customWidth="1"/>
    <col min="5" max="5" width="37.285156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43896</v>
      </c>
      <c r="B2" s="2">
        <v>0.41387731481481477</v>
      </c>
      <c r="C2" t="s">
        <v>10</v>
      </c>
      <c r="E2" t="s">
        <v>11</v>
      </c>
      <c r="F2">
        <v>3904400</v>
      </c>
      <c r="I2">
        <v>7685400</v>
      </c>
      <c r="J2">
        <v>2435000</v>
      </c>
      <c r="K2">
        <v>5250400</v>
      </c>
    </row>
    <row r="3" spans="1:12" x14ac:dyDescent="0.25">
      <c r="A3" s="1">
        <v>43896</v>
      </c>
      <c r="B3" s="2">
        <v>0.50638888888888889</v>
      </c>
      <c r="C3" t="s">
        <v>16</v>
      </c>
      <c r="E3" t="s">
        <v>114</v>
      </c>
      <c r="F3">
        <v>125000</v>
      </c>
    </row>
    <row r="4" spans="1:12" x14ac:dyDescent="0.25">
      <c r="A4" s="1">
        <v>43896</v>
      </c>
      <c r="B4" s="2">
        <v>0.51445601851851852</v>
      </c>
      <c r="C4" t="s">
        <v>12</v>
      </c>
      <c r="D4">
        <v>1408</v>
      </c>
      <c r="E4" t="s">
        <v>115</v>
      </c>
      <c r="F4">
        <v>1000000</v>
      </c>
    </row>
    <row r="5" spans="1:12" x14ac:dyDescent="0.25">
      <c r="A5" s="1">
        <v>43896</v>
      </c>
      <c r="B5" s="2">
        <v>0.57204861111111105</v>
      </c>
      <c r="C5" t="s">
        <v>12</v>
      </c>
      <c r="D5">
        <v>1409</v>
      </c>
      <c r="E5" t="s">
        <v>116</v>
      </c>
      <c r="F5">
        <v>300000</v>
      </c>
    </row>
    <row r="6" spans="1:12" x14ac:dyDescent="0.25">
      <c r="A6" s="1">
        <v>43896</v>
      </c>
      <c r="B6" s="2">
        <v>0.5779629629629629</v>
      </c>
      <c r="C6" t="s">
        <v>12</v>
      </c>
      <c r="E6" t="s">
        <v>117</v>
      </c>
      <c r="F6">
        <v>580000</v>
      </c>
    </row>
    <row r="7" spans="1:12" x14ac:dyDescent="0.25">
      <c r="A7" s="1">
        <v>43896</v>
      </c>
      <c r="B7" s="2">
        <v>0.57873842592592595</v>
      </c>
      <c r="C7" t="s">
        <v>12</v>
      </c>
      <c r="E7" t="s">
        <v>118</v>
      </c>
      <c r="F7">
        <v>600000</v>
      </c>
      <c r="I7" t="s">
        <v>20</v>
      </c>
    </row>
    <row r="8" spans="1:12" x14ac:dyDescent="0.25">
      <c r="A8" s="1">
        <v>43896</v>
      </c>
      <c r="B8" s="2">
        <v>0.57892361111111112</v>
      </c>
      <c r="C8" t="s">
        <v>12</v>
      </c>
      <c r="E8" t="s">
        <v>119</v>
      </c>
      <c r="F8">
        <v>76000</v>
      </c>
      <c r="I8">
        <v>50000</v>
      </c>
      <c r="J8">
        <v>83</v>
      </c>
      <c r="K8" s="3">
        <f>I8*J8</f>
        <v>4150000</v>
      </c>
      <c r="L8">
        <v>80</v>
      </c>
    </row>
    <row r="9" spans="1:12" x14ac:dyDescent="0.25">
      <c r="A9" s="1">
        <v>43896</v>
      </c>
      <c r="B9" s="2">
        <v>0.58575231481481482</v>
      </c>
      <c r="C9" t="s">
        <v>12</v>
      </c>
      <c r="D9">
        <v>1410</v>
      </c>
      <c r="E9" t="s">
        <v>120</v>
      </c>
      <c r="F9">
        <v>350000</v>
      </c>
      <c r="I9">
        <v>20000</v>
      </c>
      <c r="J9">
        <v>39</v>
      </c>
      <c r="K9" s="3">
        <f t="shared" ref="K9:K17" si="0">I9*J9</f>
        <v>780000</v>
      </c>
      <c r="L9">
        <v>20</v>
      </c>
    </row>
    <row r="10" spans="1:12" x14ac:dyDescent="0.25">
      <c r="A10" s="1">
        <v>43896</v>
      </c>
      <c r="B10" s="2">
        <v>0.58787037037037038</v>
      </c>
      <c r="C10" t="s">
        <v>12</v>
      </c>
      <c r="D10">
        <v>1387</v>
      </c>
      <c r="E10" t="s">
        <v>121</v>
      </c>
      <c r="F10">
        <v>350000</v>
      </c>
      <c r="I10">
        <v>10000</v>
      </c>
      <c r="J10">
        <v>20</v>
      </c>
      <c r="K10" s="3">
        <f t="shared" si="0"/>
        <v>200000</v>
      </c>
    </row>
    <row r="11" spans="1:12" x14ac:dyDescent="0.25">
      <c r="A11" s="1">
        <v>43896</v>
      </c>
      <c r="B11" s="2">
        <v>0.58969907407407407</v>
      </c>
      <c r="C11" t="s">
        <v>12</v>
      </c>
      <c r="D11">
        <v>1411</v>
      </c>
      <c r="E11" t="s">
        <v>122</v>
      </c>
      <c r="F11">
        <v>180000</v>
      </c>
      <c r="I11">
        <v>5000</v>
      </c>
      <c r="J11">
        <v>4</v>
      </c>
      <c r="K11" s="3">
        <f t="shared" si="0"/>
        <v>20000</v>
      </c>
    </row>
    <row r="12" spans="1:12" x14ac:dyDescent="0.25">
      <c r="A12" s="1">
        <v>43896</v>
      </c>
      <c r="B12" s="2">
        <v>0.59028935185185183</v>
      </c>
      <c r="C12" t="s">
        <v>12</v>
      </c>
      <c r="E12" t="s">
        <v>123</v>
      </c>
      <c r="F12">
        <v>40000</v>
      </c>
      <c r="I12">
        <v>2000</v>
      </c>
      <c r="J12">
        <v>36</v>
      </c>
      <c r="K12" s="3">
        <f t="shared" si="0"/>
        <v>72000</v>
      </c>
    </row>
    <row r="13" spans="1:12" x14ac:dyDescent="0.25">
      <c r="A13" s="1">
        <v>43896</v>
      </c>
      <c r="B13" s="2">
        <v>0.59130787037037036</v>
      </c>
      <c r="C13" t="s">
        <v>57</v>
      </c>
      <c r="E13" t="s">
        <v>124</v>
      </c>
      <c r="G13">
        <v>14000</v>
      </c>
      <c r="I13">
        <v>1000</v>
      </c>
      <c r="J13">
        <v>67</v>
      </c>
      <c r="K13" s="3">
        <f t="shared" si="0"/>
        <v>67000</v>
      </c>
    </row>
    <row r="14" spans="1:12" x14ac:dyDescent="0.25">
      <c r="A14" s="1">
        <v>43896</v>
      </c>
      <c r="B14" s="2">
        <v>0.59143518518518523</v>
      </c>
      <c r="C14" t="s">
        <v>57</v>
      </c>
      <c r="E14" t="s">
        <v>125</v>
      </c>
      <c r="G14">
        <v>7000</v>
      </c>
      <c r="I14">
        <v>500</v>
      </c>
      <c r="J14">
        <v>36</v>
      </c>
      <c r="K14" s="3">
        <f t="shared" si="0"/>
        <v>18000</v>
      </c>
    </row>
    <row r="15" spans="1:12" x14ac:dyDescent="0.25">
      <c r="A15" s="1">
        <v>43896</v>
      </c>
      <c r="B15" s="2">
        <v>0.59203703703703703</v>
      </c>
      <c r="C15" t="s">
        <v>40</v>
      </c>
      <c r="E15" t="s">
        <v>41</v>
      </c>
      <c r="G15">
        <v>1412000</v>
      </c>
      <c r="I15">
        <v>200</v>
      </c>
      <c r="J15">
        <v>35</v>
      </c>
      <c r="K15" s="3">
        <f t="shared" si="0"/>
        <v>7000</v>
      </c>
    </row>
    <row r="16" spans="1:12" x14ac:dyDescent="0.25">
      <c r="A16" s="1">
        <v>43896</v>
      </c>
      <c r="B16" s="2">
        <v>0.59232638888888889</v>
      </c>
      <c r="C16" t="s">
        <v>12</v>
      </c>
      <c r="E16" t="s">
        <v>126</v>
      </c>
      <c r="F16">
        <v>100000</v>
      </c>
      <c r="I16">
        <v>100</v>
      </c>
      <c r="J16">
        <v>49</v>
      </c>
      <c r="K16" s="3">
        <f t="shared" si="0"/>
        <v>4900</v>
      </c>
    </row>
    <row r="17" spans="1:11" x14ac:dyDescent="0.25">
      <c r="A17" s="1">
        <v>43896</v>
      </c>
      <c r="B17" s="2">
        <v>0.59851851851851856</v>
      </c>
      <c r="C17" t="s">
        <v>127</v>
      </c>
      <c r="E17" t="s">
        <v>128</v>
      </c>
      <c r="G17">
        <v>18000</v>
      </c>
      <c r="I17">
        <v>50</v>
      </c>
      <c r="J17">
        <v>10</v>
      </c>
      <c r="K17" s="3">
        <f t="shared" si="0"/>
        <v>500</v>
      </c>
    </row>
    <row r="18" spans="1:11" x14ac:dyDescent="0.25">
      <c r="A18" s="1">
        <v>43896</v>
      </c>
      <c r="B18" s="2">
        <v>0.60276620370370371</v>
      </c>
      <c r="C18" t="s">
        <v>16</v>
      </c>
      <c r="E18" t="s">
        <v>129</v>
      </c>
      <c r="F18">
        <v>40000</v>
      </c>
      <c r="K18">
        <f>SUM(K7:K17)</f>
        <v>5319400</v>
      </c>
    </row>
    <row r="19" spans="1:11" x14ac:dyDescent="0.25">
      <c r="A19" s="1">
        <v>43896</v>
      </c>
      <c r="B19" s="2">
        <v>0.60760416666666661</v>
      </c>
      <c r="C19" t="s">
        <v>53</v>
      </c>
      <c r="E19" t="s">
        <v>130</v>
      </c>
      <c r="G19">
        <v>15000</v>
      </c>
      <c r="K19">
        <f>K2-K18</f>
        <v>-69000</v>
      </c>
    </row>
    <row r="20" spans="1:11" x14ac:dyDescent="0.25">
      <c r="A20" s="1">
        <v>43896</v>
      </c>
      <c r="B20" s="2">
        <v>0.6104398148148148</v>
      </c>
      <c r="C20" t="s">
        <v>57</v>
      </c>
      <c r="E20" t="s">
        <v>131</v>
      </c>
      <c r="G20">
        <v>200000</v>
      </c>
    </row>
    <row r="21" spans="1:11" x14ac:dyDescent="0.25">
      <c r="A21" s="1">
        <v>43896</v>
      </c>
      <c r="B21" s="2">
        <v>0.65012731481481478</v>
      </c>
      <c r="C21" t="s">
        <v>45</v>
      </c>
      <c r="E21" t="s">
        <v>132</v>
      </c>
      <c r="G21">
        <v>719000</v>
      </c>
    </row>
    <row r="22" spans="1:11" x14ac:dyDescent="0.25">
      <c r="A22" s="1">
        <v>43896</v>
      </c>
      <c r="B22" s="2">
        <v>0.7431712962962963</v>
      </c>
      <c r="C22" t="s">
        <v>53</v>
      </c>
      <c r="E22" t="s">
        <v>133</v>
      </c>
      <c r="G22">
        <v>50000</v>
      </c>
    </row>
    <row r="23" spans="1:11" x14ac:dyDescent="0.25">
      <c r="A23" s="1">
        <v>43897</v>
      </c>
      <c r="B23" s="2">
        <v>0.78483796296296304</v>
      </c>
      <c r="C23" t="s">
        <v>12</v>
      </c>
      <c r="E23" t="s">
        <v>166</v>
      </c>
      <c r="F23">
        <v>40000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E60-2361-4134-8933-FA3032656299}">
  <dimension ref="A1:L25"/>
  <sheetViews>
    <sheetView workbookViewId="0">
      <selection activeCell="M22" sqref="M22"/>
    </sheetView>
  </sheetViews>
  <sheetFormatPr baseColWidth="10" defaultRowHeight="15" x14ac:dyDescent="0.25"/>
  <cols>
    <col min="5" max="5" width="20.42578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43895</v>
      </c>
      <c r="B2" s="2">
        <v>0.46025462962962965</v>
      </c>
      <c r="C2" t="s">
        <v>10</v>
      </c>
      <c r="E2" t="s">
        <v>11</v>
      </c>
      <c r="F2">
        <v>2669900</v>
      </c>
      <c r="I2">
        <v>6191500</v>
      </c>
      <c r="J2">
        <v>2269300</v>
      </c>
      <c r="K2">
        <v>3922200</v>
      </c>
    </row>
    <row r="3" spans="1:12" x14ac:dyDescent="0.25">
      <c r="A3" s="1">
        <v>43895</v>
      </c>
      <c r="B3" s="2">
        <v>0.46025462962962965</v>
      </c>
      <c r="C3" t="s">
        <v>12</v>
      </c>
      <c r="E3" t="s">
        <v>91</v>
      </c>
      <c r="F3">
        <v>2000</v>
      </c>
    </row>
    <row r="4" spans="1:12" x14ac:dyDescent="0.25">
      <c r="A4" s="1">
        <v>43895</v>
      </c>
      <c r="B4" s="2">
        <v>0.46113425925925927</v>
      </c>
      <c r="C4" t="s">
        <v>12</v>
      </c>
      <c r="E4" t="s">
        <v>92</v>
      </c>
      <c r="F4">
        <v>78000</v>
      </c>
    </row>
    <row r="5" spans="1:12" x14ac:dyDescent="0.25">
      <c r="A5" s="1">
        <v>43895</v>
      </c>
      <c r="B5" s="2">
        <v>0.46140046296296294</v>
      </c>
      <c r="C5" t="s">
        <v>57</v>
      </c>
      <c r="E5" t="s">
        <v>93</v>
      </c>
      <c r="G5">
        <v>20000</v>
      </c>
    </row>
    <row r="6" spans="1:12" x14ac:dyDescent="0.25">
      <c r="A6" s="1">
        <v>43895</v>
      </c>
      <c r="B6" s="2">
        <v>0.46162037037037035</v>
      </c>
      <c r="C6" t="s">
        <v>12</v>
      </c>
      <c r="E6" t="s">
        <v>94</v>
      </c>
      <c r="F6">
        <v>1100000</v>
      </c>
    </row>
    <row r="7" spans="1:12" x14ac:dyDescent="0.25">
      <c r="A7" s="1">
        <v>43895</v>
      </c>
      <c r="B7" s="2">
        <v>0.49835648148148143</v>
      </c>
      <c r="C7" t="s">
        <v>12</v>
      </c>
      <c r="E7" t="s">
        <v>95</v>
      </c>
      <c r="F7">
        <v>13600</v>
      </c>
      <c r="I7" t="s">
        <v>20</v>
      </c>
    </row>
    <row r="8" spans="1:12" x14ac:dyDescent="0.25">
      <c r="A8" s="1">
        <v>43895</v>
      </c>
      <c r="B8" s="2">
        <v>0.50553240740740735</v>
      </c>
      <c r="C8" t="s">
        <v>53</v>
      </c>
      <c r="E8" t="s">
        <v>96</v>
      </c>
      <c r="G8">
        <v>35000</v>
      </c>
      <c r="I8">
        <v>50000</v>
      </c>
      <c r="J8">
        <v>59</v>
      </c>
      <c r="K8" s="3">
        <f>I8*J8</f>
        <v>2950000</v>
      </c>
      <c r="L8">
        <v>50</v>
      </c>
    </row>
    <row r="9" spans="1:12" x14ac:dyDescent="0.25">
      <c r="A9" s="1">
        <v>43895</v>
      </c>
      <c r="B9" s="2">
        <v>0.5213078703703703</v>
      </c>
      <c r="C9" t="s">
        <v>12</v>
      </c>
      <c r="E9" t="s">
        <v>97</v>
      </c>
      <c r="F9">
        <v>50000</v>
      </c>
      <c r="I9">
        <v>20000</v>
      </c>
      <c r="J9">
        <v>31</v>
      </c>
      <c r="K9" s="3">
        <f t="shared" ref="K9:K17" si="0">I9*J9</f>
        <v>620000</v>
      </c>
      <c r="L9">
        <v>20</v>
      </c>
    </row>
    <row r="10" spans="1:12" x14ac:dyDescent="0.25">
      <c r="A10" s="1">
        <v>43895</v>
      </c>
      <c r="B10" s="2">
        <v>0.52174768518518522</v>
      </c>
      <c r="C10" t="s">
        <v>16</v>
      </c>
      <c r="E10" t="s">
        <v>98</v>
      </c>
      <c r="F10">
        <v>80000</v>
      </c>
      <c r="I10">
        <v>10000</v>
      </c>
      <c r="J10">
        <v>15</v>
      </c>
      <c r="K10" s="3">
        <f t="shared" si="0"/>
        <v>150000</v>
      </c>
    </row>
    <row r="11" spans="1:12" x14ac:dyDescent="0.25">
      <c r="A11" s="1">
        <v>43895</v>
      </c>
      <c r="B11" s="2">
        <v>0.52434027777777781</v>
      </c>
      <c r="C11" t="s">
        <v>12</v>
      </c>
      <c r="D11">
        <v>1402</v>
      </c>
      <c r="E11" t="s">
        <v>99</v>
      </c>
      <c r="F11">
        <v>750000</v>
      </c>
      <c r="I11">
        <v>5000</v>
      </c>
      <c r="J11">
        <v>5</v>
      </c>
      <c r="K11" s="3">
        <f t="shared" si="0"/>
        <v>25000</v>
      </c>
    </row>
    <row r="12" spans="1:12" x14ac:dyDescent="0.25">
      <c r="A12" s="1">
        <v>43895</v>
      </c>
      <c r="B12" s="2">
        <v>0.53443287037037035</v>
      </c>
      <c r="C12" t="s">
        <v>12</v>
      </c>
      <c r="D12">
        <v>1403</v>
      </c>
      <c r="E12" t="s">
        <v>100</v>
      </c>
      <c r="F12">
        <v>20000</v>
      </c>
      <c r="I12">
        <v>2000</v>
      </c>
      <c r="J12">
        <v>30</v>
      </c>
      <c r="K12" s="3">
        <f t="shared" si="0"/>
        <v>60000</v>
      </c>
    </row>
    <row r="13" spans="1:12" x14ac:dyDescent="0.25">
      <c r="A13" s="1">
        <v>43895</v>
      </c>
      <c r="B13" s="2">
        <v>0.53616898148148151</v>
      </c>
      <c r="C13" t="s">
        <v>27</v>
      </c>
      <c r="E13" t="s">
        <v>101</v>
      </c>
      <c r="G13">
        <v>10000</v>
      </c>
      <c r="I13">
        <v>1000</v>
      </c>
      <c r="J13">
        <v>68</v>
      </c>
      <c r="K13" s="3">
        <f t="shared" si="0"/>
        <v>68000</v>
      </c>
    </row>
    <row r="14" spans="1:12" x14ac:dyDescent="0.25">
      <c r="A14" s="1">
        <v>43895</v>
      </c>
      <c r="B14" s="2">
        <v>0.62354166666666666</v>
      </c>
      <c r="C14" t="s">
        <v>16</v>
      </c>
      <c r="E14" t="s">
        <v>102</v>
      </c>
      <c r="F14">
        <v>45000</v>
      </c>
      <c r="I14">
        <v>500</v>
      </c>
      <c r="J14">
        <v>39</v>
      </c>
      <c r="K14" s="3">
        <f t="shared" si="0"/>
        <v>19500</v>
      </c>
    </row>
    <row r="15" spans="1:12" x14ac:dyDescent="0.25">
      <c r="A15" s="1">
        <v>43895</v>
      </c>
      <c r="B15" s="2">
        <v>0.63277777777777777</v>
      </c>
      <c r="C15" t="s">
        <v>45</v>
      </c>
      <c r="E15" t="s">
        <v>103</v>
      </c>
      <c r="G15">
        <v>12000</v>
      </c>
      <c r="I15">
        <v>200</v>
      </c>
      <c r="J15">
        <v>35</v>
      </c>
      <c r="K15" s="3">
        <f t="shared" si="0"/>
        <v>7000</v>
      </c>
    </row>
    <row r="16" spans="1:12" x14ac:dyDescent="0.25">
      <c r="A16" s="1">
        <v>43895</v>
      </c>
      <c r="B16" s="2">
        <v>0.63775462962962959</v>
      </c>
      <c r="C16" t="s">
        <v>12</v>
      </c>
      <c r="D16">
        <v>1404</v>
      </c>
      <c r="E16" t="s">
        <v>104</v>
      </c>
      <c r="F16">
        <v>800000</v>
      </c>
      <c r="I16">
        <v>100</v>
      </c>
      <c r="J16">
        <v>43</v>
      </c>
      <c r="K16" s="3">
        <f t="shared" si="0"/>
        <v>4300</v>
      </c>
    </row>
    <row r="17" spans="1:11" x14ac:dyDescent="0.25">
      <c r="A17" s="1">
        <v>43895</v>
      </c>
      <c r="B17" s="2">
        <v>0.64112268518518511</v>
      </c>
      <c r="C17" t="s">
        <v>12</v>
      </c>
      <c r="D17">
        <v>1405</v>
      </c>
      <c r="E17" t="s">
        <v>105</v>
      </c>
      <c r="F17">
        <v>400000</v>
      </c>
      <c r="I17">
        <v>50</v>
      </c>
      <c r="J17">
        <v>12</v>
      </c>
      <c r="K17" s="3">
        <f t="shared" si="0"/>
        <v>600</v>
      </c>
    </row>
    <row r="18" spans="1:11" x14ac:dyDescent="0.25">
      <c r="A18" s="1">
        <v>43895</v>
      </c>
      <c r="B18" s="2">
        <v>0.64208333333333334</v>
      </c>
      <c r="C18" t="s">
        <v>12</v>
      </c>
      <c r="D18">
        <v>1406</v>
      </c>
      <c r="E18" t="s">
        <v>106</v>
      </c>
      <c r="F18">
        <v>40000</v>
      </c>
      <c r="K18">
        <f>SUM(K7:K17)</f>
        <v>3904400</v>
      </c>
    </row>
    <row r="19" spans="1:11" x14ac:dyDescent="0.25">
      <c r="A19" s="1">
        <v>43895</v>
      </c>
      <c r="B19" s="2">
        <v>0.64321759259259259</v>
      </c>
      <c r="C19" t="s">
        <v>57</v>
      </c>
      <c r="E19" t="s">
        <v>107</v>
      </c>
      <c r="G19">
        <v>40300</v>
      </c>
      <c r="K19">
        <f>K2-K18</f>
        <v>17800</v>
      </c>
    </row>
    <row r="20" spans="1:11" x14ac:dyDescent="0.25">
      <c r="A20" s="1">
        <v>43895</v>
      </c>
      <c r="B20" s="2">
        <v>0.6433564814814815</v>
      </c>
      <c r="C20" t="s">
        <v>57</v>
      </c>
      <c r="E20" t="s">
        <v>108</v>
      </c>
      <c r="G20">
        <v>47000</v>
      </c>
    </row>
    <row r="21" spans="1:11" x14ac:dyDescent="0.25">
      <c r="A21" s="1">
        <v>43895</v>
      </c>
      <c r="B21" s="2">
        <v>0.64415509259259263</v>
      </c>
      <c r="C21" t="s">
        <v>53</v>
      </c>
      <c r="E21" t="s">
        <v>109</v>
      </c>
      <c r="G21">
        <v>5000</v>
      </c>
    </row>
    <row r="22" spans="1:11" x14ac:dyDescent="0.25">
      <c r="A22" s="1">
        <v>43895</v>
      </c>
      <c r="B22" s="2">
        <v>0.68525462962962969</v>
      </c>
      <c r="C22" t="s">
        <v>12</v>
      </c>
      <c r="D22">
        <v>1407</v>
      </c>
      <c r="E22" t="s">
        <v>110</v>
      </c>
      <c r="F22">
        <v>100000</v>
      </c>
    </row>
    <row r="23" spans="1:11" x14ac:dyDescent="0.25">
      <c r="A23" s="1">
        <v>43895</v>
      </c>
      <c r="B23" s="2">
        <v>0.69530092592592585</v>
      </c>
      <c r="C23" t="s">
        <v>55</v>
      </c>
      <c r="E23" t="s">
        <v>111</v>
      </c>
      <c r="G23">
        <v>2100000</v>
      </c>
    </row>
    <row r="24" spans="1:11" x14ac:dyDescent="0.25">
      <c r="A24" s="1">
        <v>43895</v>
      </c>
      <c r="B24" s="2">
        <v>0.69548611111111114</v>
      </c>
      <c r="C24" t="s">
        <v>16</v>
      </c>
      <c r="E24" t="s">
        <v>112</v>
      </c>
      <c r="F24">
        <v>40000</v>
      </c>
    </row>
    <row r="25" spans="1:11" x14ac:dyDescent="0.25">
      <c r="A25" s="1">
        <v>43895</v>
      </c>
      <c r="B25" s="2">
        <v>0.7298958333333333</v>
      </c>
      <c r="C25" t="s">
        <v>16</v>
      </c>
      <c r="E25" t="s">
        <v>113</v>
      </c>
      <c r="F25"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7388-26D7-4557-BEFE-22019DD1AC45}">
  <dimension ref="A1:K19"/>
  <sheetViews>
    <sheetView workbookViewId="0">
      <selection activeCell="C37" sqref="C37"/>
    </sheetView>
  </sheetViews>
  <sheetFormatPr baseColWidth="10" defaultRowHeight="15" x14ac:dyDescent="0.25"/>
  <cols>
    <col min="4" max="4" width="9.28515625" customWidth="1"/>
    <col min="5" max="5" width="31.140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43894</v>
      </c>
      <c r="B2" s="2">
        <v>0.41726851851851854</v>
      </c>
      <c r="C2" t="s">
        <v>10</v>
      </c>
      <c r="E2" t="s">
        <v>11</v>
      </c>
      <c r="F2">
        <v>1826800</v>
      </c>
      <c r="I2">
        <v>3153800</v>
      </c>
      <c r="J2">
        <v>531800</v>
      </c>
      <c r="K2">
        <v>2622000</v>
      </c>
    </row>
    <row r="3" spans="1:11" x14ac:dyDescent="0.25">
      <c r="A3" s="1">
        <v>43894</v>
      </c>
      <c r="B3" s="2">
        <v>0.41726851851851854</v>
      </c>
      <c r="C3" t="s">
        <v>12</v>
      </c>
      <c r="E3" t="s">
        <v>77</v>
      </c>
      <c r="F3">
        <v>47000</v>
      </c>
    </row>
    <row r="4" spans="1:11" x14ac:dyDescent="0.25">
      <c r="A4" s="1">
        <v>43894</v>
      </c>
      <c r="B4" s="2">
        <v>0.41974537037037035</v>
      </c>
      <c r="C4" t="s">
        <v>12</v>
      </c>
      <c r="D4">
        <v>1400</v>
      </c>
      <c r="E4" t="s">
        <v>78</v>
      </c>
      <c r="F4">
        <v>150000</v>
      </c>
    </row>
    <row r="5" spans="1:11" x14ac:dyDescent="0.25">
      <c r="A5" s="1">
        <v>43894</v>
      </c>
      <c r="B5" s="2">
        <v>0.42143518518518519</v>
      </c>
      <c r="C5" t="s">
        <v>12</v>
      </c>
      <c r="E5" t="s">
        <v>79</v>
      </c>
      <c r="F5">
        <v>50000</v>
      </c>
    </row>
    <row r="6" spans="1:11" x14ac:dyDescent="0.25">
      <c r="A6" s="1">
        <v>43894</v>
      </c>
      <c r="B6" s="2">
        <v>0.4271064814814815</v>
      </c>
      <c r="C6" t="s">
        <v>12</v>
      </c>
      <c r="E6" t="s">
        <v>80</v>
      </c>
      <c r="F6">
        <v>120000</v>
      </c>
    </row>
    <row r="7" spans="1:11" x14ac:dyDescent="0.25">
      <c r="A7" s="1">
        <v>43894</v>
      </c>
      <c r="B7" s="2">
        <v>0.46493055555555557</v>
      </c>
      <c r="C7" t="s">
        <v>12</v>
      </c>
      <c r="D7">
        <v>1401</v>
      </c>
      <c r="E7" t="s">
        <v>81</v>
      </c>
      <c r="F7">
        <v>250000</v>
      </c>
      <c r="I7" t="s">
        <v>20</v>
      </c>
      <c r="K7">
        <v>19900</v>
      </c>
    </row>
    <row r="8" spans="1:11" x14ac:dyDescent="0.25">
      <c r="A8" s="1">
        <v>43894</v>
      </c>
      <c r="B8" s="2">
        <v>0.49775462962962963</v>
      </c>
      <c r="C8" t="s">
        <v>12</v>
      </c>
      <c r="D8">
        <v>1398</v>
      </c>
      <c r="E8" t="s">
        <v>82</v>
      </c>
      <c r="F8">
        <v>160000</v>
      </c>
      <c r="I8">
        <v>50000</v>
      </c>
      <c r="J8">
        <v>32</v>
      </c>
      <c r="K8" s="3">
        <f>I8*J8</f>
        <v>1600000</v>
      </c>
    </row>
    <row r="9" spans="1:11" x14ac:dyDescent="0.25">
      <c r="A9" s="1">
        <v>43894</v>
      </c>
      <c r="B9" s="2">
        <v>0.49868055555555557</v>
      </c>
      <c r="C9" t="s">
        <v>16</v>
      </c>
      <c r="E9" t="s">
        <v>83</v>
      </c>
      <c r="F9">
        <v>50000</v>
      </c>
      <c r="I9">
        <v>20000</v>
      </c>
      <c r="J9">
        <v>35</v>
      </c>
      <c r="K9" s="3">
        <f t="shared" ref="K9:K17" si="0">I9*J9</f>
        <v>700000</v>
      </c>
    </row>
    <row r="10" spans="1:11" x14ac:dyDescent="0.25">
      <c r="A10" s="1">
        <v>43894</v>
      </c>
      <c r="B10" s="2">
        <v>0.51552083333333332</v>
      </c>
      <c r="C10" t="s">
        <v>45</v>
      </c>
      <c r="E10" t="s">
        <v>84</v>
      </c>
      <c r="G10">
        <v>274000</v>
      </c>
      <c r="I10">
        <v>10000</v>
      </c>
      <c r="J10">
        <v>15</v>
      </c>
      <c r="K10" s="3">
        <f t="shared" si="0"/>
        <v>150000</v>
      </c>
    </row>
    <row r="11" spans="1:11" x14ac:dyDescent="0.25">
      <c r="A11" s="1">
        <v>43894</v>
      </c>
      <c r="B11" s="2">
        <v>0.51567129629629627</v>
      </c>
      <c r="C11" t="s">
        <v>12</v>
      </c>
      <c r="E11" t="s">
        <v>85</v>
      </c>
      <c r="F11">
        <v>5000</v>
      </c>
      <c r="I11">
        <v>5000</v>
      </c>
      <c r="J11">
        <v>6</v>
      </c>
      <c r="K11" s="3">
        <f t="shared" si="0"/>
        <v>30000</v>
      </c>
    </row>
    <row r="12" spans="1:11" x14ac:dyDescent="0.25">
      <c r="A12" s="1">
        <v>43894</v>
      </c>
      <c r="B12" s="2">
        <v>0.51601851851851854</v>
      </c>
      <c r="C12" t="s">
        <v>12</v>
      </c>
      <c r="D12">
        <v>1289</v>
      </c>
      <c r="E12" t="s">
        <v>86</v>
      </c>
      <c r="F12">
        <v>410000</v>
      </c>
      <c r="I12">
        <v>2000</v>
      </c>
      <c r="J12">
        <v>35</v>
      </c>
      <c r="K12" s="3">
        <f t="shared" si="0"/>
        <v>70000</v>
      </c>
    </row>
    <row r="13" spans="1:11" x14ac:dyDescent="0.25">
      <c r="A13" s="1">
        <v>43894</v>
      </c>
      <c r="B13" s="2">
        <v>0.5743287037037037</v>
      </c>
      <c r="C13" t="s">
        <v>16</v>
      </c>
      <c r="E13" t="s">
        <v>87</v>
      </c>
      <c r="F13">
        <v>85000</v>
      </c>
      <c r="I13">
        <v>1000</v>
      </c>
      <c r="J13">
        <v>69</v>
      </c>
      <c r="K13" s="3">
        <f t="shared" si="0"/>
        <v>69000</v>
      </c>
    </row>
    <row r="14" spans="1:11" x14ac:dyDescent="0.25">
      <c r="A14" s="1">
        <v>43894</v>
      </c>
      <c r="B14" s="2">
        <v>0.57461805555555556</v>
      </c>
      <c r="C14" t="s">
        <v>27</v>
      </c>
      <c r="E14" t="s">
        <v>88</v>
      </c>
      <c r="G14">
        <v>20000</v>
      </c>
      <c r="I14">
        <v>500</v>
      </c>
      <c r="J14">
        <v>38</v>
      </c>
      <c r="K14" s="3">
        <f t="shared" si="0"/>
        <v>19000</v>
      </c>
    </row>
    <row r="15" spans="1:11" x14ac:dyDescent="0.25">
      <c r="A15" s="1">
        <v>43894</v>
      </c>
      <c r="B15" s="2">
        <v>0.62945601851851851</v>
      </c>
      <c r="C15" t="s">
        <v>53</v>
      </c>
      <c r="E15" t="s">
        <v>89</v>
      </c>
      <c r="G15">
        <v>40000</v>
      </c>
      <c r="I15">
        <v>200</v>
      </c>
      <c r="J15">
        <v>37</v>
      </c>
      <c r="K15" s="3">
        <f t="shared" si="0"/>
        <v>7400</v>
      </c>
    </row>
    <row r="16" spans="1:11" x14ac:dyDescent="0.25">
      <c r="A16" s="1">
        <v>43894</v>
      </c>
      <c r="B16" s="2">
        <v>0.7386342592592593</v>
      </c>
      <c r="C16" t="s">
        <v>45</v>
      </c>
      <c r="E16" t="s">
        <v>90</v>
      </c>
      <c r="G16">
        <v>197800</v>
      </c>
      <c r="I16">
        <v>100</v>
      </c>
      <c r="J16">
        <v>40</v>
      </c>
      <c r="K16" s="3">
        <f t="shared" si="0"/>
        <v>4000</v>
      </c>
    </row>
    <row r="17" spans="9:11" x14ac:dyDescent="0.25">
      <c r="I17">
        <v>50</v>
      </c>
      <c r="J17">
        <v>12</v>
      </c>
      <c r="K17" s="3">
        <f t="shared" si="0"/>
        <v>600</v>
      </c>
    </row>
    <row r="18" spans="9:11" x14ac:dyDescent="0.25">
      <c r="K18">
        <f>SUM(K7:K17)</f>
        <v>2669900</v>
      </c>
    </row>
    <row r="19" spans="9:11" x14ac:dyDescent="0.25">
      <c r="K19">
        <f>K2-K18</f>
        <v>-47900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98EE-5895-4286-932C-F6D3097CD991}">
  <dimension ref="A1:L29"/>
  <sheetViews>
    <sheetView workbookViewId="0">
      <selection activeCell="J31" sqref="J31"/>
    </sheetView>
  </sheetViews>
  <sheetFormatPr baseColWidth="10" defaultRowHeight="15" x14ac:dyDescent="0.25"/>
  <cols>
    <col min="5" max="5" width="26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43893</v>
      </c>
      <c r="B2" s="2">
        <v>0.39628472222222227</v>
      </c>
      <c r="C2" t="s">
        <v>10</v>
      </c>
      <c r="E2" t="s">
        <v>11</v>
      </c>
      <c r="F2">
        <v>4768300</v>
      </c>
      <c r="I2">
        <v>6626800</v>
      </c>
      <c r="J2">
        <v>4791100</v>
      </c>
      <c r="K2">
        <v>1835700</v>
      </c>
    </row>
    <row r="3" spans="1:12" x14ac:dyDescent="0.25">
      <c r="A3" s="1">
        <v>43893</v>
      </c>
      <c r="B3" s="2">
        <v>0.39717592592592593</v>
      </c>
      <c r="C3" t="s">
        <v>12</v>
      </c>
      <c r="E3" t="s">
        <v>47</v>
      </c>
      <c r="F3">
        <v>23000</v>
      </c>
    </row>
    <row r="4" spans="1:12" x14ac:dyDescent="0.25">
      <c r="A4" s="1">
        <v>43893</v>
      </c>
      <c r="B4" s="2">
        <v>0.51444444444444448</v>
      </c>
      <c r="C4" t="s">
        <v>40</v>
      </c>
      <c r="E4" t="s">
        <v>48</v>
      </c>
      <c r="G4">
        <v>2020000</v>
      </c>
    </row>
    <row r="5" spans="1:12" x14ac:dyDescent="0.25">
      <c r="A5" s="1">
        <v>43893</v>
      </c>
      <c r="B5" s="2">
        <v>0.5145601851851852</v>
      </c>
      <c r="C5" t="s">
        <v>45</v>
      </c>
      <c r="E5" t="s">
        <v>49</v>
      </c>
      <c r="G5">
        <v>84000</v>
      </c>
    </row>
    <row r="6" spans="1:12" x14ac:dyDescent="0.25">
      <c r="A6" s="1">
        <v>43893</v>
      </c>
      <c r="B6" s="2">
        <v>0.51520833333333338</v>
      </c>
      <c r="C6" t="s">
        <v>16</v>
      </c>
      <c r="E6" t="s">
        <v>50</v>
      </c>
      <c r="F6">
        <v>80000</v>
      </c>
    </row>
    <row r="7" spans="1:12" x14ac:dyDescent="0.25">
      <c r="A7" s="1">
        <v>43893</v>
      </c>
      <c r="B7" s="2">
        <v>0.51537037037037037</v>
      </c>
      <c r="C7" t="s">
        <v>12</v>
      </c>
      <c r="E7" t="s">
        <v>51</v>
      </c>
      <c r="F7">
        <v>35000</v>
      </c>
      <c r="I7" t="s">
        <v>20</v>
      </c>
    </row>
    <row r="8" spans="1:12" x14ac:dyDescent="0.25">
      <c r="A8" s="1">
        <v>43893</v>
      </c>
      <c r="B8" s="2">
        <v>0.51568287037037031</v>
      </c>
      <c r="C8" t="s">
        <v>16</v>
      </c>
      <c r="E8" t="s">
        <v>52</v>
      </c>
      <c r="F8">
        <v>25000</v>
      </c>
      <c r="I8">
        <v>50000</v>
      </c>
      <c r="J8">
        <v>16</v>
      </c>
      <c r="K8" s="3">
        <f>I8*J8</f>
        <v>800000</v>
      </c>
    </row>
    <row r="9" spans="1:12" x14ac:dyDescent="0.25">
      <c r="A9" s="1">
        <v>43893</v>
      </c>
      <c r="B9" s="2">
        <v>0.54077546296296297</v>
      </c>
      <c r="C9" t="s">
        <v>53</v>
      </c>
      <c r="E9" t="s">
        <v>54</v>
      </c>
      <c r="G9">
        <v>140000</v>
      </c>
      <c r="I9">
        <v>20000</v>
      </c>
      <c r="J9">
        <v>35</v>
      </c>
      <c r="K9" s="3">
        <f t="shared" ref="K9:K17" si="0">I9*J9</f>
        <v>700000</v>
      </c>
    </row>
    <row r="10" spans="1:12" x14ac:dyDescent="0.25">
      <c r="A10" s="1">
        <v>43893</v>
      </c>
      <c r="B10" s="2">
        <v>0.58893518518518517</v>
      </c>
      <c r="C10" t="s">
        <v>55</v>
      </c>
      <c r="E10" t="s">
        <v>56</v>
      </c>
      <c r="G10">
        <v>30000</v>
      </c>
      <c r="I10">
        <v>10000</v>
      </c>
      <c r="J10">
        <v>12</v>
      </c>
      <c r="K10" s="3">
        <f t="shared" si="0"/>
        <v>120000</v>
      </c>
    </row>
    <row r="11" spans="1:12" x14ac:dyDescent="0.25">
      <c r="A11" s="1">
        <v>43893</v>
      </c>
      <c r="B11" s="2">
        <v>0.58925925925925926</v>
      </c>
      <c r="C11" t="s">
        <v>57</v>
      </c>
      <c r="E11" t="s">
        <v>58</v>
      </c>
      <c r="G11">
        <v>217100</v>
      </c>
      <c r="I11">
        <v>5000</v>
      </c>
      <c r="J11">
        <v>8</v>
      </c>
      <c r="K11" s="3">
        <f t="shared" si="0"/>
        <v>40000</v>
      </c>
    </row>
    <row r="12" spans="1:12" x14ac:dyDescent="0.25">
      <c r="A12" s="1">
        <v>43893</v>
      </c>
      <c r="B12" s="2">
        <v>0.58964120370370365</v>
      </c>
      <c r="C12" t="s">
        <v>12</v>
      </c>
      <c r="D12">
        <v>1376</v>
      </c>
      <c r="E12" t="s">
        <v>59</v>
      </c>
      <c r="F12">
        <v>200000</v>
      </c>
      <c r="I12">
        <v>2000</v>
      </c>
      <c r="J12">
        <v>33</v>
      </c>
      <c r="K12" s="3">
        <f t="shared" si="0"/>
        <v>66000</v>
      </c>
    </row>
    <row r="13" spans="1:12" x14ac:dyDescent="0.25">
      <c r="A13" s="1">
        <v>43893</v>
      </c>
      <c r="B13" s="2">
        <v>0.5900347222222222</v>
      </c>
      <c r="C13" t="s">
        <v>12</v>
      </c>
      <c r="E13" t="s">
        <v>60</v>
      </c>
      <c r="F13">
        <v>8000</v>
      </c>
      <c r="I13">
        <v>1000</v>
      </c>
      <c r="J13">
        <v>70</v>
      </c>
      <c r="K13" s="3">
        <f t="shared" si="0"/>
        <v>70000</v>
      </c>
      <c r="L13">
        <v>60</v>
      </c>
    </row>
    <row r="14" spans="1:12" x14ac:dyDescent="0.25">
      <c r="A14" s="1">
        <v>43893</v>
      </c>
      <c r="B14" s="2">
        <v>0.5953356481481481</v>
      </c>
      <c r="C14" t="s">
        <v>12</v>
      </c>
      <c r="E14" t="s">
        <v>61</v>
      </c>
      <c r="F14">
        <v>40000</v>
      </c>
      <c r="I14">
        <v>500</v>
      </c>
      <c r="J14">
        <v>37</v>
      </c>
      <c r="K14" s="3">
        <f t="shared" si="0"/>
        <v>18500</v>
      </c>
    </row>
    <row r="15" spans="1:12" x14ac:dyDescent="0.25">
      <c r="A15" s="1">
        <v>43893</v>
      </c>
      <c r="B15" s="2">
        <v>0.5965625</v>
      </c>
      <c r="C15" t="s">
        <v>12</v>
      </c>
      <c r="E15" t="s">
        <v>62</v>
      </c>
      <c r="F15">
        <v>80000</v>
      </c>
      <c r="I15">
        <v>200</v>
      </c>
      <c r="J15">
        <v>39</v>
      </c>
      <c r="K15" s="3">
        <f t="shared" si="0"/>
        <v>7800</v>
      </c>
    </row>
    <row r="16" spans="1:12" x14ac:dyDescent="0.25">
      <c r="A16" s="1">
        <v>43893</v>
      </c>
      <c r="B16" s="2">
        <v>0.59747685185185184</v>
      </c>
      <c r="C16" t="s">
        <v>12</v>
      </c>
      <c r="D16">
        <v>1398</v>
      </c>
      <c r="E16" t="s">
        <v>63</v>
      </c>
      <c r="F16">
        <v>150000</v>
      </c>
      <c r="I16">
        <v>100</v>
      </c>
      <c r="J16">
        <v>39</v>
      </c>
      <c r="K16" s="3">
        <f t="shared" si="0"/>
        <v>3900</v>
      </c>
    </row>
    <row r="17" spans="1:11" x14ac:dyDescent="0.25">
      <c r="A17" s="1">
        <v>43893</v>
      </c>
      <c r="B17" s="2">
        <v>0.64721064814814822</v>
      </c>
      <c r="C17" t="s">
        <v>16</v>
      </c>
      <c r="E17" t="s">
        <v>64</v>
      </c>
      <c r="F17">
        <v>80000</v>
      </c>
      <c r="I17">
        <v>50</v>
      </c>
      <c r="J17">
        <v>12</v>
      </c>
      <c r="K17" s="3">
        <f t="shared" si="0"/>
        <v>600</v>
      </c>
    </row>
    <row r="18" spans="1:11" x14ac:dyDescent="0.25">
      <c r="A18" s="1">
        <v>43893</v>
      </c>
      <c r="B18" s="2">
        <v>0.64732638888888883</v>
      </c>
      <c r="C18" t="s">
        <v>16</v>
      </c>
      <c r="E18" t="s">
        <v>65</v>
      </c>
      <c r="F18">
        <v>10000</v>
      </c>
      <c r="K18">
        <f>SUM(K7:K17)</f>
        <v>1826800</v>
      </c>
    </row>
    <row r="19" spans="1:11" x14ac:dyDescent="0.25">
      <c r="A19" s="1">
        <v>43893</v>
      </c>
      <c r="B19" s="2">
        <v>0.6479166666666667</v>
      </c>
      <c r="C19" t="s">
        <v>12</v>
      </c>
      <c r="D19">
        <v>1399</v>
      </c>
      <c r="E19" t="s">
        <v>66</v>
      </c>
      <c r="F19">
        <v>120000</v>
      </c>
      <c r="K19">
        <f>K2-K18</f>
        <v>8900</v>
      </c>
    </row>
    <row r="20" spans="1:11" x14ac:dyDescent="0.25">
      <c r="A20" s="1">
        <v>43893</v>
      </c>
      <c r="B20" s="2">
        <v>0.66465277777777776</v>
      </c>
      <c r="C20" t="s">
        <v>16</v>
      </c>
      <c r="E20" t="s">
        <v>67</v>
      </c>
      <c r="F20">
        <v>20000</v>
      </c>
    </row>
    <row r="21" spans="1:11" x14ac:dyDescent="0.25">
      <c r="A21" s="1">
        <v>43893</v>
      </c>
      <c r="B21" s="2">
        <v>0.66511574074074076</v>
      </c>
      <c r="C21" t="s">
        <v>27</v>
      </c>
      <c r="E21" t="s">
        <v>68</v>
      </c>
      <c r="G21">
        <v>200000</v>
      </c>
    </row>
    <row r="22" spans="1:11" x14ac:dyDescent="0.25">
      <c r="A22" s="1">
        <v>43893</v>
      </c>
      <c r="B22" s="2">
        <v>0.6677777777777778</v>
      </c>
      <c r="C22" t="s">
        <v>45</v>
      </c>
      <c r="E22" t="s">
        <v>69</v>
      </c>
      <c r="G22">
        <v>440000</v>
      </c>
    </row>
    <row r="23" spans="1:11" x14ac:dyDescent="0.25">
      <c r="A23" s="1">
        <v>43893</v>
      </c>
      <c r="B23" s="2">
        <v>0.68884259259259262</v>
      </c>
      <c r="C23" t="s">
        <v>12</v>
      </c>
      <c r="E23" t="s">
        <v>70</v>
      </c>
      <c r="F23">
        <v>50000</v>
      </c>
    </row>
    <row r="24" spans="1:11" x14ac:dyDescent="0.25">
      <c r="A24" s="1">
        <v>43893</v>
      </c>
      <c r="B24" s="2">
        <v>0.68892361111111111</v>
      </c>
      <c r="C24" t="s">
        <v>12</v>
      </c>
      <c r="E24" t="s">
        <v>71</v>
      </c>
      <c r="F24">
        <v>7500</v>
      </c>
    </row>
    <row r="25" spans="1:11" x14ac:dyDescent="0.25">
      <c r="A25" s="1">
        <v>43893</v>
      </c>
      <c r="B25" s="2">
        <v>0.71650462962962969</v>
      </c>
      <c r="C25" t="s">
        <v>12</v>
      </c>
      <c r="E25" t="s">
        <v>72</v>
      </c>
      <c r="F25">
        <v>18000</v>
      </c>
    </row>
    <row r="26" spans="1:11" x14ac:dyDescent="0.25">
      <c r="A26" s="1">
        <v>43893</v>
      </c>
      <c r="B26" s="2">
        <v>0.73526620370370377</v>
      </c>
      <c r="C26" t="s">
        <v>12</v>
      </c>
      <c r="E26" t="s">
        <v>73</v>
      </c>
      <c r="F26">
        <v>810000</v>
      </c>
    </row>
    <row r="27" spans="1:11" x14ac:dyDescent="0.25">
      <c r="A27" s="1">
        <v>43893</v>
      </c>
      <c r="B27" s="2">
        <v>0.7354398148148148</v>
      </c>
      <c r="C27" t="s">
        <v>55</v>
      </c>
      <c r="E27" t="s">
        <v>74</v>
      </c>
      <c r="G27">
        <v>160000</v>
      </c>
    </row>
    <row r="28" spans="1:11" x14ac:dyDescent="0.25">
      <c r="A28" s="1">
        <v>43893</v>
      </c>
      <c r="B28" s="2">
        <v>0.73568287037037028</v>
      </c>
      <c r="C28" t="s">
        <v>40</v>
      </c>
      <c r="E28" t="s">
        <v>75</v>
      </c>
      <c r="G28">
        <v>1500000</v>
      </c>
    </row>
    <row r="29" spans="1:11" x14ac:dyDescent="0.25">
      <c r="A29" s="1">
        <v>43893</v>
      </c>
      <c r="B29" s="2">
        <v>0.74807870370370377</v>
      </c>
      <c r="C29" t="s">
        <v>12</v>
      </c>
      <c r="E29" t="s">
        <v>76</v>
      </c>
      <c r="F29">
        <v>102000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4BCB-D739-42A2-A9F4-D4405B6F901F}">
  <sheetPr codeName="Hoja1"/>
  <dimension ref="A1:L30"/>
  <sheetViews>
    <sheetView workbookViewId="0">
      <selection activeCell="F23" sqref="F23"/>
    </sheetView>
  </sheetViews>
  <sheetFormatPr baseColWidth="10" defaultRowHeight="15" x14ac:dyDescent="0.25"/>
  <cols>
    <col min="4" max="4" width="9.85546875" customWidth="1"/>
    <col min="5" max="5" width="26.140625" bestFit="1" customWidth="1"/>
    <col min="6" max="6" width="12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43892</v>
      </c>
      <c r="B2" s="2">
        <v>0.42152777777777778</v>
      </c>
      <c r="C2" t="s">
        <v>10</v>
      </c>
      <c r="E2" t="s">
        <v>11</v>
      </c>
      <c r="F2">
        <v>4599150</v>
      </c>
      <c r="I2">
        <v>6850800</v>
      </c>
      <c r="J2">
        <v>2082500</v>
      </c>
      <c r="K2">
        <v>4768300</v>
      </c>
    </row>
    <row r="3" spans="1:12" x14ac:dyDescent="0.25">
      <c r="A3" s="1">
        <v>43892</v>
      </c>
      <c r="B3" s="2">
        <v>0.42276620370370371</v>
      </c>
      <c r="C3" t="s">
        <v>12</v>
      </c>
      <c r="E3" t="s">
        <v>13</v>
      </c>
      <c r="F3">
        <v>20000</v>
      </c>
    </row>
    <row r="4" spans="1:12" x14ac:dyDescent="0.25">
      <c r="A4" s="1">
        <v>43892</v>
      </c>
      <c r="B4" s="2">
        <v>0.42351851851851857</v>
      </c>
      <c r="C4" t="s">
        <v>14</v>
      </c>
      <c r="E4" t="s">
        <v>15</v>
      </c>
      <c r="F4">
        <v>88600</v>
      </c>
    </row>
    <row r="5" spans="1:12" x14ac:dyDescent="0.25">
      <c r="A5" s="1">
        <v>43892</v>
      </c>
      <c r="B5" s="2">
        <v>0.42363425925925924</v>
      </c>
      <c r="C5" t="s">
        <v>16</v>
      </c>
      <c r="E5" t="s">
        <v>17</v>
      </c>
      <c r="F5">
        <v>4000</v>
      </c>
    </row>
    <row r="6" spans="1:12" x14ac:dyDescent="0.25">
      <c r="A6" s="1">
        <v>43892</v>
      </c>
      <c r="B6" s="2">
        <v>0.42388888888888893</v>
      </c>
      <c r="C6" t="s">
        <v>12</v>
      </c>
      <c r="E6" t="s">
        <v>18</v>
      </c>
      <c r="F6">
        <v>100000</v>
      </c>
    </row>
    <row r="7" spans="1:12" x14ac:dyDescent="0.25">
      <c r="A7" s="1">
        <v>43892</v>
      </c>
      <c r="B7" s="2">
        <v>0.42401620370370369</v>
      </c>
      <c r="C7" t="s">
        <v>12</v>
      </c>
      <c r="D7">
        <v>1397</v>
      </c>
      <c r="E7" t="s">
        <v>19</v>
      </c>
      <c r="F7">
        <v>20000</v>
      </c>
      <c r="I7" t="s">
        <v>20</v>
      </c>
      <c r="K7">
        <v>6500</v>
      </c>
    </row>
    <row r="8" spans="1:12" x14ac:dyDescent="0.25">
      <c r="A8" s="1">
        <v>43892</v>
      </c>
      <c r="B8" s="2">
        <v>0.45249999999999996</v>
      </c>
      <c r="C8" t="s">
        <v>12</v>
      </c>
      <c r="E8" t="s">
        <v>21</v>
      </c>
      <c r="F8">
        <v>280000</v>
      </c>
      <c r="I8">
        <v>50000</v>
      </c>
      <c r="J8">
        <v>61</v>
      </c>
      <c r="K8" s="3">
        <f>I8*J8</f>
        <v>3050000</v>
      </c>
      <c r="L8">
        <v>50</v>
      </c>
    </row>
    <row r="9" spans="1:12" x14ac:dyDescent="0.25">
      <c r="A9" s="1">
        <v>43892</v>
      </c>
      <c r="B9" s="2">
        <v>0.45263888888888887</v>
      </c>
      <c r="C9" t="s">
        <v>12</v>
      </c>
      <c r="E9" t="s">
        <v>22</v>
      </c>
      <c r="F9">
        <v>18000</v>
      </c>
      <c r="I9">
        <v>20000</v>
      </c>
      <c r="J9">
        <v>66</v>
      </c>
      <c r="K9" s="3">
        <f t="shared" ref="K9:K17" si="0">I9*J9</f>
        <v>1320000</v>
      </c>
      <c r="L9">
        <v>30</v>
      </c>
    </row>
    <row r="10" spans="1:12" x14ac:dyDescent="0.25">
      <c r="A10" s="1">
        <v>43892</v>
      </c>
      <c r="B10" s="2">
        <v>0.45318287037037036</v>
      </c>
      <c r="C10" t="s">
        <v>12</v>
      </c>
      <c r="D10">
        <v>1266</v>
      </c>
      <c r="E10" t="s">
        <v>23</v>
      </c>
      <c r="F10">
        <v>330000</v>
      </c>
      <c r="I10">
        <v>10000</v>
      </c>
      <c r="J10">
        <v>16</v>
      </c>
      <c r="K10" s="3">
        <f t="shared" si="0"/>
        <v>160000</v>
      </c>
    </row>
    <row r="11" spans="1:12" x14ac:dyDescent="0.25">
      <c r="A11" s="1">
        <v>43892</v>
      </c>
      <c r="B11" s="2">
        <v>0.4540393518518519</v>
      </c>
      <c r="C11" t="s">
        <v>12</v>
      </c>
      <c r="E11" t="s">
        <v>24</v>
      </c>
      <c r="F11">
        <v>72000</v>
      </c>
      <c r="I11">
        <v>5000</v>
      </c>
      <c r="J11">
        <v>8</v>
      </c>
      <c r="K11" s="3">
        <f t="shared" si="0"/>
        <v>40000</v>
      </c>
    </row>
    <row r="12" spans="1:12" x14ac:dyDescent="0.25">
      <c r="A12" s="1">
        <v>43892</v>
      </c>
      <c r="B12" s="2">
        <v>0.45450231481481485</v>
      </c>
      <c r="C12" t="s">
        <v>12</v>
      </c>
      <c r="E12" t="s">
        <v>25</v>
      </c>
      <c r="F12">
        <v>700000</v>
      </c>
      <c r="I12">
        <v>2000</v>
      </c>
      <c r="J12">
        <v>43</v>
      </c>
      <c r="K12" s="3">
        <f t="shared" si="0"/>
        <v>86000</v>
      </c>
    </row>
    <row r="13" spans="1:12" x14ac:dyDescent="0.25">
      <c r="A13" s="1">
        <v>43892</v>
      </c>
      <c r="B13" s="2">
        <v>0.45527777777777773</v>
      </c>
      <c r="C13" t="s">
        <v>12</v>
      </c>
      <c r="E13" t="s">
        <v>26</v>
      </c>
      <c r="F13">
        <v>50000</v>
      </c>
      <c r="I13">
        <v>1000</v>
      </c>
      <c r="J13">
        <v>73</v>
      </c>
      <c r="K13" s="3">
        <f t="shared" si="0"/>
        <v>73000</v>
      </c>
      <c r="L13">
        <v>60</v>
      </c>
    </row>
    <row r="14" spans="1:12" x14ac:dyDescent="0.25">
      <c r="A14" s="1">
        <v>43892</v>
      </c>
      <c r="B14" s="2">
        <v>0.46282407407407411</v>
      </c>
      <c r="C14" t="s">
        <v>27</v>
      </c>
      <c r="E14" t="s">
        <v>28</v>
      </c>
      <c r="G14">
        <v>270000</v>
      </c>
      <c r="I14">
        <v>500</v>
      </c>
      <c r="J14">
        <v>41</v>
      </c>
      <c r="K14" s="3">
        <f t="shared" si="0"/>
        <v>20500</v>
      </c>
    </row>
    <row r="15" spans="1:12" x14ac:dyDescent="0.25">
      <c r="A15" s="1">
        <v>43892</v>
      </c>
      <c r="B15" s="2">
        <v>0.46325231481481483</v>
      </c>
      <c r="C15" t="s">
        <v>27</v>
      </c>
      <c r="E15" t="s">
        <v>29</v>
      </c>
      <c r="G15">
        <v>473000</v>
      </c>
      <c r="I15">
        <v>200</v>
      </c>
      <c r="J15">
        <v>38</v>
      </c>
      <c r="K15" s="3">
        <f t="shared" si="0"/>
        <v>7600</v>
      </c>
    </row>
    <row r="16" spans="1:12" x14ac:dyDescent="0.25">
      <c r="A16" s="1">
        <v>43892</v>
      </c>
      <c r="B16" s="2">
        <v>0.46357638888888886</v>
      </c>
      <c r="C16" t="s">
        <v>27</v>
      </c>
      <c r="E16" t="s">
        <v>30</v>
      </c>
      <c r="G16">
        <v>180000</v>
      </c>
      <c r="I16">
        <v>100</v>
      </c>
      <c r="J16">
        <v>41</v>
      </c>
      <c r="K16" s="3">
        <f t="shared" si="0"/>
        <v>4100</v>
      </c>
    </row>
    <row r="17" spans="1:11" x14ac:dyDescent="0.25">
      <c r="A17" s="1">
        <v>43892</v>
      </c>
      <c r="B17" s="2">
        <v>0.46493055555555557</v>
      </c>
      <c r="C17" t="s">
        <v>27</v>
      </c>
      <c r="E17" t="s">
        <v>31</v>
      </c>
      <c r="G17">
        <v>305000</v>
      </c>
      <c r="I17">
        <v>50</v>
      </c>
      <c r="J17">
        <v>12</v>
      </c>
      <c r="K17" s="3">
        <f t="shared" si="0"/>
        <v>600</v>
      </c>
    </row>
    <row r="18" spans="1:11" x14ac:dyDescent="0.25">
      <c r="A18" s="1">
        <v>43892</v>
      </c>
      <c r="B18" s="2">
        <v>0.46520833333333328</v>
      </c>
      <c r="C18" t="s">
        <v>27</v>
      </c>
      <c r="E18" t="s">
        <v>32</v>
      </c>
      <c r="G18">
        <v>170000</v>
      </c>
      <c r="K18">
        <f>SUM(K7:K17)</f>
        <v>4768300</v>
      </c>
    </row>
    <row r="19" spans="1:11" x14ac:dyDescent="0.25">
      <c r="A19" s="1">
        <v>43892</v>
      </c>
      <c r="B19" s="2">
        <v>0.46596064814814814</v>
      </c>
      <c r="C19" t="s">
        <v>16</v>
      </c>
      <c r="E19" t="s">
        <v>33</v>
      </c>
      <c r="F19">
        <v>35000</v>
      </c>
      <c r="K19">
        <f>K2-K18</f>
        <v>0</v>
      </c>
    </row>
    <row r="20" spans="1:11" x14ac:dyDescent="0.25">
      <c r="A20" s="1">
        <v>43892</v>
      </c>
      <c r="B20" s="2">
        <v>0.46988425925925931</v>
      </c>
      <c r="C20" t="s">
        <v>12</v>
      </c>
      <c r="E20" t="s">
        <v>34</v>
      </c>
      <c r="F20">
        <v>100000</v>
      </c>
    </row>
    <row r="21" spans="1:11" x14ac:dyDescent="0.25">
      <c r="A21" s="1">
        <v>43892</v>
      </c>
      <c r="B21" s="2">
        <v>0.48186342592592596</v>
      </c>
      <c r="C21" t="s">
        <v>12</v>
      </c>
      <c r="E21" t="s">
        <v>35</v>
      </c>
      <c r="F21">
        <v>50000</v>
      </c>
    </row>
    <row r="22" spans="1:11" x14ac:dyDescent="0.25">
      <c r="A22" s="1">
        <v>43892</v>
      </c>
      <c r="B22" s="2">
        <v>0.51298611111111114</v>
      </c>
      <c r="C22" t="s">
        <v>16</v>
      </c>
      <c r="E22" t="s">
        <v>36</v>
      </c>
      <c r="F22">
        <v>12850</v>
      </c>
    </row>
    <row r="23" spans="1:11" x14ac:dyDescent="0.25">
      <c r="A23" s="1">
        <v>43892</v>
      </c>
      <c r="B23" s="2">
        <v>0.51314814814814813</v>
      </c>
      <c r="C23" t="s">
        <v>16</v>
      </c>
      <c r="E23" t="s">
        <v>37</v>
      </c>
      <c r="F23">
        <v>130000</v>
      </c>
    </row>
    <row r="24" spans="1:11" x14ac:dyDescent="0.25">
      <c r="A24" s="1">
        <v>43892</v>
      </c>
      <c r="B24" s="2">
        <v>0.54541666666666666</v>
      </c>
      <c r="C24" t="s">
        <v>12</v>
      </c>
      <c r="E24" t="s">
        <v>38</v>
      </c>
      <c r="F24">
        <v>33200</v>
      </c>
    </row>
    <row r="25" spans="1:11" x14ac:dyDescent="0.25">
      <c r="A25" s="1">
        <v>43892</v>
      </c>
      <c r="B25" s="2">
        <v>0.58216435185185189</v>
      </c>
      <c r="C25" t="s">
        <v>12</v>
      </c>
      <c r="E25" t="s">
        <v>39</v>
      </c>
      <c r="F25">
        <v>160000</v>
      </c>
    </row>
    <row r="26" spans="1:11" x14ac:dyDescent="0.25">
      <c r="A26" s="1">
        <v>43892</v>
      </c>
      <c r="B26" s="2">
        <v>0.58930555555555553</v>
      </c>
      <c r="C26" t="s">
        <v>40</v>
      </c>
      <c r="E26" t="s">
        <v>41</v>
      </c>
      <c r="G26">
        <v>421000</v>
      </c>
    </row>
    <row r="27" spans="1:11" x14ac:dyDescent="0.25">
      <c r="A27" s="1">
        <v>43892</v>
      </c>
      <c r="B27" s="2">
        <v>0.60355324074074079</v>
      </c>
      <c r="C27" t="s">
        <v>16</v>
      </c>
      <c r="E27" t="s">
        <v>42</v>
      </c>
      <c r="F27">
        <v>20000</v>
      </c>
    </row>
    <row r="28" spans="1:11" x14ac:dyDescent="0.25">
      <c r="A28" s="1">
        <v>43892</v>
      </c>
      <c r="B28" s="2">
        <v>0.6318287037037037</v>
      </c>
      <c r="C28" t="s">
        <v>27</v>
      </c>
      <c r="E28" t="s">
        <v>43</v>
      </c>
      <c r="G28">
        <v>50000</v>
      </c>
    </row>
    <row r="29" spans="1:11" x14ac:dyDescent="0.25">
      <c r="A29" s="1">
        <v>43892</v>
      </c>
      <c r="B29" s="2">
        <v>0.73020833333333324</v>
      </c>
      <c r="C29" t="s">
        <v>16</v>
      </c>
      <c r="E29" t="s">
        <v>44</v>
      </c>
      <c r="F29">
        <v>28000</v>
      </c>
    </row>
    <row r="30" spans="1:11" x14ac:dyDescent="0.25">
      <c r="A30" s="1">
        <v>43892</v>
      </c>
      <c r="B30" s="2">
        <v>0.73050925925925936</v>
      </c>
      <c r="C30" t="s">
        <v>45</v>
      </c>
      <c r="E30" t="s">
        <v>46</v>
      </c>
      <c r="G30">
        <v>213500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7E4C-5F2F-44CE-AE28-68C22F5B2880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B170-DED7-4D40-8751-8E528231F708}">
  <dimension ref="A1:L22"/>
  <sheetViews>
    <sheetView workbookViewId="0">
      <selection activeCell="I6" sqref="I6:L18"/>
    </sheetView>
  </sheetViews>
  <sheetFormatPr baseColWidth="10" defaultRowHeight="15" x14ac:dyDescent="0.25"/>
  <cols>
    <col min="5" max="5" width="24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43908</v>
      </c>
      <c r="B2" s="2">
        <v>0.41672453703703699</v>
      </c>
      <c r="C2" t="s">
        <v>10</v>
      </c>
      <c r="E2" t="s">
        <v>11</v>
      </c>
      <c r="F2">
        <v>1123300</v>
      </c>
      <c r="I2">
        <v>4653100</v>
      </c>
      <c r="J2">
        <v>2375200</v>
      </c>
      <c r="K2">
        <v>2277900</v>
      </c>
    </row>
    <row r="3" spans="1:12" x14ac:dyDescent="0.25">
      <c r="A3" s="1">
        <v>43908</v>
      </c>
      <c r="B3" s="2">
        <v>0.42189814814814813</v>
      </c>
      <c r="C3" t="s">
        <v>16</v>
      </c>
      <c r="E3" t="s">
        <v>268</v>
      </c>
      <c r="F3">
        <v>25000</v>
      </c>
    </row>
    <row r="4" spans="1:12" x14ac:dyDescent="0.25">
      <c r="A4" s="1">
        <v>43908</v>
      </c>
      <c r="B4" s="2">
        <v>0.42223379629629632</v>
      </c>
      <c r="C4" t="s">
        <v>12</v>
      </c>
      <c r="D4">
        <v>1409</v>
      </c>
      <c r="E4" t="s">
        <v>269</v>
      </c>
      <c r="F4">
        <v>700000</v>
      </c>
    </row>
    <row r="5" spans="1:12" x14ac:dyDescent="0.25">
      <c r="A5" s="1">
        <v>43908</v>
      </c>
      <c r="B5" s="2">
        <v>0.42253472222222221</v>
      </c>
      <c r="C5" t="s">
        <v>16</v>
      </c>
      <c r="E5" t="s">
        <v>270</v>
      </c>
      <c r="F5">
        <v>110000</v>
      </c>
    </row>
    <row r="6" spans="1:12" x14ac:dyDescent="0.25">
      <c r="A6" s="1">
        <v>43908</v>
      </c>
      <c r="B6" s="2">
        <v>0.43790509259259264</v>
      </c>
      <c r="C6" t="s">
        <v>12</v>
      </c>
      <c r="D6">
        <v>1429</v>
      </c>
      <c r="E6" t="s">
        <v>271</v>
      </c>
      <c r="F6">
        <v>100000</v>
      </c>
      <c r="I6" t="s">
        <v>20</v>
      </c>
      <c r="K6">
        <v>25000</v>
      </c>
      <c r="L6" t="s">
        <v>246</v>
      </c>
    </row>
    <row r="7" spans="1:12" x14ac:dyDescent="0.25">
      <c r="A7" s="1">
        <v>43908</v>
      </c>
      <c r="B7" s="2">
        <v>0.43821759259259263</v>
      </c>
      <c r="C7" t="s">
        <v>55</v>
      </c>
      <c r="E7" t="s">
        <v>272</v>
      </c>
      <c r="G7">
        <v>10000</v>
      </c>
      <c r="I7">
        <v>50000</v>
      </c>
      <c r="J7">
        <v>37</v>
      </c>
      <c r="K7" s="3">
        <f>I7*J7</f>
        <v>1850000</v>
      </c>
    </row>
    <row r="8" spans="1:12" x14ac:dyDescent="0.25">
      <c r="A8" s="1">
        <v>43908</v>
      </c>
      <c r="B8" s="2">
        <v>0.47875000000000001</v>
      </c>
      <c r="C8" t="s">
        <v>12</v>
      </c>
      <c r="D8">
        <v>1424</v>
      </c>
      <c r="E8" t="s">
        <v>273</v>
      </c>
      <c r="F8">
        <v>300000</v>
      </c>
      <c r="I8">
        <v>20000</v>
      </c>
      <c r="J8">
        <v>11</v>
      </c>
      <c r="K8" s="3">
        <f t="shared" ref="K8:K16" si="0">I8*J8</f>
        <v>220000</v>
      </c>
    </row>
    <row r="9" spans="1:12" x14ac:dyDescent="0.25">
      <c r="A9" s="1">
        <v>43908</v>
      </c>
      <c r="B9" s="2">
        <v>0.49832175925925926</v>
      </c>
      <c r="C9" t="s">
        <v>45</v>
      </c>
      <c r="E9" t="s">
        <v>274</v>
      </c>
      <c r="G9">
        <v>2046700</v>
      </c>
      <c r="I9">
        <v>10000</v>
      </c>
      <c r="J9">
        <v>8</v>
      </c>
      <c r="K9" s="3">
        <f t="shared" si="0"/>
        <v>80000</v>
      </c>
    </row>
    <row r="10" spans="1:12" x14ac:dyDescent="0.25">
      <c r="A10" s="1">
        <v>43908</v>
      </c>
      <c r="B10" s="2">
        <v>0.59835648148148146</v>
      </c>
      <c r="C10" t="s">
        <v>12</v>
      </c>
      <c r="D10">
        <v>1425</v>
      </c>
      <c r="E10" t="s">
        <v>275</v>
      </c>
      <c r="F10">
        <v>50000</v>
      </c>
      <c r="I10">
        <v>5000</v>
      </c>
      <c r="J10">
        <v>2</v>
      </c>
      <c r="K10" s="3">
        <f t="shared" si="0"/>
        <v>10000</v>
      </c>
    </row>
    <row r="11" spans="1:12" x14ac:dyDescent="0.25">
      <c r="A11" s="1">
        <v>43908</v>
      </c>
      <c r="B11" s="2">
        <v>0.59896990740740741</v>
      </c>
      <c r="C11" t="s">
        <v>57</v>
      </c>
      <c r="E11" t="s">
        <v>276</v>
      </c>
      <c r="G11">
        <v>7000</v>
      </c>
      <c r="I11">
        <v>2000</v>
      </c>
      <c r="J11">
        <v>5</v>
      </c>
      <c r="K11" s="3">
        <f t="shared" si="0"/>
        <v>10000</v>
      </c>
    </row>
    <row r="12" spans="1:12" x14ac:dyDescent="0.25">
      <c r="A12" s="1">
        <v>43908</v>
      </c>
      <c r="B12" s="2">
        <v>0.59900462962962964</v>
      </c>
      <c r="C12" t="s">
        <v>57</v>
      </c>
      <c r="E12" t="s">
        <v>277</v>
      </c>
      <c r="G12">
        <v>7000</v>
      </c>
      <c r="I12">
        <v>1000</v>
      </c>
      <c r="J12">
        <v>54</v>
      </c>
      <c r="K12" s="3">
        <f t="shared" si="0"/>
        <v>54000</v>
      </c>
    </row>
    <row r="13" spans="1:12" x14ac:dyDescent="0.25">
      <c r="A13" s="1">
        <v>43908</v>
      </c>
      <c r="B13" s="2">
        <v>0.60754629629629631</v>
      </c>
      <c r="C13" t="s">
        <v>12</v>
      </c>
      <c r="D13">
        <v>1426</v>
      </c>
      <c r="E13" t="s">
        <v>278</v>
      </c>
      <c r="F13">
        <v>0</v>
      </c>
      <c r="I13">
        <v>500</v>
      </c>
      <c r="J13">
        <v>32</v>
      </c>
      <c r="K13" s="3">
        <f t="shared" si="0"/>
        <v>16000</v>
      </c>
    </row>
    <row r="14" spans="1:12" x14ac:dyDescent="0.25">
      <c r="A14" s="1">
        <v>43908</v>
      </c>
      <c r="B14" s="2">
        <v>0.62025462962962963</v>
      </c>
      <c r="C14" t="s">
        <v>14</v>
      </c>
      <c r="E14" t="s">
        <v>279</v>
      </c>
      <c r="F14">
        <v>55000</v>
      </c>
      <c r="I14">
        <v>200</v>
      </c>
      <c r="J14">
        <v>34</v>
      </c>
      <c r="K14" s="3">
        <f t="shared" si="0"/>
        <v>6800</v>
      </c>
    </row>
    <row r="15" spans="1:12" x14ac:dyDescent="0.25">
      <c r="A15" s="1">
        <v>43908</v>
      </c>
      <c r="B15" s="2">
        <v>0.62038194444444439</v>
      </c>
      <c r="C15" t="s">
        <v>14</v>
      </c>
      <c r="E15" t="s">
        <v>280</v>
      </c>
      <c r="F15">
        <v>11000</v>
      </c>
      <c r="I15">
        <v>100</v>
      </c>
      <c r="J15">
        <v>56</v>
      </c>
      <c r="K15" s="3">
        <f t="shared" si="0"/>
        <v>5600</v>
      </c>
    </row>
    <row r="16" spans="1:12" x14ac:dyDescent="0.25">
      <c r="A16" s="1">
        <v>43908</v>
      </c>
      <c r="B16" s="2">
        <v>0.62050925925925926</v>
      </c>
      <c r="C16" t="s">
        <v>12</v>
      </c>
      <c r="E16" t="s">
        <v>77</v>
      </c>
      <c r="F16">
        <v>7200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43908</v>
      </c>
      <c r="B17" s="2">
        <v>0.6407870370370371</v>
      </c>
      <c r="C17" t="s">
        <v>12</v>
      </c>
      <c r="D17">
        <v>1427</v>
      </c>
      <c r="E17" t="s">
        <v>281</v>
      </c>
      <c r="F17">
        <v>70000</v>
      </c>
      <c r="K17">
        <f>SUM(K6:K16)</f>
        <v>2277900</v>
      </c>
    </row>
    <row r="18" spans="1:11" x14ac:dyDescent="0.25">
      <c r="A18" s="1">
        <v>43908</v>
      </c>
      <c r="B18" s="2">
        <v>0.64524305555555561</v>
      </c>
      <c r="C18" t="s">
        <v>12</v>
      </c>
      <c r="E18" t="s">
        <v>282</v>
      </c>
      <c r="F18">
        <v>1600</v>
      </c>
      <c r="K18">
        <f>K2-K17</f>
        <v>0</v>
      </c>
    </row>
    <row r="19" spans="1:11" x14ac:dyDescent="0.25">
      <c r="A19" s="1">
        <v>43908</v>
      </c>
      <c r="B19" s="2">
        <v>0.67199074074074072</v>
      </c>
      <c r="C19" t="s">
        <v>12</v>
      </c>
      <c r="E19" t="s">
        <v>97</v>
      </c>
      <c r="F19">
        <v>100000</v>
      </c>
    </row>
    <row r="20" spans="1:11" x14ac:dyDescent="0.25">
      <c r="A20" s="1">
        <v>43908</v>
      </c>
      <c r="B20" s="2">
        <v>0.67222222222222217</v>
      </c>
      <c r="C20" t="s">
        <v>45</v>
      </c>
      <c r="E20" t="s">
        <v>253</v>
      </c>
      <c r="G20">
        <v>184000</v>
      </c>
    </row>
    <row r="21" spans="1:11" x14ac:dyDescent="0.25">
      <c r="A21" s="1">
        <v>43908</v>
      </c>
      <c r="B21" s="2">
        <v>0.71685185185185185</v>
      </c>
      <c r="C21" t="s">
        <v>40</v>
      </c>
      <c r="E21" t="s">
        <v>215</v>
      </c>
      <c r="G21">
        <v>120500</v>
      </c>
    </row>
    <row r="22" spans="1:11" x14ac:dyDescent="0.25">
      <c r="A22" s="1">
        <v>43908</v>
      </c>
      <c r="B22" s="2">
        <v>0.71724537037037039</v>
      </c>
      <c r="C22" t="s">
        <v>12</v>
      </c>
      <c r="D22">
        <v>1423</v>
      </c>
      <c r="E22" t="s">
        <v>283</v>
      </c>
      <c r="F22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D0E-DF52-4B7C-BC87-F947923C4902}">
  <dimension ref="A1:L23"/>
  <sheetViews>
    <sheetView workbookViewId="0">
      <selection activeCell="K17" sqref="K17"/>
    </sheetView>
  </sheetViews>
  <sheetFormatPr baseColWidth="10" defaultRowHeight="15" x14ac:dyDescent="0.25"/>
  <cols>
    <col min="5" max="5" width="25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43907</v>
      </c>
      <c r="B2" s="2">
        <v>0.42342592592592593</v>
      </c>
      <c r="C2" t="s">
        <v>10</v>
      </c>
      <c r="E2" t="s">
        <v>11</v>
      </c>
      <c r="I2">
        <v>1959300</v>
      </c>
      <c r="J2">
        <v>1203000</v>
      </c>
      <c r="K2">
        <v>756300</v>
      </c>
    </row>
    <row r="3" spans="1:12" x14ac:dyDescent="0.25">
      <c r="A3" s="1">
        <v>43907</v>
      </c>
      <c r="B3" s="2">
        <v>0.44395833333333329</v>
      </c>
      <c r="C3" t="s">
        <v>12</v>
      </c>
      <c r="E3" t="s">
        <v>250</v>
      </c>
      <c r="F3">
        <v>7800</v>
      </c>
    </row>
    <row r="4" spans="1:12" x14ac:dyDescent="0.25">
      <c r="A4" s="1">
        <v>43907</v>
      </c>
      <c r="B4" s="2">
        <v>0.50545138888888885</v>
      </c>
      <c r="C4" t="s">
        <v>55</v>
      </c>
      <c r="E4" t="s">
        <v>251</v>
      </c>
      <c r="G4">
        <v>213000</v>
      </c>
    </row>
    <row r="5" spans="1:12" x14ac:dyDescent="0.25">
      <c r="A5" s="1">
        <v>43907</v>
      </c>
      <c r="B5" s="2">
        <v>0.5058449074074074</v>
      </c>
      <c r="C5" t="s">
        <v>57</v>
      </c>
      <c r="E5" t="s">
        <v>252</v>
      </c>
      <c r="G5">
        <v>200000</v>
      </c>
    </row>
    <row r="6" spans="1:12" x14ac:dyDescent="0.25">
      <c r="A6" s="1">
        <v>43907</v>
      </c>
      <c r="B6" s="2">
        <v>0.51187499999999997</v>
      </c>
      <c r="C6" t="s">
        <v>45</v>
      </c>
      <c r="E6" t="s">
        <v>253</v>
      </c>
      <c r="G6">
        <v>202000</v>
      </c>
      <c r="I6" t="s">
        <v>20</v>
      </c>
      <c r="K6">
        <v>25000</v>
      </c>
      <c r="L6" t="s">
        <v>246</v>
      </c>
    </row>
    <row r="7" spans="1:12" x14ac:dyDescent="0.25">
      <c r="A7" s="1">
        <v>43907</v>
      </c>
      <c r="B7" s="2">
        <v>0.51228009259259266</v>
      </c>
      <c r="C7" t="s">
        <v>16</v>
      </c>
      <c r="E7" t="s">
        <v>254</v>
      </c>
      <c r="F7">
        <v>40000</v>
      </c>
      <c r="I7">
        <v>50000</v>
      </c>
      <c r="J7">
        <v>16</v>
      </c>
      <c r="K7" s="3">
        <f>I7*J7</f>
        <v>800000</v>
      </c>
    </row>
    <row r="8" spans="1:12" x14ac:dyDescent="0.25">
      <c r="A8" s="1">
        <v>43907</v>
      </c>
      <c r="B8" s="2">
        <v>0.51688657407407412</v>
      </c>
      <c r="C8" t="s">
        <v>12</v>
      </c>
      <c r="E8" t="s">
        <v>255</v>
      </c>
      <c r="F8">
        <v>600000</v>
      </c>
      <c r="I8">
        <v>20000</v>
      </c>
      <c r="J8">
        <v>6</v>
      </c>
      <c r="K8" s="3">
        <f t="shared" ref="K8:K16" si="0">I8*J8</f>
        <v>120000</v>
      </c>
    </row>
    <row r="9" spans="1:12" x14ac:dyDescent="0.25">
      <c r="A9" s="1">
        <v>43907</v>
      </c>
      <c r="B9" s="2">
        <v>0.51857638888888891</v>
      </c>
      <c r="C9" t="s">
        <v>12</v>
      </c>
      <c r="D9">
        <v>1420</v>
      </c>
      <c r="E9" t="s">
        <v>256</v>
      </c>
      <c r="F9">
        <v>100000</v>
      </c>
      <c r="I9">
        <v>10000</v>
      </c>
      <c r="J9">
        <v>2</v>
      </c>
      <c r="K9" s="3">
        <f t="shared" si="0"/>
        <v>20000</v>
      </c>
    </row>
    <row r="10" spans="1:12" x14ac:dyDescent="0.25">
      <c r="A10" s="1">
        <v>43907</v>
      </c>
      <c r="B10" s="2">
        <v>0.52190972222222221</v>
      </c>
      <c r="C10" t="s">
        <v>12</v>
      </c>
      <c r="D10">
        <v>1422</v>
      </c>
      <c r="E10" t="s">
        <v>257</v>
      </c>
      <c r="F10">
        <v>400000</v>
      </c>
      <c r="I10">
        <v>5000</v>
      </c>
      <c r="J10">
        <v>3</v>
      </c>
      <c r="K10" s="3">
        <f t="shared" si="0"/>
        <v>15000</v>
      </c>
    </row>
    <row r="11" spans="1:12" x14ac:dyDescent="0.25">
      <c r="A11" s="1">
        <v>43907</v>
      </c>
      <c r="B11" s="2">
        <v>0.52486111111111111</v>
      </c>
      <c r="C11" t="s">
        <v>12</v>
      </c>
      <c r="D11">
        <v>1423</v>
      </c>
      <c r="E11" t="s">
        <v>258</v>
      </c>
      <c r="F11">
        <v>300000</v>
      </c>
      <c r="I11">
        <v>2000</v>
      </c>
      <c r="J11">
        <v>5</v>
      </c>
      <c r="K11" s="3">
        <f t="shared" si="0"/>
        <v>10000</v>
      </c>
    </row>
    <row r="12" spans="1:12" x14ac:dyDescent="0.25">
      <c r="A12" s="1">
        <v>43907</v>
      </c>
      <c r="B12" s="2">
        <v>0.58856481481481482</v>
      </c>
      <c r="C12" t="s">
        <v>12</v>
      </c>
      <c r="D12">
        <v>1424</v>
      </c>
      <c r="E12" t="s">
        <v>259</v>
      </c>
      <c r="F12">
        <v>100000</v>
      </c>
      <c r="I12">
        <v>1000</v>
      </c>
      <c r="J12">
        <v>65</v>
      </c>
      <c r="K12" s="3">
        <f t="shared" si="0"/>
        <v>65000</v>
      </c>
    </row>
    <row r="13" spans="1:12" x14ac:dyDescent="0.25">
      <c r="A13" s="1">
        <v>43907</v>
      </c>
      <c r="B13" s="2">
        <v>0.58921296296296299</v>
      </c>
      <c r="C13" t="s">
        <v>57</v>
      </c>
      <c r="E13" t="s">
        <v>207</v>
      </c>
      <c r="G13">
        <v>7000</v>
      </c>
      <c r="I13">
        <v>500</v>
      </c>
      <c r="J13">
        <v>32</v>
      </c>
      <c r="K13" s="3">
        <f t="shared" si="0"/>
        <v>16000</v>
      </c>
    </row>
    <row r="14" spans="1:12" x14ac:dyDescent="0.25">
      <c r="A14" s="1">
        <v>43907</v>
      </c>
      <c r="B14" s="2">
        <v>0.58928240740740734</v>
      </c>
      <c r="C14" t="s">
        <v>57</v>
      </c>
      <c r="E14" t="s">
        <v>174</v>
      </c>
      <c r="G14">
        <v>7000</v>
      </c>
      <c r="I14">
        <v>200</v>
      </c>
      <c r="J14">
        <v>33</v>
      </c>
      <c r="K14" s="3">
        <f t="shared" si="0"/>
        <v>6600</v>
      </c>
    </row>
    <row r="15" spans="1:12" x14ac:dyDescent="0.25">
      <c r="A15" s="1">
        <v>43907</v>
      </c>
      <c r="B15" s="2">
        <v>0.60611111111111116</v>
      </c>
      <c r="C15" t="s">
        <v>12</v>
      </c>
      <c r="D15">
        <v>1425</v>
      </c>
      <c r="E15" t="s">
        <v>260</v>
      </c>
      <c r="F15">
        <v>100000</v>
      </c>
      <c r="I15">
        <v>100</v>
      </c>
      <c r="J15">
        <v>45</v>
      </c>
      <c r="K15" s="3">
        <f t="shared" si="0"/>
        <v>4500</v>
      </c>
    </row>
    <row r="16" spans="1:12" x14ac:dyDescent="0.25">
      <c r="A16" s="1">
        <v>43907</v>
      </c>
      <c r="B16" s="2">
        <v>0.60714120370370372</v>
      </c>
      <c r="C16" t="s">
        <v>12</v>
      </c>
      <c r="D16">
        <v>1426</v>
      </c>
      <c r="E16" t="s">
        <v>261</v>
      </c>
      <c r="F16">
        <v>75000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43907</v>
      </c>
      <c r="B17" s="2">
        <v>0.60818287037037033</v>
      </c>
      <c r="C17" t="s">
        <v>12</v>
      </c>
      <c r="D17">
        <v>1427</v>
      </c>
      <c r="E17" t="s">
        <v>262</v>
      </c>
      <c r="F17">
        <v>70000</v>
      </c>
      <c r="K17">
        <f>SUM(K6:K16)</f>
        <v>1082600</v>
      </c>
    </row>
    <row r="18" spans="1:11" x14ac:dyDescent="0.25">
      <c r="A18" s="1">
        <v>43907</v>
      </c>
      <c r="B18" s="2">
        <v>0.60846064814814815</v>
      </c>
      <c r="C18" t="s">
        <v>12</v>
      </c>
      <c r="E18" t="s">
        <v>263</v>
      </c>
      <c r="F18">
        <v>3500</v>
      </c>
      <c r="K18">
        <f>K2-K17</f>
        <v>-326300</v>
      </c>
    </row>
    <row r="19" spans="1:11" x14ac:dyDescent="0.25">
      <c r="A19" s="1">
        <v>43907</v>
      </c>
      <c r="B19" s="2">
        <v>0.60877314814814809</v>
      </c>
      <c r="C19" t="s">
        <v>14</v>
      </c>
      <c r="E19" t="s">
        <v>264</v>
      </c>
      <c r="F19">
        <v>5800</v>
      </c>
    </row>
    <row r="20" spans="1:11" x14ac:dyDescent="0.25">
      <c r="A20" s="1">
        <v>43907</v>
      </c>
      <c r="B20" s="2">
        <v>0.61009259259259252</v>
      </c>
      <c r="C20" t="s">
        <v>12</v>
      </c>
      <c r="D20">
        <v>1428</v>
      </c>
      <c r="E20" t="s">
        <v>265</v>
      </c>
      <c r="F20">
        <v>150000</v>
      </c>
    </row>
    <row r="21" spans="1:11" x14ac:dyDescent="0.25">
      <c r="A21" s="1">
        <v>43907</v>
      </c>
      <c r="B21" s="2">
        <v>0.64693287037037039</v>
      </c>
      <c r="C21" t="s">
        <v>12</v>
      </c>
      <c r="E21" t="s">
        <v>266</v>
      </c>
      <c r="F21">
        <v>4000</v>
      </c>
    </row>
    <row r="22" spans="1:11" x14ac:dyDescent="0.25">
      <c r="A22" s="1">
        <v>43907</v>
      </c>
      <c r="B22" s="2">
        <v>0.64708333333333334</v>
      </c>
      <c r="C22" t="s">
        <v>12</v>
      </c>
      <c r="E22" t="s">
        <v>267</v>
      </c>
      <c r="F22">
        <v>3200</v>
      </c>
    </row>
    <row r="23" spans="1:11" x14ac:dyDescent="0.25">
      <c r="A23" s="1">
        <v>43907</v>
      </c>
      <c r="B23" s="2">
        <v>0.43896990740740738</v>
      </c>
      <c r="C23" t="s">
        <v>40</v>
      </c>
      <c r="E23" t="s">
        <v>41</v>
      </c>
      <c r="G23">
        <v>574000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57BF-BE43-4020-8337-CC807E42CEB3}">
  <dimension ref="A1:L18"/>
  <sheetViews>
    <sheetView workbookViewId="0">
      <selection activeCell="G6" sqref="G6"/>
    </sheetView>
  </sheetViews>
  <sheetFormatPr baseColWidth="10" defaultRowHeight="15" x14ac:dyDescent="0.25"/>
  <cols>
    <col min="5" max="5" width="1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43906</v>
      </c>
      <c r="B2" s="2">
        <v>0.67359953703703701</v>
      </c>
      <c r="C2" t="s">
        <v>10</v>
      </c>
      <c r="E2" t="s">
        <v>11</v>
      </c>
      <c r="I2">
        <v>421200</v>
      </c>
      <c r="J2">
        <v>117000</v>
      </c>
      <c r="K2">
        <v>304200</v>
      </c>
    </row>
    <row r="3" spans="1:12" x14ac:dyDescent="0.25">
      <c r="A3" s="1">
        <v>43906</v>
      </c>
      <c r="B3" s="2">
        <v>0.69379629629629624</v>
      </c>
      <c r="C3" t="s">
        <v>27</v>
      </c>
      <c r="E3" t="s">
        <v>242</v>
      </c>
      <c r="G3">
        <v>25000</v>
      </c>
    </row>
    <row r="4" spans="1:12" x14ac:dyDescent="0.25">
      <c r="A4" s="1">
        <v>43906</v>
      </c>
      <c r="B4" s="2">
        <v>0.69384259259259251</v>
      </c>
      <c r="C4" t="s">
        <v>27</v>
      </c>
      <c r="E4" t="s">
        <v>243</v>
      </c>
      <c r="G4">
        <v>25000</v>
      </c>
    </row>
    <row r="5" spans="1:12" x14ac:dyDescent="0.25">
      <c r="A5" s="1">
        <v>43906</v>
      </c>
      <c r="B5" s="2">
        <v>0.69395833333333334</v>
      </c>
      <c r="C5" t="s">
        <v>27</v>
      </c>
      <c r="E5" t="s">
        <v>244</v>
      </c>
      <c r="G5">
        <v>30000</v>
      </c>
    </row>
    <row r="6" spans="1:12" x14ac:dyDescent="0.25">
      <c r="A6" s="1">
        <v>43906</v>
      </c>
      <c r="B6" s="2">
        <v>0.69464120370370364</v>
      </c>
      <c r="C6" t="s">
        <v>55</v>
      </c>
      <c r="E6" t="s">
        <v>245</v>
      </c>
      <c r="G6">
        <v>37000</v>
      </c>
      <c r="I6" t="s">
        <v>20</v>
      </c>
      <c r="K6">
        <v>25000</v>
      </c>
      <c r="L6" t="s">
        <v>246</v>
      </c>
    </row>
    <row r="7" spans="1:12" x14ac:dyDescent="0.25">
      <c r="A7" s="1">
        <v>43906</v>
      </c>
      <c r="B7" s="2">
        <v>0.69810185185185192</v>
      </c>
      <c r="C7" t="s">
        <v>16</v>
      </c>
      <c r="E7" t="s">
        <v>247</v>
      </c>
      <c r="F7">
        <v>400000</v>
      </c>
      <c r="I7">
        <v>50000</v>
      </c>
      <c r="J7">
        <v>52</v>
      </c>
      <c r="K7" s="3">
        <f>I7*J7</f>
        <v>2600000</v>
      </c>
    </row>
    <row r="8" spans="1:12" x14ac:dyDescent="0.25">
      <c r="A8" s="1">
        <v>43906</v>
      </c>
      <c r="B8" s="2">
        <v>0.69832175925925932</v>
      </c>
      <c r="C8" t="s">
        <v>12</v>
      </c>
      <c r="E8" t="s">
        <v>248</v>
      </c>
      <c r="F8">
        <v>11200</v>
      </c>
      <c r="I8">
        <v>20000</v>
      </c>
      <c r="J8">
        <v>2</v>
      </c>
      <c r="K8" s="3">
        <f t="shared" ref="K8:K16" si="0">I8*J8</f>
        <v>40000</v>
      </c>
    </row>
    <row r="9" spans="1:12" x14ac:dyDescent="0.25">
      <c r="A9" s="1">
        <v>43906</v>
      </c>
      <c r="B9" s="2">
        <v>0.71677083333333336</v>
      </c>
      <c r="C9" t="s">
        <v>16</v>
      </c>
      <c r="E9" t="s">
        <v>249</v>
      </c>
      <c r="F9">
        <v>10000</v>
      </c>
      <c r="I9">
        <v>10000</v>
      </c>
      <c r="J9">
        <v>0</v>
      </c>
      <c r="K9" s="3">
        <f t="shared" si="0"/>
        <v>0</v>
      </c>
    </row>
    <row r="10" spans="1:12" x14ac:dyDescent="0.25">
      <c r="I10">
        <v>5000</v>
      </c>
      <c r="J10">
        <v>1</v>
      </c>
      <c r="K10" s="3">
        <f t="shared" si="0"/>
        <v>5000</v>
      </c>
    </row>
    <row r="11" spans="1:12" x14ac:dyDescent="0.25">
      <c r="I11">
        <v>2000</v>
      </c>
      <c r="J11">
        <v>4</v>
      </c>
      <c r="K11" s="3">
        <f t="shared" si="0"/>
        <v>8000</v>
      </c>
    </row>
    <row r="12" spans="1:12" x14ac:dyDescent="0.25">
      <c r="I12">
        <v>1000</v>
      </c>
      <c r="J12">
        <v>69</v>
      </c>
      <c r="K12" s="3">
        <f t="shared" si="0"/>
        <v>69000</v>
      </c>
    </row>
    <row r="13" spans="1:12" x14ac:dyDescent="0.25">
      <c r="I13">
        <v>500</v>
      </c>
      <c r="J13">
        <v>33</v>
      </c>
      <c r="K13" s="3">
        <f t="shared" si="0"/>
        <v>16500</v>
      </c>
    </row>
    <row r="14" spans="1:12" x14ac:dyDescent="0.25">
      <c r="I14">
        <v>200</v>
      </c>
      <c r="J14">
        <v>32</v>
      </c>
      <c r="K14" s="3">
        <f t="shared" si="0"/>
        <v>6400</v>
      </c>
    </row>
    <row r="15" spans="1:12" x14ac:dyDescent="0.25">
      <c r="I15">
        <v>100</v>
      </c>
      <c r="J15">
        <v>46</v>
      </c>
      <c r="K15" s="3">
        <f t="shared" si="0"/>
        <v>4600</v>
      </c>
    </row>
    <row r="16" spans="1:12" x14ac:dyDescent="0.25">
      <c r="I16">
        <v>50</v>
      </c>
      <c r="J16">
        <v>10</v>
      </c>
      <c r="K16" s="3">
        <f t="shared" si="0"/>
        <v>500</v>
      </c>
    </row>
    <row r="17" spans="11:11" x14ac:dyDescent="0.25">
      <c r="K17">
        <f>SUM(K6:K16)</f>
        <v>2775000</v>
      </c>
    </row>
    <row r="18" spans="11:11" x14ac:dyDescent="0.25">
      <c r="K18">
        <f>K3-K17</f>
        <v>-2775000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3BAB-BF05-46E9-AD8A-5C04E2A9E7DE}">
  <dimension ref="A1:O23"/>
  <sheetViews>
    <sheetView workbookViewId="0">
      <selection activeCell="D20" sqref="D20"/>
    </sheetView>
  </sheetViews>
  <sheetFormatPr baseColWidth="10" defaultRowHeight="15" x14ac:dyDescent="0.25"/>
  <cols>
    <col min="5" max="5" width="20.85546875" customWidth="1"/>
    <col min="6" max="6" width="15.140625" customWidth="1"/>
    <col min="11" max="11" width="14.5703125" customWidth="1"/>
    <col min="12" max="12" width="20.140625" customWidth="1"/>
    <col min="15" max="15" width="12" bestFit="1" customWidth="1"/>
    <col min="18" max="18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43902</v>
      </c>
      <c r="B2" s="2">
        <v>0.3967013888888889</v>
      </c>
      <c r="C2" t="s">
        <v>10</v>
      </c>
      <c r="E2" t="s">
        <v>11</v>
      </c>
      <c r="F2">
        <v>2251700</v>
      </c>
      <c r="I2">
        <v>3467100</v>
      </c>
      <c r="J2">
        <v>2399900</v>
      </c>
      <c r="K2">
        <v>1067200</v>
      </c>
    </row>
    <row r="3" spans="1:15" x14ac:dyDescent="0.25">
      <c r="A3" s="1">
        <v>43902</v>
      </c>
      <c r="B3" s="2">
        <v>0.4088310185185185</v>
      </c>
      <c r="C3" t="s">
        <v>40</v>
      </c>
      <c r="E3" t="s">
        <v>223</v>
      </c>
      <c r="G3">
        <v>600000</v>
      </c>
    </row>
    <row r="4" spans="1:15" x14ac:dyDescent="0.25">
      <c r="A4" s="1">
        <v>43902</v>
      </c>
      <c r="B4" s="2">
        <v>0.41081018518518514</v>
      </c>
      <c r="C4" t="s">
        <v>55</v>
      </c>
      <c r="E4" t="s">
        <v>224</v>
      </c>
      <c r="G4">
        <v>181000</v>
      </c>
    </row>
    <row r="5" spans="1:15" x14ac:dyDescent="0.25">
      <c r="A5" s="1">
        <v>43902</v>
      </c>
      <c r="B5" s="2">
        <v>0.43376157407407406</v>
      </c>
      <c r="C5" t="s">
        <v>40</v>
      </c>
      <c r="E5" t="s">
        <v>225</v>
      </c>
      <c r="G5">
        <v>1357200</v>
      </c>
      <c r="I5" t="s">
        <v>20</v>
      </c>
    </row>
    <row r="6" spans="1:15" x14ac:dyDescent="0.25">
      <c r="A6" s="1">
        <v>43902</v>
      </c>
      <c r="B6" s="2">
        <v>0.4362847222222222</v>
      </c>
      <c r="C6" t="s">
        <v>16</v>
      </c>
      <c r="E6" t="s">
        <v>226</v>
      </c>
      <c r="F6">
        <v>4000</v>
      </c>
      <c r="I6">
        <v>50000</v>
      </c>
      <c r="J6">
        <v>17</v>
      </c>
      <c r="K6" s="3">
        <f>I6*J6</f>
        <v>850000</v>
      </c>
      <c r="L6" t="s">
        <v>222</v>
      </c>
    </row>
    <row r="7" spans="1:15" x14ac:dyDescent="0.25">
      <c r="A7" s="1">
        <v>43902</v>
      </c>
      <c r="B7" s="2">
        <v>0.43815972222222221</v>
      </c>
      <c r="C7" t="s">
        <v>16</v>
      </c>
      <c r="E7" t="s">
        <v>42</v>
      </c>
      <c r="F7">
        <v>25000</v>
      </c>
      <c r="I7">
        <v>20000</v>
      </c>
      <c r="J7">
        <v>3</v>
      </c>
      <c r="K7" s="3">
        <f t="shared" ref="K7:K15" si="0">I7*J7</f>
        <v>60000</v>
      </c>
      <c r="L7" t="s">
        <v>220</v>
      </c>
      <c r="O7" s="5"/>
    </row>
    <row r="8" spans="1:15" x14ac:dyDescent="0.25">
      <c r="A8" s="1">
        <v>43902</v>
      </c>
      <c r="B8" s="2">
        <v>0.46979166666666666</v>
      </c>
      <c r="C8" t="s">
        <v>14</v>
      </c>
      <c r="E8" t="s">
        <v>227</v>
      </c>
      <c r="F8">
        <v>56000</v>
      </c>
      <c r="I8">
        <v>10000</v>
      </c>
      <c r="J8">
        <v>2</v>
      </c>
      <c r="K8" s="3">
        <f t="shared" si="0"/>
        <v>20000</v>
      </c>
      <c r="L8" t="s">
        <v>220</v>
      </c>
    </row>
    <row r="9" spans="1:15" x14ac:dyDescent="0.25">
      <c r="A9" s="1">
        <v>43902</v>
      </c>
      <c r="B9" s="2">
        <v>0.46998842592592593</v>
      </c>
      <c r="C9" t="s">
        <v>14</v>
      </c>
      <c r="E9" t="s">
        <v>228</v>
      </c>
      <c r="F9">
        <v>19000</v>
      </c>
      <c r="I9">
        <v>5000</v>
      </c>
      <c r="J9">
        <v>4</v>
      </c>
      <c r="K9" s="3">
        <f t="shared" si="0"/>
        <v>20000</v>
      </c>
    </row>
    <row r="10" spans="1:15" x14ac:dyDescent="0.25">
      <c r="A10" s="1">
        <v>43902</v>
      </c>
      <c r="B10" s="2">
        <v>0.4848958333333333</v>
      </c>
      <c r="C10" t="s">
        <v>14</v>
      </c>
      <c r="E10" t="s">
        <v>229</v>
      </c>
      <c r="F10">
        <v>17600</v>
      </c>
      <c r="I10">
        <v>2000</v>
      </c>
      <c r="J10">
        <v>8</v>
      </c>
      <c r="K10" s="3">
        <f t="shared" si="0"/>
        <v>16000</v>
      </c>
      <c r="L10" t="s">
        <v>221</v>
      </c>
    </row>
    <row r="11" spans="1:15" x14ac:dyDescent="0.25">
      <c r="A11" s="1">
        <v>43902</v>
      </c>
      <c r="B11" s="2">
        <v>0.51931712962962961</v>
      </c>
      <c r="C11" t="s">
        <v>14</v>
      </c>
      <c r="E11" t="s">
        <v>230</v>
      </c>
      <c r="F11">
        <v>69700</v>
      </c>
      <c r="I11">
        <v>1000</v>
      </c>
      <c r="J11">
        <v>71</v>
      </c>
      <c r="K11" s="3">
        <f t="shared" si="0"/>
        <v>71000</v>
      </c>
    </row>
    <row r="12" spans="1:15" x14ac:dyDescent="0.25">
      <c r="A12" s="1">
        <v>43902</v>
      </c>
      <c r="B12" s="2">
        <v>0.57437499999999997</v>
      </c>
      <c r="C12" t="s">
        <v>57</v>
      </c>
      <c r="E12" t="s">
        <v>125</v>
      </c>
      <c r="G12">
        <v>7000</v>
      </c>
      <c r="I12">
        <v>500</v>
      </c>
      <c r="J12">
        <v>35</v>
      </c>
      <c r="K12" s="3">
        <f t="shared" si="0"/>
        <v>17500</v>
      </c>
    </row>
    <row r="13" spans="1:15" x14ac:dyDescent="0.25">
      <c r="A13" s="1">
        <v>43902</v>
      </c>
      <c r="B13" s="2">
        <v>0.57446759259259261</v>
      </c>
      <c r="C13" t="s">
        <v>57</v>
      </c>
      <c r="E13" t="s">
        <v>231</v>
      </c>
      <c r="G13">
        <v>14000</v>
      </c>
      <c r="I13">
        <v>200</v>
      </c>
      <c r="J13">
        <v>36</v>
      </c>
      <c r="K13" s="3">
        <f t="shared" si="0"/>
        <v>7200</v>
      </c>
    </row>
    <row r="14" spans="1:15" x14ac:dyDescent="0.25">
      <c r="A14" s="1">
        <v>43902</v>
      </c>
      <c r="B14" s="2">
        <v>0.57559027777777783</v>
      </c>
      <c r="C14" t="s">
        <v>12</v>
      </c>
      <c r="E14" t="s">
        <v>232</v>
      </c>
      <c r="F14">
        <v>600000</v>
      </c>
      <c r="I14">
        <v>100</v>
      </c>
      <c r="J14">
        <v>40</v>
      </c>
      <c r="K14" s="3">
        <f t="shared" si="0"/>
        <v>4000</v>
      </c>
    </row>
    <row r="15" spans="1:15" x14ac:dyDescent="0.25">
      <c r="A15" s="1">
        <v>43902</v>
      </c>
      <c r="B15" s="2">
        <v>0.57605324074074071</v>
      </c>
      <c r="C15" t="s">
        <v>16</v>
      </c>
      <c r="E15" t="s">
        <v>233</v>
      </c>
      <c r="F15">
        <v>90000</v>
      </c>
      <c r="I15">
        <v>50</v>
      </c>
      <c r="J15">
        <v>10</v>
      </c>
      <c r="K15" s="3">
        <f t="shared" si="0"/>
        <v>500</v>
      </c>
    </row>
    <row r="16" spans="1:15" x14ac:dyDescent="0.25">
      <c r="A16" s="1">
        <v>43902</v>
      </c>
      <c r="B16" s="2">
        <v>0.6100578703703704</v>
      </c>
      <c r="C16" t="s">
        <v>127</v>
      </c>
      <c r="E16" t="s">
        <v>234</v>
      </c>
      <c r="G16">
        <v>5000</v>
      </c>
      <c r="K16">
        <f>SUM(K5:K15)</f>
        <v>1066200</v>
      </c>
    </row>
    <row r="17" spans="1:11" x14ac:dyDescent="0.25">
      <c r="A17" s="1">
        <v>43902</v>
      </c>
      <c r="B17" s="2">
        <v>0.6124074074074074</v>
      </c>
      <c r="C17" t="s">
        <v>127</v>
      </c>
      <c r="E17" t="s">
        <v>235</v>
      </c>
      <c r="G17">
        <v>32500</v>
      </c>
      <c r="K17">
        <f>K2-K16</f>
        <v>1000</v>
      </c>
    </row>
    <row r="18" spans="1:11" x14ac:dyDescent="0.25">
      <c r="A18" s="1">
        <v>43902</v>
      </c>
      <c r="B18" s="2">
        <v>0.66630787037037031</v>
      </c>
      <c r="C18" t="s">
        <v>14</v>
      </c>
      <c r="E18" t="s">
        <v>237</v>
      </c>
      <c r="F18">
        <v>54100</v>
      </c>
    </row>
    <row r="19" spans="1:11" x14ac:dyDescent="0.25">
      <c r="A19" s="1">
        <v>43902</v>
      </c>
      <c r="B19" s="2">
        <v>0.66829861111111111</v>
      </c>
      <c r="C19" t="s">
        <v>45</v>
      </c>
      <c r="E19" t="s">
        <v>238</v>
      </c>
      <c r="G19">
        <v>173200</v>
      </c>
    </row>
    <row r="20" spans="1:11" x14ac:dyDescent="0.25">
      <c r="A20" s="1">
        <v>43902</v>
      </c>
      <c r="B20" s="2">
        <v>0.71216435185185178</v>
      </c>
      <c r="C20" t="s">
        <v>12</v>
      </c>
      <c r="D20">
        <v>1421</v>
      </c>
      <c r="E20" t="s">
        <v>239</v>
      </c>
      <c r="F20">
        <v>280000</v>
      </c>
    </row>
    <row r="21" spans="1:11" x14ac:dyDescent="0.25">
      <c r="A21" s="1">
        <v>43902</v>
      </c>
      <c r="B21" s="2">
        <v>0.75244212962962964</v>
      </c>
      <c r="C21" t="s">
        <v>57</v>
      </c>
      <c r="E21" t="s">
        <v>240</v>
      </c>
      <c r="G21">
        <v>30000</v>
      </c>
    </row>
    <row r="22" spans="1:11" x14ac:dyDescent="0.25">
      <c r="A22" s="1">
        <v>43902</v>
      </c>
      <c r="B22" s="2">
        <v>0.7556018518518518</v>
      </c>
      <c r="C22" t="s">
        <v>27</v>
      </c>
      <c r="E22" t="s">
        <v>241</v>
      </c>
      <c r="G22">
        <v>10000</v>
      </c>
    </row>
    <row r="23" spans="1:11" x14ac:dyDescent="0.25">
      <c r="K23" t="s">
        <v>236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D665-C2F4-4472-9E02-61551883E3EB}">
  <dimension ref="A1:K28"/>
  <sheetViews>
    <sheetView workbookViewId="0">
      <selection activeCell="F18" sqref="F18"/>
    </sheetView>
  </sheetViews>
  <sheetFormatPr baseColWidth="10" defaultRowHeight="15" x14ac:dyDescent="0.25"/>
  <cols>
    <col min="5" max="5" width="28.28515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43901</v>
      </c>
      <c r="B2" s="2">
        <v>0.40623842592592596</v>
      </c>
      <c r="C2" t="s">
        <v>10</v>
      </c>
      <c r="E2" t="s">
        <v>11</v>
      </c>
      <c r="F2">
        <v>2958500</v>
      </c>
      <c r="I2">
        <v>3932500</v>
      </c>
      <c r="J2">
        <v>1698700</v>
      </c>
      <c r="K2">
        <v>2233800</v>
      </c>
    </row>
    <row r="3" spans="1:11" x14ac:dyDescent="0.25">
      <c r="A3" s="1">
        <v>43901</v>
      </c>
      <c r="B3" s="2">
        <v>0.49137731481481484</v>
      </c>
      <c r="C3" t="s">
        <v>16</v>
      </c>
      <c r="E3" t="s">
        <v>196</v>
      </c>
      <c r="F3">
        <v>40000</v>
      </c>
    </row>
    <row r="4" spans="1:11" x14ac:dyDescent="0.25">
      <c r="A4" s="1">
        <v>43901</v>
      </c>
      <c r="B4" s="2">
        <v>0.49151620370370369</v>
      </c>
      <c r="C4" t="s">
        <v>12</v>
      </c>
      <c r="E4" t="s">
        <v>197</v>
      </c>
      <c r="F4">
        <v>54000</v>
      </c>
    </row>
    <row r="5" spans="1:11" x14ac:dyDescent="0.25">
      <c r="A5" s="1">
        <v>43901</v>
      </c>
      <c r="B5" s="2">
        <v>0.49170138888888887</v>
      </c>
      <c r="C5" t="s">
        <v>12</v>
      </c>
      <c r="D5">
        <v>1413</v>
      </c>
      <c r="E5" t="s">
        <v>198</v>
      </c>
      <c r="F5">
        <v>90000</v>
      </c>
    </row>
    <row r="6" spans="1:11" x14ac:dyDescent="0.25">
      <c r="A6" s="1">
        <v>43901</v>
      </c>
      <c r="B6" s="2">
        <v>0.49207175925925922</v>
      </c>
      <c r="C6" t="s">
        <v>57</v>
      </c>
      <c r="E6" t="s">
        <v>199</v>
      </c>
      <c r="G6">
        <v>7900</v>
      </c>
      <c r="I6" t="s">
        <v>20</v>
      </c>
    </row>
    <row r="7" spans="1:11" x14ac:dyDescent="0.25">
      <c r="A7" s="1">
        <v>43901</v>
      </c>
      <c r="B7" s="2">
        <v>0.49225694444444446</v>
      </c>
      <c r="C7" t="s">
        <v>57</v>
      </c>
      <c r="E7" t="s">
        <v>200</v>
      </c>
      <c r="G7">
        <v>8300</v>
      </c>
      <c r="I7">
        <v>50000</v>
      </c>
      <c r="J7">
        <v>26</v>
      </c>
      <c r="K7" s="3">
        <f>I7*J7</f>
        <v>1300000</v>
      </c>
    </row>
    <row r="8" spans="1:11" x14ac:dyDescent="0.25">
      <c r="A8" s="1">
        <v>43901</v>
      </c>
      <c r="B8" s="2">
        <v>0.49276620370370372</v>
      </c>
      <c r="C8" t="s">
        <v>57</v>
      </c>
      <c r="E8" t="s">
        <v>201</v>
      </c>
      <c r="G8">
        <v>110000</v>
      </c>
      <c r="I8">
        <v>20000</v>
      </c>
      <c r="J8">
        <v>31</v>
      </c>
      <c r="K8" s="3">
        <f t="shared" ref="K8:K16" si="0">I8*J8</f>
        <v>620000</v>
      </c>
    </row>
    <row r="9" spans="1:11" x14ac:dyDescent="0.25">
      <c r="A9" s="1">
        <v>43901</v>
      </c>
      <c r="B9" s="2">
        <v>0.49319444444444444</v>
      </c>
      <c r="C9" t="s">
        <v>53</v>
      </c>
      <c r="E9" t="s">
        <v>202</v>
      </c>
      <c r="G9">
        <v>12000</v>
      </c>
      <c r="I9">
        <v>10000</v>
      </c>
      <c r="J9">
        <v>18</v>
      </c>
      <c r="K9" s="3">
        <f t="shared" si="0"/>
        <v>180000</v>
      </c>
    </row>
    <row r="10" spans="1:11" x14ac:dyDescent="0.25">
      <c r="A10" s="1">
        <v>43901</v>
      </c>
      <c r="B10" s="2">
        <v>0.50173611111111105</v>
      </c>
      <c r="C10" t="s">
        <v>27</v>
      </c>
      <c r="E10" t="s">
        <v>203</v>
      </c>
      <c r="G10">
        <v>20000</v>
      </c>
      <c r="I10">
        <v>5000</v>
      </c>
      <c r="J10">
        <v>3</v>
      </c>
      <c r="K10" s="3">
        <f t="shared" si="0"/>
        <v>15000</v>
      </c>
    </row>
    <row r="11" spans="1:11" x14ac:dyDescent="0.25">
      <c r="A11" s="1">
        <v>43901</v>
      </c>
      <c r="B11" s="2">
        <v>0.50218750000000001</v>
      </c>
      <c r="C11" t="s">
        <v>57</v>
      </c>
      <c r="E11" t="s">
        <v>204</v>
      </c>
      <c r="G11">
        <v>40000</v>
      </c>
      <c r="I11">
        <v>2000</v>
      </c>
      <c r="J11">
        <v>16</v>
      </c>
      <c r="K11" s="3">
        <f t="shared" si="0"/>
        <v>32000</v>
      </c>
    </row>
    <row r="12" spans="1:11" x14ac:dyDescent="0.25">
      <c r="A12" s="1">
        <v>43901</v>
      </c>
      <c r="B12" s="2">
        <v>0.50239583333333326</v>
      </c>
      <c r="C12" t="s">
        <v>16</v>
      </c>
      <c r="E12" t="s">
        <v>205</v>
      </c>
      <c r="F12">
        <v>25000</v>
      </c>
      <c r="I12">
        <v>1000</v>
      </c>
      <c r="J12">
        <v>75</v>
      </c>
      <c r="K12" s="3">
        <f t="shared" si="0"/>
        <v>75000</v>
      </c>
    </row>
    <row r="13" spans="1:11" x14ac:dyDescent="0.25">
      <c r="A13" s="1">
        <v>43901</v>
      </c>
      <c r="B13" s="2">
        <v>0.59864583333333332</v>
      </c>
      <c r="C13" t="s">
        <v>16</v>
      </c>
      <c r="E13" t="s">
        <v>191</v>
      </c>
      <c r="F13">
        <v>50000</v>
      </c>
      <c r="I13">
        <v>500</v>
      </c>
      <c r="J13">
        <v>34</v>
      </c>
      <c r="K13" s="3">
        <f t="shared" si="0"/>
        <v>17000</v>
      </c>
    </row>
    <row r="14" spans="1:11" x14ac:dyDescent="0.25">
      <c r="A14" s="1">
        <v>43901</v>
      </c>
      <c r="B14" s="2">
        <v>0.59877314814814808</v>
      </c>
      <c r="C14" t="s">
        <v>12</v>
      </c>
      <c r="E14" t="s">
        <v>206</v>
      </c>
      <c r="F14">
        <v>5000</v>
      </c>
      <c r="I14">
        <v>200</v>
      </c>
      <c r="J14">
        <v>37</v>
      </c>
      <c r="K14" s="3">
        <f t="shared" si="0"/>
        <v>7400</v>
      </c>
    </row>
    <row r="15" spans="1:11" x14ac:dyDescent="0.25">
      <c r="A15" s="1">
        <v>43901</v>
      </c>
      <c r="B15" s="2">
        <v>0.59893518518518518</v>
      </c>
      <c r="C15" t="s">
        <v>57</v>
      </c>
      <c r="E15" t="s">
        <v>207</v>
      </c>
      <c r="G15">
        <v>7000</v>
      </c>
      <c r="I15">
        <v>100</v>
      </c>
      <c r="J15">
        <v>48</v>
      </c>
      <c r="K15" s="3">
        <f t="shared" si="0"/>
        <v>4800</v>
      </c>
    </row>
    <row r="16" spans="1:11" x14ac:dyDescent="0.25">
      <c r="A16" s="1">
        <v>43901</v>
      </c>
      <c r="B16" s="2">
        <v>0.59910879629629632</v>
      </c>
      <c r="C16" t="s">
        <v>57</v>
      </c>
      <c r="E16" t="s">
        <v>208</v>
      </c>
      <c r="G16">
        <v>10500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43901</v>
      </c>
      <c r="B17" s="2">
        <v>0.59922453703703704</v>
      </c>
      <c r="C17" t="s">
        <v>55</v>
      </c>
      <c r="E17" t="s">
        <v>209</v>
      </c>
      <c r="G17">
        <v>1000</v>
      </c>
      <c r="K17">
        <f>SUM(K6:K16)</f>
        <v>2251700</v>
      </c>
    </row>
    <row r="18" spans="1:11" x14ac:dyDescent="0.25">
      <c r="A18" s="1">
        <v>43901</v>
      </c>
      <c r="B18" s="2">
        <v>0.60160879629629627</v>
      </c>
      <c r="C18" t="s">
        <v>14</v>
      </c>
      <c r="E18" t="s">
        <v>210</v>
      </c>
      <c r="F18">
        <v>37000</v>
      </c>
      <c r="K18">
        <f>K2-K17</f>
        <v>-17900</v>
      </c>
    </row>
    <row r="19" spans="1:11" x14ac:dyDescent="0.25">
      <c r="A19" s="1">
        <v>43901</v>
      </c>
      <c r="B19" s="2">
        <v>0.60222222222222221</v>
      </c>
      <c r="C19" t="s">
        <v>40</v>
      </c>
      <c r="E19" t="s">
        <v>211</v>
      </c>
      <c r="G19">
        <v>1000000</v>
      </c>
    </row>
    <row r="20" spans="1:11" x14ac:dyDescent="0.25">
      <c r="A20" s="1">
        <v>43901</v>
      </c>
      <c r="B20" s="2">
        <v>0.64179398148148148</v>
      </c>
      <c r="C20" t="s">
        <v>57</v>
      </c>
      <c r="E20" t="s">
        <v>212</v>
      </c>
      <c r="G20">
        <v>75000</v>
      </c>
    </row>
    <row r="21" spans="1:11" x14ac:dyDescent="0.25">
      <c r="A21" s="1">
        <v>43901</v>
      </c>
      <c r="B21" s="2">
        <v>0.67256944444444444</v>
      </c>
      <c r="C21" t="s">
        <v>214</v>
      </c>
      <c r="E21" t="s">
        <v>213</v>
      </c>
      <c r="G21">
        <v>9000</v>
      </c>
    </row>
    <row r="22" spans="1:11" x14ac:dyDescent="0.25">
      <c r="A22" s="1">
        <v>43901</v>
      </c>
      <c r="B22" s="2">
        <v>0.69460648148148152</v>
      </c>
      <c r="C22" t="s">
        <v>40</v>
      </c>
      <c r="E22" t="s">
        <v>215</v>
      </c>
      <c r="G22">
        <v>127000</v>
      </c>
    </row>
    <row r="23" spans="1:11" x14ac:dyDescent="0.25">
      <c r="A23" s="1">
        <v>43901</v>
      </c>
      <c r="B23" s="2">
        <v>0.74159722222222213</v>
      </c>
      <c r="C23" t="s">
        <v>57</v>
      </c>
      <c r="E23" t="s">
        <v>216</v>
      </c>
      <c r="G23">
        <v>261000</v>
      </c>
    </row>
    <row r="24" spans="1:11" x14ac:dyDescent="0.25">
      <c r="A24" s="1">
        <v>43901</v>
      </c>
      <c r="B24" s="2">
        <v>0.74174768518518519</v>
      </c>
      <c r="C24" t="s">
        <v>55</v>
      </c>
      <c r="E24" t="s">
        <v>217</v>
      </c>
      <c r="G24" s="4">
        <v>10000</v>
      </c>
    </row>
    <row r="25" spans="1:11" x14ac:dyDescent="0.25">
      <c r="A25" s="1">
        <v>43901</v>
      </c>
      <c r="B25" s="2">
        <v>0.7419675925925926</v>
      </c>
      <c r="C25" t="s">
        <v>12</v>
      </c>
      <c r="E25" t="s">
        <v>97</v>
      </c>
      <c r="F25">
        <v>100000</v>
      </c>
    </row>
    <row r="26" spans="1:11" x14ac:dyDescent="0.25">
      <c r="A26" s="1">
        <v>43901</v>
      </c>
      <c r="B26" s="2">
        <v>0.74344907407407401</v>
      </c>
      <c r="C26" t="s">
        <v>12</v>
      </c>
      <c r="D26">
        <v>1405</v>
      </c>
      <c r="E26" t="s">
        <v>218</v>
      </c>
      <c r="F26">
        <v>450000</v>
      </c>
    </row>
    <row r="27" spans="1:11" x14ac:dyDescent="0.25">
      <c r="A27" s="1">
        <v>43901</v>
      </c>
      <c r="B27" s="2">
        <v>0.74428240740740748</v>
      </c>
      <c r="C27" t="s">
        <v>14</v>
      </c>
      <c r="E27" t="s">
        <v>219</v>
      </c>
      <c r="F27">
        <v>63000</v>
      </c>
    </row>
    <row r="28" spans="1:11" x14ac:dyDescent="0.25">
      <c r="A28" s="1">
        <v>43901</v>
      </c>
      <c r="B28" s="2">
        <v>0.74474537037037036</v>
      </c>
      <c r="C28" t="s">
        <v>12</v>
      </c>
      <c r="E28" t="s">
        <v>77</v>
      </c>
      <c r="F28">
        <v>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0932-FD4A-4062-B0D5-EEDAEE374AFD}">
  <dimension ref="A1:M18"/>
  <sheetViews>
    <sheetView workbookViewId="0">
      <selection activeCell="I6" sqref="I6:M18"/>
    </sheetView>
  </sheetViews>
  <sheetFormatPr baseColWidth="10" defaultRowHeight="15" x14ac:dyDescent="0.25"/>
  <cols>
    <col min="3" max="3" width="10.5703125" customWidth="1"/>
    <col min="4" max="4" width="8" customWidth="1"/>
    <col min="5" max="5" width="31.710937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43900</v>
      </c>
      <c r="B2" s="2">
        <v>0.39624999999999999</v>
      </c>
      <c r="C2" t="s">
        <v>10</v>
      </c>
      <c r="E2" t="s">
        <v>11</v>
      </c>
      <c r="F2">
        <v>3079600</v>
      </c>
      <c r="I2">
        <v>3515500</v>
      </c>
      <c r="J2">
        <v>557000</v>
      </c>
      <c r="K2">
        <v>2958500</v>
      </c>
    </row>
    <row r="3" spans="1:13" x14ac:dyDescent="0.25">
      <c r="A3" s="1">
        <v>43900</v>
      </c>
      <c r="B3" s="2">
        <v>0.40046296296296297</v>
      </c>
      <c r="C3" t="s">
        <v>12</v>
      </c>
      <c r="D3">
        <v>1419</v>
      </c>
      <c r="E3" t="s">
        <v>182</v>
      </c>
      <c r="F3">
        <v>120000</v>
      </c>
    </row>
    <row r="4" spans="1:13" x14ac:dyDescent="0.25">
      <c r="A4" s="1">
        <v>43900</v>
      </c>
      <c r="B4" s="2">
        <v>0.42707175925925928</v>
      </c>
      <c r="C4" t="s">
        <v>16</v>
      </c>
      <c r="E4" t="s">
        <v>183</v>
      </c>
      <c r="F4">
        <v>20000</v>
      </c>
    </row>
    <row r="5" spans="1:13" x14ac:dyDescent="0.25">
      <c r="A5" s="1">
        <v>43900</v>
      </c>
      <c r="B5" s="2">
        <v>0.42745370370370367</v>
      </c>
      <c r="C5" t="s">
        <v>45</v>
      </c>
      <c r="E5" t="s">
        <v>184</v>
      </c>
      <c r="G5">
        <v>100000</v>
      </c>
    </row>
    <row r="6" spans="1:13" x14ac:dyDescent="0.25">
      <c r="A6" s="1">
        <v>43900</v>
      </c>
      <c r="B6" s="2">
        <v>0.45082175925925921</v>
      </c>
      <c r="C6" t="s">
        <v>12</v>
      </c>
      <c r="E6" t="s">
        <v>77</v>
      </c>
      <c r="F6">
        <v>9200</v>
      </c>
      <c r="I6" t="s">
        <v>20</v>
      </c>
      <c r="K6">
        <v>14000</v>
      </c>
    </row>
    <row r="7" spans="1:13" x14ac:dyDescent="0.25">
      <c r="A7" s="1">
        <v>43900</v>
      </c>
      <c r="B7" s="2">
        <v>0.49023148148148149</v>
      </c>
      <c r="C7" t="s">
        <v>12</v>
      </c>
      <c r="E7" t="s">
        <v>185</v>
      </c>
      <c r="F7">
        <v>1800</v>
      </c>
      <c r="I7">
        <v>50000</v>
      </c>
      <c r="J7">
        <v>39</v>
      </c>
      <c r="K7" s="3">
        <f>I7*J7</f>
        <v>1950000</v>
      </c>
      <c r="L7">
        <v>30</v>
      </c>
    </row>
    <row r="8" spans="1:13" x14ac:dyDescent="0.25">
      <c r="A8" s="1">
        <v>43900</v>
      </c>
      <c r="B8" s="2">
        <v>0.5138773148148148</v>
      </c>
      <c r="C8" t="s">
        <v>53</v>
      </c>
      <c r="E8" t="s">
        <v>186</v>
      </c>
      <c r="G8">
        <v>230000</v>
      </c>
      <c r="I8">
        <v>20000</v>
      </c>
      <c r="J8">
        <v>31</v>
      </c>
      <c r="K8" s="3">
        <f t="shared" ref="K8:K16" si="0">I8*J8</f>
        <v>620000</v>
      </c>
      <c r="M8">
        <v>2</v>
      </c>
    </row>
    <row r="9" spans="1:13" x14ac:dyDescent="0.25">
      <c r="A9" s="1">
        <v>43900</v>
      </c>
      <c r="B9" s="2">
        <v>0.51770833333333333</v>
      </c>
      <c r="C9" t="s">
        <v>45</v>
      </c>
      <c r="E9" t="s">
        <v>187</v>
      </c>
      <c r="G9">
        <v>162000</v>
      </c>
      <c r="I9">
        <v>10000</v>
      </c>
      <c r="J9">
        <v>22</v>
      </c>
      <c r="K9" s="3">
        <f t="shared" si="0"/>
        <v>220000</v>
      </c>
    </row>
    <row r="10" spans="1:13" x14ac:dyDescent="0.25">
      <c r="A10" s="1">
        <v>43900</v>
      </c>
      <c r="B10" s="2">
        <v>0.60015046296296293</v>
      </c>
      <c r="C10" t="s">
        <v>16</v>
      </c>
      <c r="E10" t="s">
        <v>188</v>
      </c>
      <c r="F10">
        <v>3000</v>
      </c>
      <c r="I10">
        <v>5000</v>
      </c>
      <c r="J10">
        <v>4</v>
      </c>
      <c r="K10" s="3">
        <f t="shared" si="0"/>
        <v>20000</v>
      </c>
    </row>
    <row r="11" spans="1:13" x14ac:dyDescent="0.25">
      <c r="A11" s="1">
        <v>43900</v>
      </c>
      <c r="B11" s="2">
        <v>0.6013425925925926</v>
      </c>
      <c r="C11" t="s">
        <v>12</v>
      </c>
      <c r="D11">
        <v>1420</v>
      </c>
      <c r="E11" t="s">
        <v>189</v>
      </c>
      <c r="F11">
        <v>150000</v>
      </c>
      <c r="I11">
        <v>2000</v>
      </c>
      <c r="J11">
        <v>18</v>
      </c>
      <c r="K11" s="3">
        <f t="shared" si="0"/>
        <v>36000</v>
      </c>
    </row>
    <row r="12" spans="1:13" x14ac:dyDescent="0.25">
      <c r="A12" s="1">
        <v>43900</v>
      </c>
      <c r="B12" s="2">
        <v>0.6424305555555555</v>
      </c>
      <c r="C12" t="s">
        <v>12</v>
      </c>
      <c r="D12">
        <v>1417</v>
      </c>
      <c r="E12" t="s">
        <v>190</v>
      </c>
      <c r="F12">
        <v>60000</v>
      </c>
      <c r="I12">
        <v>1000</v>
      </c>
      <c r="J12">
        <v>69</v>
      </c>
      <c r="K12" s="3">
        <f t="shared" si="0"/>
        <v>69000</v>
      </c>
    </row>
    <row r="13" spans="1:13" x14ac:dyDescent="0.25">
      <c r="A13" s="1">
        <v>43900</v>
      </c>
      <c r="B13" s="2">
        <v>0.64276620370370374</v>
      </c>
      <c r="C13" t="s">
        <v>16</v>
      </c>
      <c r="E13" t="s">
        <v>191</v>
      </c>
      <c r="F13">
        <v>52000</v>
      </c>
      <c r="I13">
        <v>500</v>
      </c>
      <c r="J13">
        <v>33</v>
      </c>
      <c r="K13" s="3">
        <f t="shared" si="0"/>
        <v>16500</v>
      </c>
    </row>
    <row r="14" spans="1:13" x14ac:dyDescent="0.25">
      <c r="A14" s="1">
        <v>43900</v>
      </c>
      <c r="B14" s="2">
        <v>0.64299768518518519</v>
      </c>
      <c r="C14" t="s">
        <v>12</v>
      </c>
      <c r="E14" t="s">
        <v>192</v>
      </c>
      <c r="F14">
        <v>11900</v>
      </c>
      <c r="I14">
        <v>200</v>
      </c>
      <c r="J14">
        <v>38</v>
      </c>
      <c r="K14" s="3">
        <f t="shared" si="0"/>
        <v>7600</v>
      </c>
    </row>
    <row r="15" spans="1:13" x14ac:dyDescent="0.25">
      <c r="A15" s="1">
        <v>43900</v>
      </c>
      <c r="B15" s="2">
        <v>0.67474537037037041</v>
      </c>
      <c r="C15" t="s">
        <v>53</v>
      </c>
      <c r="E15" t="s">
        <v>193</v>
      </c>
      <c r="G15">
        <v>3000</v>
      </c>
      <c r="I15">
        <v>100</v>
      </c>
      <c r="J15">
        <v>49</v>
      </c>
      <c r="K15" s="3">
        <f t="shared" si="0"/>
        <v>4900</v>
      </c>
    </row>
    <row r="16" spans="1:13" x14ac:dyDescent="0.25">
      <c r="A16" s="1">
        <v>43900</v>
      </c>
      <c r="B16" s="2">
        <v>0.67499999999999993</v>
      </c>
      <c r="C16" t="s">
        <v>12</v>
      </c>
      <c r="E16" t="s">
        <v>194</v>
      </c>
      <c r="F16">
        <v>8000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43900</v>
      </c>
      <c r="B17" s="2">
        <v>0.71370370370370362</v>
      </c>
      <c r="C17" t="s">
        <v>45</v>
      </c>
      <c r="E17" t="s">
        <v>95</v>
      </c>
      <c r="G17">
        <v>60000</v>
      </c>
      <c r="K17">
        <f>SUM(K6:K16)</f>
        <v>2958500</v>
      </c>
    </row>
    <row r="18" spans="1:11" x14ac:dyDescent="0.25">
      <c r="A18" s="1">
        <v>43900</v>
      </c>
      <c r="B18" s="2">
        <v>0.71384259259259253</v>
      </c>
      <c r="C18" t="s">
        <v>40</v>
      </c>
      <c r="E18" t="s">
        <v>195</v>
      </c>
      <c r="G18">
        <v>2000</v>
      </c>
      <c r="K18">
        <f>K2-K17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7632-9A79-4915-B3DA-FD119F999D9B}">
  <dimension ref="A1:M25"/>
  <sheetViews>
    <sheetView workbookViewId="0">
      <selection activeCell="F20" sqref="F20"/>
    </sheetView>
  </sheetViews>
  <sheetFormatPr baseColWidth="10" defaultRowHeight="15" x14ac:dyDescent="0.25"/>
  <cols>
    <col min="3" max="3" width="9" customWidth="1"/>
    <col min="4" max="4" width="8.140625" customWidth="1"/>
    <col min="5" max="5" width="24.7109375" customWidth="1"/>
    <col min="6" max="6" width="10.42578125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43899</v>
      </c>
      <c r="B2" s="2">
        <v>0.40490740740740744</v>
      </c>
      <c r="C2" t="s">
        <v>10</v>
      </c>
      <c r="E2" t="s">
        <v>11</v>
      </c>
      <c r="F2">
        <v>4539200</v>
      </c>
      <c r="I2">
        <v>5570100</v>
      </c>
      <c r="J2">
        <v>2490500</v>
      </c>
      <c r="K2">
        <v>3079600</v>
      </c>
    </row>
    <row r="3" spans="1:13" x14ac:dyDescent="0.25">
      <c r="A3" s="1">
        <v>43899</v>
      </c>
      <c r="B3" s="2">
        <v>0.43336805555555552</v>
      </c>
      <c r="C3" t="s">
        <v>12</v>
      </c>
      <c r="D3">
        <v>1416</v>
      </c>
      <c r="E3" t="s">
        <v>161</v>
      </c>
      <c r="F3">
        <v>150000</v>
      </c>
    </row>
    <row r="4" spans="1:13" x14ac:dyDescent="0.25">
      <c r="A4" s="1">
        <v>43899</v>
      </c>
      <c r="B4" s="2">
        <v>0.4793055555555556</v>
      </c>
      <c r="C4" t="s">
        <v>14</v>
      </c>
      <c r="E4" t="s">
        <v>162</v>
      </c>
      <c r="F4">
        <v>31000</v>
      </c>
    </row>
    <row r="5" spans="1:13" x14ac:dyDescent="0.25">
      <c r="A5" s="1">
        <v>43899</v>
      </c>
      <c r="B5" s="2">
        <v>0.47947916666666668</v>
      </c>
      <c r="C5" t="s">
        <v>12</v>
      </c>
      <c r="E5" t="s">
        <v>77</v>
      </c>
      <c r="F5">
        <v>65900</v>
      </c>
    </row>
    <row r="6" spans="1:13" x14ac:dyDescent="0.25">
      <c r="A6" s="1">
        <v>43899</v>
      </c>
      <c r="B6" s="2">
        <v>0.4798263888888889</v>
      </c>
      <c r="C6" t="s">
        <v>127</v>
      </c>
      <c r="E6" t="s">
        <v>163</v>
      </c>
      <c r="G6">
        <v>70000</v>
      </c>
      <c r="I6" t="s">
        <v>20</v>
      </c>
    </row>
    <row r="7" spans="1:13" x14ac:dyDescent="0.25">
      <c r="A7" s="1">
        <v>43899</v>
      </c>
      <c r="B7" s="2">
        <v>0.48243055555555553</v>
      </c>
      <c r="C7" t="s">
        <v>53</v>
      </c>
      <c r="E7" t="s">
        <v>164</v>
      </c>
      <c r="G7">
        <v>20000</v>
      </c>
      <c r="I7">
        <v>50000</v>
      </c>
      <c r="J7">
        <v>43</v>
      </c>
      <c r="K7" s="3">
        <f>I7*J7</f>
        <v>2150000</v>
      </c>
      <c r="L7">
        <v>40</v>
      </c>
    </row>
    <row r="8" spans="1:13" x14ac:dyDescent="0.25">
      <c r="A8" s="1">
        <v>43899</v>
      </c>
      <c r="B8" s="2">
        <v>0.51377314814814812</v>
      </c>
      <c r="C8" t="s">
        <v>12</v>
      </c>
      <c r="D8">
        <v>1406</v>
      </c>
      <c r="E8" t="s">
        <v>165</v>
      </c>
      <c r="F8">
        <v>60000</v>
      </c>
      <c r="I8">
        <v>20000</v>
      </c>
      <c r="J8">
        <v>28</v>
      </c>
      <c r="K8" s="3">
        <f t="shared" ref="K8:K16" si="0">I8*J8</f>
        <v>560000</v>
      </c>
      <c r="M8">
        <v>2</v>
      </c>
    </row>
    <row r="9" spans="1:13" x14ac:dyDescent="0.25">
      <c r="A9" s="1">
        <v>43899</v>
      </c>
      <c r="B9" s="2">
        <v>0.51913194444444444</v>
      </c>
      <c r="C9" t="s">
        <v>53</v>
      </c>
      <c r="E9" t="s">
        <v>42</v>
      </c>
      <c r="G9">
        <v>15000</v>
      </c>
      <c r="I9">
        <v>10000</v>
      </c>
      <c r="J9">
        <v>21</v>
      </c>
      <c r="K9" s="3">
        <f t="shared" si="0"/>
        <v>210000</v>
      </c>
    </row>
    <row r="10" spans="1:13" x14ac:dyDescent="0.25">
      <c r="A10" s="1">
        <v>43899</v>
      </c>
      <c r="B10" s="2">
        <v>0.54079861111111105</v>
      </c>
      <c r="C10" t="s">
        <v>16</v>
      </c>
      <c r="E10" t="s">
        <v>167</v>
      </c>
      <c r="F10">
        <v>20000</v>
      </c>
      <c r="I10">
        <v>5000</v>
      </c>
      <c r="J10">
        <v>2</v>
      </c>
      <c r="K10" s="3">
        <f t="shared" si="0"/>
        <v>10000</v>
      </c>
    </row>
    <row r="11" spans="1:13" x14ac:dyDescent="0.25">
      <c r="A11" s="1">
        <v>43899</v>
      </c>
      <c r="B11" s="2">
        <v>0.54096064814814815</v>
      </c>
      <c r="C11" t="s">
        <v>16</v>
      </c>
      <c r="E11" t="s">
        <v>168</v>
      </c>
      <c r="F11">
        <v>60000</v>
      </c>
      <c r="I11">
        <v>2000</v>
      </c>
      <c r="J11">
        <v>26</v>
      </c>
      <c r="K11" s="3">
        <f t="shared" si="0"/>
        <v>52000</v>
      </c>
    </row>
    <row r="12" spans="1:13" x14ac:dyDescent="0.25">
      <c r="A12" s="1">
        <v>43899</v>
      </c>
      <c r="B12" s="2">
        <v>0.54125000000000001</v>
      </c>
      <c r="C12" t="s">
        <v>27</v>
      </c>
      <c r="E12" t="s">
        <v>169</v>
      </c>
      <c r="G12">
        <v>20000</v>
      </c>
      <c r="I12">
        <v>1000</v>
      </c>
      <c r="J12">
        <v>69</v>
      </c>
      <c r="K12" s="3">
        <f t="shared" si="0"/>
        <v>69000</v>
      </c>
    </row>
    <row r="13" spans="1:13" x14ac:dyDescent="0.25">
      <c r="A13" s="1">
        <v>43899</v>
      </c>
      <c r="B13" s="2">
        <v>0.58980324074074075</v>
      </c>
      <c r="C13" t="s">
        <v>27</v>
      </c>
      <c r="E13" t="s">
        <v>170</v>
      </c>
      <c r="G13">
        <v>300000</v>
      </c>
      <c r="I13">
        <v>500</v>
      </c>
      <c r="J13">
        <v>34</v>
      </c>
      <c r="K13" s="3">
        <f t="shared" si="0"/>
        <v>17000</v>
      </c>
    </row>
    <row r="14" spans="1:13" x14ac:dyDescent="0.25">
      <c r="A14" s="1">
        <v>43899</v>
      </c>
      <c r="B14" s="2">
        <v>0.61863425925925919</v>
      </c>
      <c r="C14" t="s">
        <v>40</v>
      </c>
      <c r="E14" t="s">
        <v>171</v>
      </c>
      <c r="G14">
        <v>1062000</v>
      </c>
      <c r="I14">
        <v>200</v>
      </c>
      <c r="J14">
        <v>32</v>
      </c>
      <c r="K14" s="3">
        <f t="shared" si="0"/>
        <v>6400</v>
      </c>
    </row>
    <row r="15" spans="1:13" x14ac:dyDescent="0.25">
      <c r="A15" s="1">
        <v>43899</v>
      </c>
      <c r="B15" s="2">
        <v>0.61876157407407406</v>
      </c>
      <c r="C15" t="s">
        <v>16</v>
      </c>
      <c r="E15" t="s">
        <v>172</v>
      </c>
      <c r="F15">
        <v>80000</v>
      </c>
      <c r="I15">
        <v>100</v>
      </c>
      <c r="J15">
        <v>47</v>
      </c>
      <c r="K15" s="3">
        <f t="shared" si="0"/>
        <v>4700</v>
      </c>
    </row>
    <row r="16" spans="1:13" x14ac:dyDescent="0.25">
      <c r="A16" s="1">
        <v>43899</v>
      </c>
      <c r="B16" s="2">
        <v>0.61901620370370369</v>
      </c>
      <c r="C16" t="s">
        <v>55</v>
      </c>
      <c r="E16" t="s">
        <v>173</v>
      </c>
      <c r="G16">
        <v>2500</v>
      </c>
      <c r="I16">
        <v>50</v>
      </c>
      <c r="J16">
        <v>10</v>
      </c>
      <c r="K16" s="3">
        <f t="shared" si="0"/>
        <v>500</v>
      </c>
    </row>
    <row r="17" spans="1:11" x14ac:dyDescent="0.25">
      <c r="A17" s="1">
        <v>43899</v>
      </c>
      <c r="B17" s="2">
        <v>0.6192361111111111</v>
      </c>
      <c r="C17" t="s">
        <v>57</v>
      </c>
      <c r="E17" t="s">
        <v>174</v>
      </c>
      <c r="G17">
        <v>7000</v>
      </c>
      <c r="K17">
        <f>SUM(K6:K16)</f>
        <v>3079600</v>
      </c>
    </row>
    <row r="18" spans="1:11" x14ac:dyDescent="0.25">
      <c r="A18" s="1">
        <v>43899</v>
      </c>
      <c r="B18" s="2">
        <v>0.62024305555555559</v>
      </c>
      <c r="C18" t="s">
        <v>12</v>
      </c>
      <c r="D18">
        <v>1417</v>
      </c>
      <c r="E18" t="s">
        <v>175</v>
      </c>
      <c r="F18">
        <v>70000</v>
      </c>
      <c r="K18">
        <f>K2-K17</f>
        <v>0</v>
      </c>
    </row>
    <row r="19" spans="1:11" x14ac:dyDescent="0.25">
      <c r="A19" s="1">
        <v>43899</v>
      </c>
      <c r="B19" s="2">
        <v>0.62952546296296297</v>
      </c>
      <c r="C19" t="s">
        <v>12</v>
      </c>
      <c r="E19" t="s">
        <v>176</v>
      </c>
      <c r="F19">
        <v>20000</v>
      </c>
    </row>
    <row r="20" spans="1:11" x14ac:dyDescent="0.25">
      <c r="A20" s="1">
        <v>43899</v>
      </c>
      <c r="B20" s="2">
        <v>0.66582175925925924</v>
      </c>
      <c r="C20" t="s">
        <v>12</v>
      </c>
      <c r="D20">
        <v>1416</v>
      </c>
      <c r="E20" t="s">
        <v>177</v>
      </c>
      <c r="F20">
        <v>300000</v>
      </c>
    </row>
    <row r="21" spans="1:11" x14ac:dyDescent="0.25">
      <c r="A21" s="1">
        <v>43899</v>
      </c>
      <c r="B21" s="2">
        <v>0.68178240740740748</v>
      </c>
      <c r="C21" t="s">
        <v>40</v>
      </c>
      <c r="E21" t="s">
        <v>178</v>
      </c>
      <c r="G21">
        <v>24000</v>
      </c>
    </row>
    <row r="22" spans="1:11" x14ac:dyDescent="0.25">
      <c r="A22" s="1">
        <v>43899</v>
      </c>
      <c r="B22" s="2">
        <v>0.68280092592592589</v>
      </c>
      <c r="C22" t="s">
        <v>53</v>
      </c>
      <c r="E22" t="s">
        <v>179</v>
      </c>
      <c r="G22">
        <v>40000</v>
      </c>
    </row>
    <row r="23" spans="1:11" x14ac:dyDescent="0.25">
      <c r="A23" s="1">
        <v>43899</v>
      </c>
      <c r="B23" s="2">
        <v>0.68525462962962969</v>
      </c>
      <c r="C23" t="s">
        <v>12</v>
      </c>
      <c r="E23" t="s">
        <v>181</v>
      </c>
      <c r="F23">
        <v>14000</v>
      </c>
    </row>
    <row r="24" spans="1:11" x14ac:dyDescent="0.25">
      <c r="A24" s="1">
        <v>43899</v>
      </c>
      <c r="B24" s="2">
        <v>0.69991898148148157</v>
      </c>
      <c r="C24" t="s">
        <v>55</v>
      </c>
      <c r="E24" t="s">
        <v>180</v>
      </c>
      <c r="G24">
        <v>930000</v>
      </c>
    </row>
    <row r="25" spans="1:11" x14ac:dyDescent="0.25">
      <c r="A25" s="1">
        <v>43899</v>
      </c>
      <c r="B25" s="2">
        <v>0.71494212962962955</v>
      </c>
      <c r="C25" t="s">
        <v>12</v>
      </c>
      <c r="D25">
        <v>1418</v>
      </c>
      <c r="E25" t="s">
        <v>78</v>
      </c>
      <c r="F25">
        <v>160000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7113-32E1-44ED-9713-7EC050130D98}">
  <dimension ref="A1:M29"/>
  <sheetViews>
    <sheetView workbookViewId="0">
      <selection activeCell="J31" sqref="J31"/>
    </sheetView>
  </sheetViews>
  <sheetFormatPr baseColWidth="10" defaultRowHeight="15" x14ac:dyDescent="0.25"/>
  <cols>
    <col min="5" max="5" width="36.140625" customWidth="1"/>
    <col min="11" max="11" width="1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43897</v>
      </c>
      <c r="B2" s="2">
        <v>0.41813657407407406</v>
      </c>
      <c r="C2" t="s">
        <v>10</v>
      </c>
      <c r="E2" t="s">
        <v>11</v>
      </c>
      <c r="F2">
        <v>5279400</v>
      </c>
      <c r="I2">
        <v>6527200</v>
      </c>
      <c r="J2">
        <v>1988000</v>
      </c>
      <c r="K2">
        <v>4539200</v>
      </c>
    </row>
    <row r="3" spans="1:13" x14ac:dyDescent="0.25">
      <c r="A3" s="1">
        <v>43897</v>
      </c>
      <c r="B3" s="2">
        <v>0.42085648148148147</v>
      </c>
      <c r="C3" t="s">
        <v>12</v>
      </c>
      <c r="E3" t="s">
        <v>134</v>
      </c>
      <c r="F3">
        <v>7600</v>
      </c>
    </row>
    <row r="4" spans="1:13" x14ac:dyDescent="0.25">
      <c r="A4" s="1">
        <v>43897</v>
      </c>
      <c r="B4" s="2">
        <v>0.46978009259259257</v>
      </c>
      <c r="C4" t="s">
        <v>12</v>
      </c>
      <c r="E4" t="s">
        <v>135</v>
      </c>
      <c r="F4">
        <v>45000</v>
      </c>
    </row>
    <row r="5" spans="1:13" x14ac:dyDescent="0.25">
      <c r="A5" s="1">
        <v>43897</v>
      </c>
      <c r="B5" s="2">
        <v>0.4699652777777778</v>
      </c>
      <c r="C5" t="s">
        <v>12</v>
      </c>
      <c r="E5" t="s">
        <v>147</v>
      </c>
      <c r="F5">
        <v>2000</v>
      </c>
    </row>
    <row r="6" spans="1:13" x14ac:dyDescent="0.25">
      <c r="A6" s="1">
        <v>43897</v>
      </c>
      <c r="B6" s="2">
        <v>0.47016203703703702</v>
      </c>
      <c r="C6" t="s">
        <v>12</v>
      </c>
      <c r="E6" t="s">
        <v>136</v>
      </c>
      <c r="F6">
        <v>7500</v>
      </c>
    </row>
    <row r="7" spans="1:13" x14ac:dyDescent="0.25">
      <c r="A7" s="1">
        <v>43897</v>
      </c>
      <c r="B7" s="2">
        <v>0.47070601851851851</v>
      </c>
      <c r="C7" t="s">
        <v>12</v>
      </c>
      <c r="D7">
        <v>1401</v>
      </c>
      <c r="E7" t="s">
        <v>137</v>
      </c>
      <c r="F7">
        <v>350000</v>
      </c>
      <c r="I7" t="s">
        <v>20</v>
      </c>
    </row>
    <row r="8" spans="1:13" x14ac:dyDescent="0.25">
      <c r="A8" s="1">
        <v>43897</v>
      </c>
      <c r="B8" s="2">
        <v>0.4710300925925926</v>
      </c>
      <c r="C8" t="s">
        <v>12</v>
      </c>
      <c r="D8">
        <v>1403</v>
      </c>
      <c r="E8" t="s">
        <v>138</v>
      </c>
      <c r="F8">
        <v>80000</v>
      </c>
      <c r="I8">
        <v>50000</v>
      </c>
      <c r="J8">
        <v>73</v>
      </c>
      <c r="K8" s="3">
        <f>I8*J8</f>
        <v>3650000</v>
      </c>
      <c r="L8">
        <v>80</v>
      </c>
    </row>
    <row r="9" spans="1:13" x14ac:dyDescent="0.25">
      <c r="A9" s="1">
        <v>43897</v>
      </c>
      <c r="B9" s="2">
        <v>0.52199074074074081</v>
      </c>
      <c r="C9" t="s">
        <v>12</v>
      </c>
      <c r="D9">
        <v>1412</v>
      </c>
      <c r="E9" t="s">
        <v>139</v>
      </c>
      <c r="F9">
        <v>0</v>
      </c>
      <c r="I9">
        <v>20000</v>
      </c>
      <c r="J9">
        <v>28</v>
      </c>
      <c r="K9" s="3">
        <f t="shared" ref="K9:K17" si="0">I9*J9</f>
        <v>560000</v>
      </c>
      <c r="L9">
        <v>20</v>
      </c>
      <c r="M9">
        <v>2</v>
      </c>
    </row>
    <row r="10" spans="1:13" x14ac:dyDescent="0.25">
      <c r="A10" s="1">
        <v>43897</v>
      </c>
      <c r="B10" s="2">
        <v>0.52361111111111114</v>
      </c>
      <c r="C10" t="s">
        <v>12</v>
      </c>
      <c r="D10">
        <v>1413</v>
      </c>
      <c r="E10" t="s">
        <v>140</v>
      </c>
      <c r="F10">
        <v>100000</v>
      </c>
      <c r="I10">
        <v>10000</v>
      </c>
      <c r="J10">
        <v>15</v>
      </c>
      <c r="K10" s="3">
        <f t="shared" si="0"/>
        <v>150000</v>
      </c>
    </row>
    <row r="11" spans="1:13" x14ac:dyDescent="0.25">
      <c r="A11" s="1">
        <v>43897</v>
      </c>
      <c r="B11" s="2">
        <v>0.52378472222222217</v>
      </c>
      <c r="C11" t="s">
        <v>12</v>
      </c>
      <c r="D11">
        <v>1412</v>
      </c>
      <c r="E11" t="s">
        <v>141</v>
      </c>
      <c r="F11">
        <v>240000</v>
      </c>
      <c r="I11">
        <v>5000</v>
      </c>
      <c r="J11">
        <v>3</v>
      </c>
      <c r="K11" s="3">
        <f t="shared" si="0"/>
        <v>15000</v>
      </c>
    </row>
    <row r="12" spans="1:13" x14ac:dyDescent="0.25">
      <c r="A12" s="1">
        <v>43897</v>
      </c>
      <c r="B12" s="2">
        <v>0.52473379629629624</v>
      </c>
      <c r="C12" t="s">
        <v>12</v>
      </c>
      <c r="D12">
        <v>1414</v>
      </c>
      <c r="E12" t="s">
        <v>142</v>
      </c>
      <c r="F12">
        <v>30000</v>
      </c>
      <c r="I12">
        <v>2000</v>
      </c>
      <c r="J12">
        <v>34</v>
      </c>
      <c r="K12" s="3">
        <f t="shared" si="0"/>
        <v>68000</v>
      </c>
    </row>
    <row r="13" spans="1:13" x14ac:dyDescent="0.25">
      <c r="A13" s="1">
        <v>43897</v>
      </c>
      <c r="B13" s="2">
        <v>0.52701388888888889</v>
      </c>
      <c r="C13" t="s">
        <v>27</v>
      </c>
      <c r="E13" t="s">
        <v>143</v>
      </c>
      <c r="G13">
        <v>275000</v>
      </c>
      <c r="I13">
        <v>1000</v>
      </c>
      <c r="J13">
        <v>67</v>
      </c>
      <c r="K13" s="3">
        <f t="shared" si="0"/>
        <v>67000</v>
      </c>
    </row>
    <row r="14" spans="1:13" x14ac:dyDescent="0.25">
      <c r="A14" s="1">
        <v>43897</v>
      </c>
      <c r="B14" s="2">
        <v>0.52759259259259261</v>
      </c>
      <c r="C14" t="s">
        <v>27</v>
      </c>
      <c r="E14" t="s">
        <v>144</v>
      </c>
      <c r="G14">
        <v>300000</v>
      </c>
      <c r="I14">
        <v>500</v>
      </c>
      <c r="J14">
        <v>35</v>
      </c>
      <c r="K14" s="3">
        <f t="shared" si="0"/>
        <v>17500</v>
      </c>
    </row>
    <row r="15" spans="1:13" x14ac:dyDescent="0.25">
      <c r="A15" s="1">
        <v>43897</v>
      </c>
      <c r="B15" s="2">
        <v>0.52770833333333333</v>
      </c>
      <c r="C15" t="s">
        <v>27</v>
      </c>
      <c r="E15" t="s">
        <v>145</v>
      </c>
      <c r="G15">
        <v>100000</v>
      </c>
      <c r="I15">
        <v>200</v>
      </c>
      <c r="J15">
        <v>32</v>
      </c>
      <c r="K15" s="3">
        <f t="shared" si="0"/>
        <v>6400</v>
      </c>
    </row>
    <row r="16" spans="1:13" x14ac:dyDescent="0.25">
      <c r="A16" s="1">
        <v>43897</v>
      </c>
      <c r="B16" s="2">
        <v>0.52781250000000002</v>
      </c>
      <c r="C16" t="s">
        <v>27</v>
      </c>
      <c r="E16" t="s">
        <v>146</v>
      </c>
      <c r="G16">
        <v>10000</v>
      </c>
      <c r="I16">
        <v>100</v>
      </c>
      <c r="J16">
        <v>48</v>
      </c>
      <c r="K16" s="3">
        <f t="shared" si="0"/>
        <v>4800</v>
      </c>
    </row>
    <row r="17" spans="1:11" x14ac:dyDescent="0.25">
      <c r="A17" s="1">
        <v>43897</v>
      </c>
      <c r="B17" s="2">
        <v>0.57658564814814817</v>
      </c>
      <c r="C17" t="s">
        <v>57</v>
      </c>
      <c r="E17" t="s">
        <v>148</v>
      </c>
      <c r="G17">
        <v>7000</v>
      </c>
      <c r="I17">
        <v>50</v>
      </c>
      <c r="J17">
        <v>10</v>
      </c>
      <c r="K17" s="3">
        <f t="shared" si="0"/>
        <v>500</v>
      </c>
    </row>
    <row r="18" spans="1:11" x14ac:dyDescent="0.25">
      <c r="A18" s="1">
        <v>43897</v>
      </c>
      <c r="B18" s="2">
        <v>0.57664351851851847</v>
      </c>
      <c r="C18" t="s">
        <v>57</v>
      </c>
      <c r="E18" t="s">
        <v>149</v>
      </c>
      <c r="G18">
        <v>7000</v>
      </c>
      <c r="K18">
        <f>SUM(K7:K17)</f>
        <v>4539200</v>
      </c>
    </row>
    <row r="19" spans="1:11" x14ac:dyDescent="0.25">
      <c r="A19" s="1">
        <v>43897</v>
      </c>
      <c r="B19" s="2">
        <v>0.58924768518518522</v>
      </c>
      <c r="C19" t="s">
        <v>12</v>
      </c>
      <c r="D19">
        <v>1414</v>
      </c>
      <c r="E19" t="s">
        <v>150</v>
      </c>
      <c r="F19">
        <v>20000</v>
      </c>
      <c r="K19">
        <f>K2-K18</f>
        <v>0</v>
      </c>
    </row>
    <row r="20" spans="1:11" x14ac:dyDescent="0.25">
      <c r="A20" s="1">
        <v>43897</v>
      </c>
      <c r="B20" s="2">
        <v>0.59143518518518523</v>
      </c>
      <c r="C20" t="s">
        <v>27</v>
      </c>
      <c r="E20" t="s">
        <v>151</v>
      </c>
      <c r="G20">
        <v>255000</v>
      </c>
    </row>
    <row r="21" spans="1:11" x14ac:dyDescent="0.25">
      <c r="A21" s="1">
        <v>43897</v>
      </c>
      <c r="B21" s="2">
        <v>0.60120370370370368</v>
      </c>
      <c r="C21" t="s">
        <v>14</v>
      </c>
      <c r="E21" t="s">
        <v>152</v>
      </c>
      <c r="F21">
        <v>58700</v>
      </c>
    </row>
    <row r="22" spans="1:11" x14ac:dyDescent="0.25">
      <c r="A22" s="1">
        <v>43897</v>
      </c>
      <c r="B22" s="2">
        <v>0.6329745370370371</v>
      </c>
      <c r="C22" t="s">
        <v>12</v>
      </c>
      <c r="D22">
        <v>1415</v>
      </c>
      <c r="E22" t="s">
        <v>153</v>
      </c>
      <c r="F22">
        <v>300000</v>
      </c>
    </row>
    <row r="23" spans="1:11" x14ac:dyDescent="0.25">
      <c r="A23" s="1">
        <v>43897</v>
      </c>
      <c r="B23" s="2">
        <v>0.63403935185185178</v>
      </c>
      <c r="C23" t="s">
        <v>14</v>
      </c>
      <c r="E23" t="s">
        <v>154</v>
      </c>
      <c r="F23">
        <v>7000</v>
      </c>
    </row>
    <row r="24" spans="1:11" x14ac:dyDescent="0.25">
      <c r="A24" s="1">
        <v>43897</v>
      </c>
      <c r="B24" s="2">
        <v>0.67030092592592594</v>
      </c>
      <c r="C24" t="s">
        <v>57</v>
      </c>
      <c r="E24" t="s">
        <v>155</v>
      </c>
      <c r="G24">
        <v>30000</v>
      </c>
    </row>
    <row r="25" spans="1:11" x14ac:dyDescent="0.25">
      <c r="A25" s="1">
        <v>43897</v>
      </c>
      <c r="B25" s="2">
        <v>0.67046296296296293</v>
      </c>
      <c r="C25" t="s">
        <v>57</v>
      </c>
      <c r="E25" t="s">
        <v>156</v>
      </c>
      <c r="G25">
        <v>50000</v>
      </c>
    </row>
    <row r="26" spans="1:11" x14ac:dyDescent="0.25">
      <c r="A26" s="1">
        <v>43897</v>
      </c>
      <c r="B26" s="2">
        <v>0.67562500000000003</v>
      </c>
      <c r="C26" t="s">
        <v>27</v>
      </c>
      <c r="E26" t="s">
        <v>157</v>
      </c>
      <c r="G26">
        <v>204000</v>
      </c>
    </row>
    <row r="27" spans="1:11" x14ac:dyDescent="0.25">
      <c r="A27" s="1">
        <v>43897</v>
      </c>
      <c r="B27" s="2">
        <v>0.68454861111111109</v>
      </c>
      <c r="C27" t="s">
        <v>27</v>
      </c>
      <c r="E27" t="s">
        <v>158</v>
      </c>
      <c r="G27">
        <v>190000</v>
      </c>
    </row>
    <row r="28" spans="1:11" x14ac:dyDescent="0.25">
      <c r="A28" s="1">
        <v>43897</v>
      </c>
      <c r="B28" s="2">
        <v>0.69951388888888888</v>
      </c>
      <c r="C28" t="s">
        <v>27</v>
      </c>
      <c r="E28" t="s">
        <v>159</v>
      </c>
      <c r="G28">
        <v>310000</v>
      </c>
    </row>
    <row r="29" spans="1:11" x14ac:dyDescent="0.25">
      <c r="A29" s="1">
        <v>43897</v>
      </c>
      <c r="B29" s="2">
        <v>0.70355324074074066</v>
      </c>
      <c r="C29" t="s">
        <v>57</v>
      </c>
      <c r="E29" t="s">
        <v>160</v>
      </c>
      <c r="G29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</vt:lpstr>
      <vt:lpstr>18</vt:lpstr>
      <vt:lpstr>17</vt:lpstr>
      <vt:lpstr>16</vt:lpstr>
      <vt:lpstr>12</vt:lpstr>
      <vt:lpstr>11</vt:lpstr>
      <vt:lpstr>10</vt:lpstr>
      <vt:lpstr>9</vt:lpstr>
      <vt:lpstr>7</vt:lpstr>
      <vt:lpstr>6</vt:lpstr>
      <vt:lpstr>5</vt:lpstr>
      <vt:lpstr>4</vt:lpstr>
      <vt:lpstr>3</vt:lpstr>
      <vt:lpstr>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cp:lastPrinted>2020-03-19T20:30:44Z</cp:lastPrinted>
  <dcterms:created xsi:type="dcterms:W3CDTF">2020-03-02T15:06:58Z</dcterms:created>
  <dcterms:modified xsi:type="dcterms:W3CDTF">2020-03-19T22:44:39Z</dcterms:modified>
</cp:coreProperties>
</file>