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F0231227-7F66-43A5-95D4-7111D5E883C5}" xr6:coauthVersionLast="41" xr6:coauthVersionMax="44" xr10:uidLastSave="{00000000-0000-0000-0000-000000000000}"/>
  <bookViews>
    <workbookView xWindow="-120" yWindow="-120" windowWidth="29040" windowHeight="15840" activeTab="22" xr2:uid="{01138E71-60E1-C641-9434-93F8E345D19C}"/>
  </bookViews>
  <sheets>
    <sheet name="30" sheetId="25" r:id="rId1"/>
    <sheet name="28" sheetId="24" r:id="rId2"/>
    <sheet name="27" sheetId="23" r:id="rId3"/>
    <sheet name="26" sheetId="22" r:id="rId4"/>
    <sheet name="25" sheetId="21" r:id="rId5"/>
    <sheet name="24" sheetId="20" r:id="rId6"/>
    <sheet name="23" sheetId="19" r:id="rId7"/>
    <sheet name="20" sheetId="18" r:id="rId8"/>
    <sheet name="19" sheetId="17" r:id="rId9"/>
    <sheet name="18" sheetId="16" r:id="rId10"/>
    <sheet name="17" sheetId="15" r:id="rId11"/>
    <sheet name="16" sheetId="14" r:id="rId12"/>
    <sheet name="14" sheetId="13" r:id="rId13"/>
    <sheet name="13" sheetId="12" r:id="rId14"/>
    <sheet name="12" sheetId="11" r:id="rId15"/>
    <sheet name="11" sheetId="10" r:id="rId16"/>
    <sheet name="10" sheetId="9" r:id="rId17"/>
    <sheet name="9" sheetId="8" r:id="rId18"/>
    <sheet name="6" sheetId="7" r:id="rId19"/>
    <sheet name="5" sheetId="6" r:id="rId20"/>
    <sheet name="4" sheetId="5" r:id="rId21"/>
    <sheet name="3" sheetId="4" r:id="rId22"/>
    <sheet name="2" sheetId="3" r:id="rId23"/>
    <sheet name="1" sheetId="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5" l="1"/>
  <c r="J2" i="25"/>
  <c r="I2" i="25"/>
  <c r="K2" i="24"/>
  <c r="J2" i="24"/>
  <c r="I2" i="24"/>
  <c r="K2" i="23"/>
  <c r="J2" i="23"/>
  <c r="I2" i="23"/>
  <c r="K2" i="22"/>
  <c r="J2" i="22"/>
  <c r="I2" i="22"/>
  <c r="K2" i="21"/>
  <c r="J2" i="21"/>
  <c r="I2" i="21"/>
  <c r="K2" i="20"/>
  <c r="J2" i="20"/>
  <c r="I2" i="20"/>
  <c r="K2" i="19"/>
  <c r="J2" i="19"/>
  <c r="I2" i="19"/>
  <c r="K20" i="25" l="1"/>
  <c r="K18" i="25"/>
  <c r="K17" i="25"/>
  <c r="K16" i="25"/>
  <c r="K15" i="25"/>
  <c r="K14" i="25"/>
  <c r="K13" i="25"/>
  <c r="K12" i="25"/>
  <c r="K11" i="25"/>
  <c r="K10" i="25"/>
  <c r="K9" i="25"/>
  <c r="K19" i="25" l="1"/>
  <c r="K18" i="24"/>
  <c r="K17" i="24"/>
  <c r="K16" i="24"/>
  <c r="K15" i="24"/>
  <c r="K14" i="24"/>
  <c r="K13" i="24"/>
  <c r="K12" i="24"/>
  <c r="K11" i="24"/>
  <c r="K10" i="24"/>
  <c r="K9" i="24"/>
  <c r="K19" i="24" l="1"/>
  <c r="K20" i="24" s="1"/>
  <c r="K18" i="23"/>
  <c r="K17" i="23"/>
  <c r="K16" i="23"/>
  <c r="K15" i="23"/>
  <c r="K14" i="23"/>
  <c r="K13" i="23"/>
  <c r="K12" i="23"/>
  <c r="K11" i="23"/>
  <c r="K10" i="23"/>
  <c r="K9" i="23"/>
  <c r="K19" i="23" l="1"/>
  <c r="K20" i="23" s="1"/>
  <c r="K20" i="21"/>
  <c r="K18" i="22"/>
  <c r="K17" i="22"/>
  <c r="K16" i="22"/>
  <c r="K15" i="22"/>
  <c r="K14" i="22"/>
  <c r="K13" i="22"/>
  <c r="K12" i="22"/>
  <c r="K11" i="22"/>
  <c r="K10" i="22"/>
  <c r="K9" i="22"/>
  <c r="K19" i="22" l="1"/>
  <c r="K20" i="22" s="1"/>
  <c r="K18" i="21"/>
  <c r="K17" i="21"/>
  <c r="K16" i="21"/>
  <c r="K15" i="21"/>
  <c r="K14" i="21"/>
  <c r="K13" i="21"/>
  <c r="K12" i="21"/>
  <c r="K11" i="21"/>
  <c r="K10" i="21"/>
  <c r="K9" i="21"/>
  <c r="K19" i="21" l="1"/>
  <c r="K18" i="20"/>
  <c r="K17" i="20"/>
  <c r="K16" i="20"/>
  <c r="K15" i="20"/>
  <c r="K14" i="20"/>
  <c r="K13" i="20"/>
  <c r="K12" i="20"/>
  <c r="K11" i="20"/>
  <c r="K10" i="20"/>
  <c r="K9" i="20"/>
  <c r="K19" i="20" l="1"/>
  <c r="K20" i="20" s="1"/>
  <c r="K16" i="19" l="1"/>
  <c r="K18" i="19" l="1"/>
  <c r="K17" i="19"/>
  <c r="K15" i="19"/>
  <c r="K14" i="19"/>
  <c r="K13" i="19"/>
  <c r="K12" i="19"/>
  <c r="K11" i="19"/>
  <c r="K10" i="19"/>
  <c r="K9" i="19"/>
  <c r="K19" i="19" l="1"/>
  <c r="K20" i="19" s="1"/>
  <c r="K18" i="18"/>
  <c r="K17" i="18"/>
  <c r="K16" i="18"/>
  <c r="K15" i="18"/>
  <c r="K14" i="18"/>
  <c r="K13" i="18"/>
  <c r="K12" i="18"/>
  <c r="K11" i="18"/>
  <c r="K10" i="18"/>
  <c r="K9" i="18"/>
  <c r="K19" i="18" l="1"/>
  <c r="K20" i="18" s="1"/>
  <c r="K18" i="17"/>
  <c r="K17" i="17"/>
  <c r="K16" i="17"/>
  <c r="K15" i="17"/>
  <c r="K14" i="17"/>
  <c r="K13" i="17"/>
  <c r="K12" i="17"/>
  <c r="K11" i="17"/>
  <c r="K10" i="17"/>
  <c r="K9" i="17"/>
  <c r="K19" i="17" l="1"/>
  <c r="K20" i="17" s="1"/>
  <c r="K19" i="16"/>
  <c r="K18" i="16"/>
  <c r="K17" i="16"/>
  <c r="K16" i="16"/>
  <c r="K15" i="16"/>
  <c r="K14" i="16"/>
  <c r="K13" i="16"/>
  <c r="K12" i="16"/>
  <c r="K11" i="16"/>
  <c r="K10" i="16"/>
  <c r="K20" i="16" l="1"/>
  <c r="K21" i="16" s="1"/>
  <c r="K20" i="14"/>
  <c r="K18" i="15"/>
  <c r="K17" i="15"/>
  <c r="K16" i="15"/>
  <c r="K15" i="15"/>
  <c r="K14" i="15"/>
  <c r="K13" i="15"/>
  <c r="K12" i="15"/>
  <c r="K11" i="15"/>
  <c r="K10" i="15"/>
  <c r="K9" i="15"/>
  <c r="K19" i="15" l="1"/>
  <c r="K20" i="15" s="1"/>
  <c r="K2" i="12"/>
  <c r="J2" i="12"/>
  <c r="I2" i="12"/>
  <c r="K20" i="12"/>
  <c r="J2" i="13"/>
  <c r="I2" i="13"/>
  <c r="K2" i="13" s="1"/>
  <c r="K18" i="14"/>
  <c r="K17" i="14"/>
  <c r="K16" i="14"/>
  <c r="K15" i="14"/>
  <c r="K14" i="14"/>
  <c r="K13" i="14"/>
  <c r="K12" i="14"/>
  <c r="K11" i="14"/>
  <c r="K10" i="14"/>
  <c r="K9" i="14"/>
  <c r="K19" i="14" l="1"/>
  <c r="K18" i="12"/>
  <c r="K17" i="12"/>
  <c r="K16" i="12"/>
  <c r="K15" i="12"/>
  <c r="K14" i="12"/>
  <c r="K13" i="12"/>
  <c r="K12" i="12"/>
  <c r="K11" i="12"/>
  <c r="K10" i="12"/>
  <c r="K9" i="12"/>
  <c r="K19" i="12" l="1"/>
  <c r="K2" i="10"/>
  <c r="J2" i="10"/>
  <c r="I2" i="10"/>
  <c r="K18" i="11"/>
  <c r="K17" i="11"/>
  <c r="K16" i="11"/>
  <c r="K15" i="11"/>
  <c r="K14" i="11"/>
  <c r="K13" i="11"/>
  <c r="K12" i="11"/>
  <c r="K11" i="11"/>
  <c r="K10" i="11"/>
  <c r="K9" i="11"/>
  <c r="K19" i="11" l="1"/>
  <c r="K20" i="11" s="1"/>
  <c r="K18" i="10"/>
  <c r="K17" i="10"/>
  <c r="K16" i="10"/>
  <c r="K15" i="10"/>
  <c r="K14" i="10"/>
  <c r="K13" i="10"/>
  <c r="K12" i="10"/>
  <c r="K11" i="10"/>
  <c r="K10" i="10"/>
  <c r="K9" i="10"/>
  <c r="K19" i="10" l="1"/>
  <c r="K20" i="10" s="1"/>
  <c r="K18" i="9"/>
  <c r="K17" i="9"/>
  <c r="K16" i="9"/>
  <c r="K15" i="9"/>
  <c r="K14" i="9"/>
  <c r="K13" i="9"/>
  <c r="K12" i="9"/>
  <c r="K11" i="9"/>
  <c r="K10" i="9"/>
  <c r="K9" i="9"/>
  <c r="K19" i="9" l="1"/>
  <c r="K20" i="9" s="1"/>
  <c r="K18" i="8" l="1"/>
  <c r="K17" i="8"/>
  <c r="K16" i="8"/>
  <c r="K15" i="8"/>
  <c r="K14" i="8"/>
  <c r="K13" i="8"/>
  <c r="K12" i="8"/>
  <c r="K11" i="8"/>
  <c r="K10" i="8"/>
  <c r="K9" i="8"/>
  <c r="K19" i="8" l="1"/>
  <c r="K20" i="8" s="1"/>
  <c r="K18" i="7"/>
  <c r="K17" i="7"/>
  <c r="K16" i="7"/>
  <c r="K15" i="7"/>
  <c r="K14" i="7"/>
  <c r="K13" i="7"/>
  <c r="K12" i="7"/>
  <c r="K11" i="7"/>
  <c r="K10" i="7"/>
  <c r="K9" i="7"/>
  <c r="K19" i="7" l="1"/>
  <c r="K20" i="7" s="1"/>
  <c r="K18" i="6"/>
  <c r="K17" i="6"/>
  <c r="K16" i="6"/>
  <c r="K15" i="6"/>
  <c r="K14" i="6"/>
  <c r="K13" i="6"/>
  <c r="K12" i="6"/>
  <c r="K11" i="6"/>
  <c r="K10" i="6"/>
  <c r="K9" i="6"/>
  <c r="K19" i="6" l="1"/>
  <c r="K20" i="6" s="1"/>
  <c r="K18" i="5"/>
  <c r="K17" i="5"/>
  <c r="K16" i="5"/>
  <c r="K15" i="5"/>
  <c r="K14" i="5"/>
  <c r="K13" i="5"/>
  <c r="K12" i="5"/>
  <c r="K11" i="5"/>
  <c r="K10" i="5"/>
  <c r="K9" i="5"/>
  <c r="K19" i="5" l="1"/>
  <c r="K20" i="5" s="1"/>
  <c r="K18" i="4"/>
  <c r="K17" i="4"/>
  <c r="K16" i="4"/>
  <c r="K15" i="4"/>
  <c r="K14" i="4"/>
  <c r="K13" i="4"/>
  <c r="K12" i="4"/>
  <c r="K11" i="4"/>
  <c r="K10" i="4"/>
  <c r="K9" i="4"/>
  <c r="K19" i="4" l="1"/>
  <c r="K20" i="4" s="1"/>
  <c r="K17" i="3"/>
  <c r="K16" i="3"/>
  <c r="K15" i="3"/>
  <c r="K14" i="3"/>
  <c r="K13" i="3"/>
  <c r="K12" i="3"/>
  <c r="K11" i="3"/>
  <c r="K10" i="3"/>
  <c r="K9" i="3"/>
  <c r="K8" i="3"/>
  <c r="K18" i="3" l="1"/>
  <c r="K19" i="3" s="1"/>
</calcChain>
</file>

<file path=xl/sharedStrings.xml><?xml version="1.0" encoding="utf-8"?>
<sst xmlns="http://schemas.openxmlformats.org/spreadsheetml/2006/main" count="1656" uniqueCount="466">
  <si>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</si>
  <si>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</si>
  <si>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</si>
  <si>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</si>
  <si>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</si>
  <si>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</si>
  <si>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</si>
  <si>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</si>
  <si>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</si>
  <si>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</si>
  <si>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</si>
  <si>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</si>
  <si>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Otros Ingresos</t>
  </si>
  <si>
    <t/>
  </si>
  <si>
    <t>baño blanco</t>
  </si>
  <si>
    <t>orinal pasta</t>
  </si>
  <si>
    <t>Gastos Personal</t>
  </si>
  <si>
    <t>Ventas</t>
  </si>
  <si>
    <t>elias (Pendiente Entregar)</t>
  </si>
  <si>
    <t>Bancos</t>
  </si>
  <si>
    <t>Alexander riaño (Pendiente)</t>
  </si>
  <si>
    <t>por mostrador (Cancelado)</t>
  </si>
  <si>
    <t>(Yency) tintos</t>
  </si>
  <si>
    <t>Otros Egresos</t>
  </si>
  <si>
    <t>2 platinas 1/2*1/8</t>
  </si>
  <si>
    <t>4 mvta ico c19</t>
  </si>
  <si>
    <t>(Yency) almuerzo</t>
  </si>
  <si>
    <t>(Chepe) almuerzo</t>
  </si>
  <si>
    <t>ABONO TABLEROS JOSE JAIMES</t>
  </si>
  <si>
    <t>Saldo Dary Vasquez</t>
  </si>
  <si>
    <t>Compras</t>
  </si>
  <si>
    <t>Material AHJ</t>
  </si>
  <si>
    <t>abono dos rejas de segunda</t>
  </si>
  <si>
    <t>pintura</t>
  </si>
  <si>
    <t>(Yency) cadena</t>
  </si>
  <si>
    <t>MOD</t>
  </si>
  <si>
    <t>(Robinson) préstamo</t>
  </si>
  <si>
    <t>saldo esperanza</t>
  </si>
  <si>
    <t>tubos a Henrry Huertas</t>
  </si>
  <si>
    <t>saldo Hernan Ortiz</t>
  </si>
  <si>
    <t>Gastos Operacionales</t>
  </si>
  <si>
    <t>escobillas y gas del carro</t>
  </si>
  <si>
    <t>(Chepe) salario</t>
  </si>
  <si>
    <t>pedazo de làmina</t>
  </si>
  <si>
    <t>elsa carvajal (Pendiente)</t>
  </si>
  <si>
    <t>tableros RG</t>
  </si>
  <si>
    <t>jose jaimes</t>
  </si>
  <si>
    <t>(Leidy) semana</t>
  </si>
  <si>
    <t xml:space="preserve">(Chepe) casa </t>
  </si>
  <si>
    <t>saldo estela Rocha rejas 2da</t>
  </si>
  <si>
    <t>lavamanos de segunda</t>
  </si>
  <si>
    <t>abono cliente papá</t>
  </si>
  <si>
    <t>Arely Tovar (Pendiente Entregar)</t>
  </si>
  <si>
    <t>Edison Rodriguez (Pendiente)</t>
  </si>
  <si>
    <t>kl varilla y platina para tapa</t>
  </si>
  <si>
    <t>(Jose) tintos</t>
  </si>
  <si>
    <t>(Chepe) tintos</t>
  </si>
  <si>
    <t>(Leidy) tintos</t>
  </si>
  <si>
    <t>Gastos Administrativos</t>
  </si>
  <si>
    <t>gaseosa ayudantes</t>
  </si>
  <si>
    <t>(Yency) fondo lara</t>
  </si>
  <si>
    <t>(Chepe) fondo lara</t>
  </si>
  <si>
    <t xml:space="preserve"> (Cancelado)</t>
  </si>
  <si>
    <t>26 tejas de zinc</t>
  </si>
  <si>
    <t>jose rubio (Pendiente Entregar)</t>
  </si>
  <si>
    <t>Israel corredor (Pendiente)</t>
  </si>
  <si>
    <t xml:space="preserve">Saldo german </t>
  </si>
  <si>
    <t>reja de segunda en rombos 2*1,30</t>
  </si>
  <si>
    <t>pedestal azul</t>
  </si>
  <si>
    <t>(Jaime) préstamo</t>
  </si>
  <si>
    <t>seguro de Jaime Calle</t>
  </si>
  <si>
    <t>(Chepe) préstamo</t>
  </si>
  <si>
    <t>abono Ana Paez rejas de segunda arreglada</t>
  </si>
  <si>
    <t>estopa</t>
  </si>
  <si>
    <t>hector (Pendiente)</t>
  </si>
  <si>
    <t>mostrador (Cancelado)</t>
  </si>
  <si>
    <t>chapa inafer doble</t>
  </si>
  <si>
    <t>1 disco pulir</t>
  </si>
  <si>
    <t>saldo nelson jimenez</t>
  </si>
  <si>
    <t>saldo hector marco y chapa</t>
  </si>
  <si>
    <t>ventana de segunda</t>
  </si>
  <si>
    <t>1 pedazo de lámina</t>
  </si>
  <si>
    <t>cinta, papel y crema dental</t>
  </si>
  <si>
    <t>(Chepe) pantalón</t>
  </si>
  <si>
    <t>(Bilardo) préstamo</t>
  </si>
  <si>
    <t>(Jhon) préstamo</t>
  </si>
  <si>
    <t>saldo de instalación</t>
  </si>
  <si>
    <t>(Yency) préstamo</t>
  </si>
  <si>
    <t>reja de segunda</t>
  </si>
  <si>
    <t>tapa sola</t>
  </si>
  <si>
    <t>Rodrigo  (Pendiente)</t>
  </si>
  <si>
    <t>Saldo edison rodriguez</t>
  </si>
  <si>
    <t>platero abono</t>
  </si>
  <si>
    <t>lavamanos y llave</t>
  </si>
  <si>
    <t>saldo elsa carvajal</t>
  </si>
  <si>
    <t>Otros Gastos</t>
  </si>
  <si>
    <t>prestamo uni de josé</t>
  </si>
  <si>
    <t>(Victor) seguro</t>
  </si>
  <si>
    <t>(Yeiner) seguro</t>
  </si>
  <si>
    <t>(Jhon) seguro</t>
  </si>
  <si>
    <t>(Jose) semana</t>
  </si>
  <si>
    <t>orinal azul</t>
  </si>
  <si>
    <t>seguros de victor, yeiner y jhon</t>
  </si>
  <si>
    <t>saldo ventanas jaime</t>
  </si>
  <si>
    <t xml:space="preserve">tableros fidel </t>
  </si>
  <si>
    <t xml:space="preserve"> (Pendiente)</t>
  </si>
  <si>
    <t>Wilson Clavijo (Pendiente Entregar)</t>
  </si>
  <si>
    <t>instalacion chapa y portachapa</t>
  </si>
  <si>
    <t>toallero</t>
  </si>
  <si>
    <t>saldo Rodrigo</t>
  </si>
  <si>
    <t>abono trabajo papá paisa 38</t>
  </si>
  <si>
    <t>material por kls</t>
  </si>
  <si>
    <t>abono ventanas Lauro</t>
  </si>
  <si>
    <t>(Chepe) vueltas</t>
  </si>
  <si>
    <t>Hector Ariza (Pendiente)</t>
  </si>
  <si>
    <t>Abono Saúl</t>
  </si>
  <si>
    <t>4 MVTA</t>
  </si>
  <si>
    <t>(Chepe) Almuerzo</t>
  </si>
  <si>
    <t>(Yency) Almuerzo</t>
  </si>
  <si>
    <t>(Jose) Almuerzo</t>
  </si>
  <si>
    <t>Puerta negra 227x100 y reja pequña</t>
  </si>
  <si>
    <t>Tijeras lámina</t>
  </si>
  <si>
    <t>abono tejas</t>
  </si>
  <si>
    <t xml:space="preserve">dos rejas herradura grandes </t>
  </si>
  <si>
    <t>Carlos Godoy (Pendiente)</t>
  </si>
  <si>
    <t>tubo 5*4</t>
  </si>
  <si>
    <t>(Yeiner) sueldo</t>
  </si>
  <si>
    <t>abono alzate</t>
  </si>
  <si>
    <t>miguel prieto ventanas</t>
  </si>
  <si>
    <t>cuadrantes henry</t>
  </si>
  <si>
    <t>4 platinas 1/2*1/8</t>
  </si>
  <si>
    <t>puerta 85*2</t>
  </si>
  <si>
    <t xml:space="preserve">puerta entablerada </t>
  </si>
  <si>
    <t>2 ventanas 1*1</t>
  </si>
  <si>
    <t>abono reja de segunda</t>
  </si>
  <si>
    <t>Nelson Jimenez abono</t>
  </si>
  <si>
    <t>abono ventana de segunda</t>
  </si>
  <si>
    <t>abono don jairo</t>
  </si>
  <si>
    <t>abono 4 rejas tipo banco en tubo 3/4</t>
  </si>
  <si>
    <t>ahj</t>
  </si>
  <si>
    <t xml:space="preserve">1 pasador </t>
  </si>
  <si>
    <t>(Jhon) sueldo</t>
  </si>
  <si>
    <t>(Robinson) sueldo</t>
  </si>
  <si>
    <t>(Bilardo) sueldo</t>
  </si>
  <si>
    <t>(Jaime) sueldo</t>
  </si>
  <si>
    <t xml:space="preserve">arriendo </t>
  </si>
  <si>
    <t>arreglo don daza</t>
  </si>
  <si>
    <t xml:space="preserve">javimezclas </t>
  </si>
  <si>
    <t>minipeinazo</t>
  </si>
  <si>
    <t>tanque con tapa edesa</t>
  </si>
  <si>
    <t>saldo narciso tejas 2da</t>
  </si>
  <si>
    <t>ventana segunda</t>
  </si>
  <si>
    <t>javimezclas sabado</t>
  </si>
  <si>
    <t>(Yency) tintos marìa</t>
  </si>
  <si>
    <t>baño de segunda</t>
  </si>
  <si>
    <t>(Bilardo) soldadura a doña mary</t>
  </si>
  <si>
    <t xml:space="preserve"> 1 inafer sencilla</t>
  </si>
  <si>
    <t>abono don fabio ventanas</t>
  </si>
  <si>
    <t xml:space="preserve">puerta de baño marta </t>
  </si>
  <si>
    <t>arreglo de 3 chapas</t>
  </si>
  <si>
    <t>(Yency) comida molly y cadena</t>
  </si>
  <si>
    <t>(Robinson) cadena</t>
  </si>
  <si>
    <t>(Chepe) sábado</t>
  </si>
  <si>
    <t>tapa de cisterna acuacer</t>
  </si>
  <si>
    <t xml:space="preserve">platero pequeño </t>
  </si>
  <si>
    <t>factura cesar discol</t>
  </si>
  <si>
    <t>(Chepe) casa</t>
  </si>
  <si>
    <t>chapa y portachapa</t>
  </si>
  <si>
    <t>saldo ivan alzate</t>
  </si>
  <si>
    <t>abono estructura para aviso</t>
  </si>
  <si>
    <t>miriam  (Pendiente)</t>
  </si>
  <si>
    <t>Jairo poche (Pendiente)</t>
  </si>
  <si>
    <t>(Yency) tintos maria</t>
  </si>
  <si>
    <t>chatarra</t>
  </si>
  <si>
    <t>saldo hector ariza</t>
  </si>
  <si>
    <t>abono lámina</t>
  </si>
  <si>
    <t>abono zuluaga</t>
  </si>
  <si>
    <t>pistola</t>
  </si>
  <si>
    <t>hoja segunda y poton gara</t>
  </si>
  <si>
    <t>(Chepe) internet casa</t>
  </si>
  <si>
    <t>abono javier cañon</t>
  </si>
  <si>
    <t>1 klsoltrode 1/8</t>
  </si>
  <si>
    <t>tornillos</t>
  </si>
  <si>
    <t>Abono Gloria maya</t>
  </si>
  <si>
    <t>bombillo0</t>
  </si>
  <si>
    <t>factureros</t>
  </si>
  <si>
    <t>abono gloria maya</t>
  </si>
  <si>
    <t>saldo carlos godoy</t>
  </si>
  <si>
    <t>pulidora de segunda</t>
  </si>
  <si>
    <t>taza blanca</t>
  </si>
  <si>
    <t>abono jose jaimes chapas y bis</t>
  </si>
  <si>
    <t>(Yency) taxi ayer</t>
  </si>
  <si>
    <t>saldo israel corredor(sábado)</t>
  </si>
  <si>
    <t>(Yency) almuerzo mamá</t>
  </si>
  <si>
    <t>flexometro</t>
  </si>
  <si>
    <t>carlos ramirez (Pendiente)</t>
  </si>
  <si>
    <t>abono saul</t>
  </si>
  <si>
    <t>abono jorge arias</t>
  </si>
  <si>
    <t xml:space="preserve">abono ricardo </t>
  </si>
  <si>
    <t>puerta troquelada</t>
  </si>
  <si>
    <t>lavamanos grande beige</t>
  </si>
  <si>
    <t>asiento sanitario</t>
  </si>
  <si>
    <t>arriendo bodega Amanda</t>
  </si>
  <si>
    <t>15 curvas fidel</t>
  </si>
  <si>
    <t>ahj marcos</t>
  </si>
  <si>
    <t>saldo jairo Rodriguez</t>
  </si>
  <si>
    <t>saldo Gerardo Zuluaga</t>
  </si>
  <si>
    <t>pedazo de lámina</t>
  </si>
  <si>
    <t>abono a súper láminas</t>
  </si>
  <si>
    <t>abono ventana gloria vera</t>
  </si>
  <si>
    <t>(Yency) tinto</t>
  </si>
  <si>
    <t>(Chepe) huevos</t>
  </si>
  <si>
    <t>baño azul</t>
  </si>
  <si>
    <t>puerta troquelada 84*213 cristian</t>
  </si>
  <si>
    <t>famivivienda</t>
  </si>
  <si>
    <t>ventana con reja 2da</t>
  </si>
  <si>
    <t xml:space="preserve">tableros don fidel </t>
  </si>
  <si>
    <t>fidel perez</t>
  </si>
  <si>
    <t>arreglo de chapa</t>
  </si>
  <si>
    <t>cinta negra</t>
  </si>
  <si>
    <t>saldo barner poso rejas en tubo 3/4</t>
  </si>
  <si>
    <t>saldo carlos Ramirez</t>
  </si>
  <si>
    <t>(Chepe) más del sábado</t>
  </si>
  <si>
    <t xml:space="preserve">abono insoluz Adrian pulido </t>
  </si>
  <si>
    <t>javimezclas</t>
  </si>
  <si>
    <t>saldo miriam</t>
  </si>
  <si>
    <t>chapa grande</t>
  </si>
  <si>
    <t>chapa sencilla</t>
  </si>
  <si>
    <t>Porta chapa</t>
  </si>
  <si>
    <t>(Victor) Prestamo</t>
  </si>
  <si>
    <t>(Chepe) Recibos casa</t>
  </si>
  <si>
    <t>angulo 3/4</t>
  </si>
  <si>
    <t>Abono gloria</t>
  </si>
  <si>
    <t>Angelica ventanas y marco</t>
  </si>
  <si>
    <t>Javimezclas</t>
  </si>
  <si>
    <t>pasamanos + tubo 1" + 2 par bis medialuna</t>
  </si>
  <si>
    <t>Saldo Gloria Vega</t>
  </si>
  <si>
    <t>pintura electrostatica</t>
  </si>
  <si>
    <t>Material Roma</t>
  </si>
  <si>
    <t>bis y soldadura Jaime</t>
  </si>
  <si>
    <t>Thiner Javimezclas</t>
  </si>
  <si>
    <t>tanque baño</t>
  </si>
  <si>
    <t>Discol - Discos y bisagras</t>
  </si>
  <si>
    <t>Abono Fabio</t>
  </si>
  <si>
    <t>tornillos auto</t>
  </si>
  <si>
    <t>(Victor) sueldo</t>
  </si>
  <si>
    <t>marco omar</t>
  </si>
  <si>
    <t>saldo Gloria</t>
  </si>
  <si>
    <t>Famivivienda</t>
  </si>
  <si>
    <t>fidel</t>
  </si>
  <si>
    <t>puerta</t>
  </si>
  <si>
    <t>paisa</t>
  </si>
  <si>
    <t>disco flap</t>
  </si>
  <si>
    <t>peinazo 5*4</t>
  </si>
  <si>
    <t>tienda Maria</t>
  </si>
  <si>
    <t>acarreo daza</t>
  </si>
  <si>
    <t>fondo pintura</t>
  </si>
  <si>
    <t>abono carlos triana</t>
  </si>
  <si>
    <t>abono alberto gonzalez</t>
  </si>
  <si>
    <t>abono pedro burbano</t>
  </si>
  <si>
    <t>abono rodrigo robles</t>
  </si>
  <si>
    <t>Nestor Medina (Pendiente)</t>
  </si>
  <si>
    <t>Fabio Silva (Cancelado)</t>
  </si>
  <si>
    <t>saldo Jairo ponce</t>
  </si>
  <si>
    <t>fabuloso y clorox</t>
  </si>
  <si>
    <t>(Chepe) prestamo yency domingo</t>
  </si>
  <si>
    <t>(Leidy) gym+brasier</t>
  </si>
  <si>
    <t>(Leidy) semana + yency prest</t>
  </si>
  <si>
    <t xml:space="preserve">bisagra fidel </t>
  </si>
  <si>
    <t>ventanas de segunda</t>
  </si>
  <si>
    <t>Nancy Perez (Cancelado)</t>
  </si>
  <si>
    <t>jamimezclas</t>
  </si>
  <si>
    <t>10 flores doradas</t>
  </si>
  <si>
    <t>Saldo ventanas fabio</t>
  </si>
  <si>
    <t>saldo señora blanca</t>
  </si>
  <si>
    <t>(Robinson) cadena dora</t>
  </si>
  <si>
    <t>(Yency) cadena dora</t>
  </si>
  <si>
    <t>abono pancha por acc baño</t>
  </si>
  <si>
    <t>ABONO FIDEL</t>
  </si>
  <si>
    <t>2 accesorios para baño</t>
  </si>
  <si>
    <t>saldo Javier cañon</t>
  </si>
  <si>
    <t>saldoAlexander riaño</t>
  </si>
  <si>
    <t>saldo pedro Burbano</t>
  </si>
  <si>
    <t>abono alexander riaño</t>
  </si>
  <si>
    <t>saldo jorge arias</t>
  </si>
  <si>
    <t>saldo ventanas lauro</t>
  </si>
  <si>
    <t>2 tee hierro</t>
  </si>
  <si>
    <t xml:space="preserve">platina 1 </t>
  </si>
  <si>
    <t>Yamit Barajas (Pendiente)</t>
  </si>
  <si>
    <t>pago a don cesar</t>
  </si>
  <si>
    <t>Humberto (Pendiente)</t>
  </si>
  <si>
    <t>tapabocas</t>
  </si>
  <si>
    <t>tubos torneados ahj</t>
  </si>
  <si>
    <t>saldo láminas randy</t>
  </si>
  <si>
    <t>abono Javier torres cosas segunda</t>
  </si>
  <si>
    <t>flanches</t>
  </si>
  <si>
    <t>(Yency) pasta y agua</t>
  </si>
  <si>
    <t>jabon</t>
  </si>
  <si>
    <t>pago a doña mary material del burro</t>
  </si>
  <si>
    <t>(Leidy) dientes</t>
  </si>
  <si>
    <t>masilla poliester</t>
  </si>
  <si>
    <t>(Victor) préstamo</t>
  </si>
  <si>
    <t>puerta de segunda</t>
  </si>
  <si>
    <t>2 tubos 3/4 c20</t>
  </si>
  <si>
    <t>abono tablero</t>
  </si>
  <si>
    <t>Yolanda Rodriguez (Pendiente)</t>
  </si>
  <si>
    <t>recibo de la luz</t>
  </si>
  <si>
    <t>Jose Pardo (Pendiente)</t>
  </si>
  <si>
    <t>tocayo (Cancelado)</t>
  </si>
  <si>
    <t>tablero media luna troquelado 2*1 c18</t>
  </si>
  <si>
    <t>saldo tablero</t>
  </si>
  <si>
    <t>electrostatica</t>
  </si>
  <si>
    <t>(Yency) tintos y rifa</t>
  </si>
  <si>
    <t>(Chepe) saldo ventana tocayo</t>
  </si>
  <si>
    <t>ventana segunda 230*133</t>
  </si>
  <si>
    <t>guantes de jhon</t>
  </si>
  <si>
    <t>(Yency) zapatos</t>
  </si>
  <si>
    <t>orinal</t>
  </si>
  <si>
    <t>platina 1/2*1/8</t>
  </si>
  <si>
    <t xml:space="preserve">saldo Rodrigo Robles </t>
  </si>
  <si>
    <t>Arely tovar (Pendiente)</t>
  </si>
  <si>
    <t>12 curvas</t>
  </si>
  <si>
    <t>minipeinazo cte</t>
  </si>
  <si>
    <t>saldo carlos triana</t>
  </si>
  <si>
    <t>(Yency) almuerzo fondo tinto</t>
  </si>
  <si>
    <t>(papi) fondo lara, leidy y el</t>
  </si>
  <si>
    <t>papel higíenico</t>
  </si>
  <si>
    <t>manijas media luna</t>
  </si>
  <si>
    <t xml:space="preserve">baño de segunda beige con lavamanos </t>
  </si>
  <si>
    <t>vinipel</t>
  </si>
  <si>
    <t>saldo nestor medina</t>
  </si>
  <si>
    <t>(Chepe) desfalco</t>
  </si>
  <si>
    <t>Edilson Diaz (Pendiente)</t>
  </si>
  <si>
    <t>1 ángulo 3/4 y 3 cortes</t>
  </si>
  <si>
    <t>saldo Yamit Barajas</t>
  </si>
  <si>
    <t xml:space="preserve">2 lavamanos blanco de chazo </t>
  </si>
  <si>
    <t>tablero alto c20</t>
  </si>
  <si>
    <t>tableros Saul</t>
  </si>
  <si>
    <t>Abono soporte lavadero</t>
  </si>
  <si>
    <t>Saldo puerta y ventanas segunda</t>
  </si>
  <si>
    <t>Puerta de segunda verde</t>
  </si>
  <si>
    <t>Saldo porton verde</t>
  </si>
  <si>
    <t>(Jose) Bus venida</t>
  </si>
  <si>
    <t xml:space="preserve">Saldo Fabio </t>
  </si>
  <si>
    <t>platina 1/2 * 1/8</t>
  </si>
  <si>
    <t>Saldo soporte lavadero</t>
  </si>
  <si>
    <t>Saldo Arely Tovar</t>
  </si>
  <si>
    <t>Ventana peq</t>
  </si>
  <si>
    <t>Lavamanos</t>
  </si>
  <si>
    <t>saldo ventana segunda</t>
  </si>
  <si>
    <t>abono fidel perez</t>
  </si>
  <si>
    <t>(Yency) sueldo</t>
  </si>
  <si>
    <t>(Robinson) salario</t>
  </si>
  <si>
    <t>(Bilardo) salario</t>
  </si>
  <si>
    <t>(Jaime) salario</t>
  </si>
  <si>
    <t>(Jhon) salario</t>
  </si>
  <si>
    <t>(Victor) salario</t>
  </si>
  <si>
    <t>Gerardo zuluaga (Pendiente Entregar)</t>
  </si>
  <si>
    <t>5 curvas</t>
  </si>
  <si>
    <t>julio amaya (Pendiente)</t>
  </si>
  <si>
    <t>1 tubo 3/4 c20</t>
  </si>
  <si>
    <t>pago aflore</t>
  </si>
  <si>
    <t xml:space="preserve">chanse </t>
  </si>
  <si>
    <t>(Yency) tinto maria</t>
  </si>
  <si>
    <t>saldo ventanas ricardo</t>
  </si>
  <si>
    <t xml:space="preserve">1 ventana </t>
  </si>
  <si>
    <t xml:space="preserve">1 lavamanos </t>
  </si>
  <si>
    <t>baño segunda + taza</t>
  </si>
  <si>
    <t>ventana pequeña 70*70</t>
  </si>
  <si>
    <t xml:space="preserve">estampado de tableros </t>
  </si>
  <si>
    <t>ángulo por kilos</t>
  </si>
  <si>
    <t>bisagra plana v</t>
  </si>
  <si>
    <t>agua</t>
  </si>
  <si>
    <t>saldo jose pardo</t>
  </si>
  <si>
    <t>saldo puera nueva peq</t>
  </si>
  <si>
    <t>saldo 2 venanas</t>
  </si>
  <si>
    <t xml:space="preserve">lavamanos verde </t>
  </si>
  <si>
    <t>hoja de segunda</t>
  </si>
  <si>
    <t>William amaya (Pendiente)</t>
  </si>
  <si>
    <t>escoba y papel</t>
  </si>
  <si>
    <t>tableros famivivienda</t>
  </si>
  <si>
    <t>jhon jairo (Pendiente)</t>
  </si>
  <si>
    <t>(Yeiner) préstamo</t>
  </si>
  <si>
    <t>1 ángulo 1</t>
  </si>
  <si>
    <t>Marta Martinez (Pendiente)</t>
  </si>
  <si>
    <t>(Yency) almuerzos</t>
  </si>
  <si>
    <t>metal center</t>
  </si>
  <si>
    <t>(Chepe) casa, leidy, novaventa</t>
  </si>
  <si>
    <t>1 pasador y 3 bis 1/2</t>
  </si>
  <si>
    <t>1075</t>
  </si>
  <si>
    <t>saldo Yolanda Rodriguez</t>
  </si>
  <si>
    <t>(Yency) novaventa</t>
  </si>
  <si>
    <t>2 pago a prestamo de mamá</t>
  </si>
  <si>
    <t>2 tableros oscar</t>
  </si>
  <si>
    <t>Maria Edith Lara (Pendiente Entregar)</t>
  </si>
  <si>
    <t>abono por insoluz</t>
  </si>
  <si>
    <t>2 puertas y 1 ventana 2da</t>
  </si>
  <si>
    <t>jabonera</t>
  </si>
  <si>
    <t>Camilo Torres (Pendiente)</t>
  </si>
  <si>
    <t>platero</t>
  </si>
  <si>
    <t>(Yency) tintos María</t>
  </si>
  <si>
    <t>pasamanos</t>
  </si>
  <si>
    <t>2 rieles</t>
  </si>
  <si>
    <t>1 puerta segunda y ventana persiana</t>
  </si>
  <si>
    <t xml:space="preserve">saldo ventanas fabio </t>
  </si>
  <si>
    <t xml:space="preserve">abono barandas fabio </t>
  </si>
  <si>
    <t>10 pasamanos ahj</t>
  </si>
  <si>
    <t>(Yency) almuerzo y agua</t>
  </si>
  <si>
    <t>lavamanos</t>
  </si>
  <si>
    <t xml:space="preserve">saldo ventana jhon jairo </t>
  </si>
  <si>
    <t>giovanni ornamentador (Pendiente)</t>
  </si>
  <si>
    <t>10 manija ventana media luna</t>
  </si>
  <si>
    <t>puerta pequeña de segunda</t>
  </si>
  <si>
    <t>abono Arely tovar</t>
  </si>
  <si>
    <t>saldo Edilson diaz</t>
  </si>
  <si>
    <t>(Yency) 2 semanas maria edith</t>
  </si>
  <si>
    <t>(Chepe) 2 semanas maria edith</t>
  </si>
  <si>
    <t xml:space="preserve">platero </t>
  </si>
  <si>
    <t>3 peinazos 10 tubos 1 2 tubos 2*1</t>
  </si>
  <si>
    <t xml:space="preserve">(Yency) gafas, aretes, molly, almuerzo </t>
  </si>
  <si>
    <t xml:space="preserve">tableros galicia imperial </t>
  </si>
  <si>
    <t>Esperanza Moreno  (Pendiente)</t>
  </si>
  <si>
    <t>Gerardo Zuluaga (Pendiente)</t>
  </si>
  <si>
    <t>David Rodriguez  (Pendiente)</t>
  </si>
  <si>
    <t>electrostática baranda</t>
  </si>
  <si>
    <t xml:space="preserve">6 tableros </t>
  </si>
  <si>
    <t>constructora fbohorquez sas (Pendiente)</t>
  </si>
  <si>
    <t>saldo ventanas camilo torres</t>
  </si>
  <si>
    <t>(Robinson) prestamo</t>
  </si>
  <si>
    <t>Nancy Ochoa (Pendiente)</t>
  </si>
  <si>
    <t>Saldo Arelys Tovar</t>
  </si>
  <si>
    <t>Tapas Paola</t>
  </si>
  <si>
    <t>(Yency) Fondo</t>
  </si>
  <si>
    <t>(Chepe) Fondo</t>
  </si>
  <si>
    <t>Ventana con reja</t>
  </si>
  <si>
    <t>Pintura</t>
  </si>
  <si>
    <t>Paisa (Pendiente)</t>
  </si>
  <si>
    <t>Nely Murcia Fernandez (Pendiente)</t>
  </si>
  <si>
    <t>(Yency) Onces</t>
  </si>
  <si>
    <t>Pago César chapas</t>
  </si>
  <si>
    <t>(Jhon) Prestamo</t>
  </si>
  <si>
    <t>(Yency) Prestamo</t>
  </si>
  <si>
    <t>2 angulos 1"</t>
  </si>
  <si>
    <t>Abono Fidel</t>
  </si>
  <si>
    <t>Saldo Julio Amaya</t>
  </si>
  <si>
    <t>Thiner y esmalte blanco</t>
  </si>
  <si>
    <t>Papel higenico</t>
  </si>
  <si>
    <t>Saldo William Amaya</t>
  </si>
  <si>
    <t>(Jose) Tinto</t>
  </si>
  <si>
    <t>Saldo Marta Martinez</t>
  </si>
  <si>
    <t>Andrea Orjuela (Pendiente Entregar)</t>
  </si>
  <si>
    <t>(Bilardo) Prestamo</t>
  </si>
  <si>
    <t xml:space="preserve">(Jose) 1 semana octubre </t>
  </si>
  <si>
    <t>(Chepe) leidy</t>
  </si>
  <si>
    <t>saldo Esperanza Moreno</t>
  </si>
  <si>
    <t>arreglo robinson</t>
  </si>
  <si>
    <t>saldo Insoluz Adrian</t>
  </si>
  <si>
    <t>(Chepe) recibo gas casa</t>
  </si>
  <si>
    <t>(Yency) almuerzo mamà</t>
  </si>
  <si>
    <t>abono préstamo pancha</t>
  </si>
  <si>
    <t>(Robinson) préstamo cadena dora</t>
  </si>
  <si>
    <t>Yeison Rincon (Pendiente)</t>
  </si>
  <si>
    <t>Alirio Palacios (Pendiente)</t>
  </si>
  <si>
    <t>boquilla compresor</t>
  </si>
  <si>
    <t>Abono claudia milena</t>
  </si>
  <si>
    <t>abono marta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</si>
</sst>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E373-794A-40BE-9AE9-341E10A6FCE0}">
  <dimension ref="A1:K20"/>
  <sheetViews>
    <sheetView topLeftCell="D1" workbookViewId="0">
      <selection activeCell="L35" sqref="L35"/>
    </sheetView>
  </sheetViews>
  <sheetFormatPr baseColWidth="10" defaultRowHeight="15.75" x14ac:dyDescent="0.25"/>
  <cols>
    <col min="5" max="5" width="28.6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43738</v>
      </c>
      <c r="B2" s="2">
        <v>0.68126157407407406</v>
      </c>
      <c r="C2" t="s">
        <v>10</v>
      </c>
      <c r="E2" t="s">
        <v>11</v>
      </c>
      <c r="F2">
        <v>6924700</v>
      </c>
      <c r="I2">
        <f>SUM(F2:F19)</f>
        <v>8130700</v>
      </c>
      <c r="J2">
        <f>SUM(G2:G19)</f>
        <v>1596000</v>
      </c>
      <c r="K2">
        <f>+I2-J2</f>
        <v>6534700</v>
      </c>
    </row>
    <row r="3" spans="1:11" x14ac:dyDescent="0.25">
      <c r="A3" s="1">
        <v>43738</v>
      </c>
      <c r="B3" s="2">
        <v>0.68675925925925929</v>
      </c>
      <c r="C3" t="s">
        <v>16</v>
      </c>
      <c r="E3" t="s">
        <v>452</v>
      </c>
      <c r="G3">
        <v>50000</v>
      </c>
    </row>
    <row r="4" spans="1:11" x14ac:dyDescent="0.25">
      <c r="A4" s="1">
        <v>43738</v>
      </c>
      <c r="B4" s="2">
        <v>0.68694444444444447</v>
      </c>
      <c r="C4" t="s">
        <v>16</v>
      </c>
      <c r="E4" t="s">
        <v>166</v>
      </c>
      <c r="G4">
        <v>170000</v>
      </c>
    </row>
    <row r="5" spans="1:11" x14ac:dyDescent="0.25">
      <c r="A5" s="1">
        <v>43738</v>
      </c>
      <c r="B5" s="2">
        <v>0.68706018518518519</v>
      </c>
      <c r="C5" t="s">
        <v>16</v>
      </c>
      <c r="E5" t="s">
        <v>453</v>
      </c>
      <c r="G5">
        <v>50000</v>
      </c>
    </row>
    <row r="6" spans="1:11" x14ac:dyDescent="0.25">
      <c r="A6" s="1">
        <v>43738</v>
      </c>
      <c r="B6" s="2">
        <v>0.68851851851851853</v>
      </c>
      <c r="C6" t="s">
        <v>17</v>
      </c>
      <c r="D6" t="s">
        <v>13</v>
      </c>
      <c r="E6" t="s">
        <v>454</v>
      </c>
      <c r="F6">
        <v>450000</v>
      </c>
    </row>
    <row r="7" spans="1:11" x14ac:dyDescent="0.25">
      <c r="A7" s="1">
        <v>43738</v>
      </c>
      <c r="B7" s="2">
        <v>0.68872685185185178</v>
      </c>
      <c r="C7" t="s">
        <v>17</v>
      </c>
      <c r="D7" t="s">
        <v>13</v>
      </c>
      <c r="E7" t="s">
        <v>455</v>
      </c>
      <c r="F7">
        <v>6000</v>
      </c>
    </row>
    <row r="8" spans="1:11" x14ac:dyDescent="0.25">
      <c r="A8" s="1">
        <v>43738</v>
      </c>
      <c r="B8" s="2">
        <v>0.68899305555555557</v>
      </c>
      <c r="C8" t="s">
        <v>17</v>
      </c>
      <c r="D8" t="s">
        <v>13</v>
      </c>
      <c r="E8" t="s">
        <v>456</v>
      </c>
      <c r="F8">
        <v>150000</v>
      </c>
      <c r="I8" t="s">
        <v>19</v>
      </c>
      <c r="K8">
        <v>0</v>
      </c>
    </row>
    <row r="9" spans="1:11" x14ac:dyDescent="0.25">
      <c r="A9" s="1">
        <v>43738</v>
      </c>
      <c r="B9" s="2">
        <v>0.6894097222222223</v>
      </c>
      <c r="C9" t="s">
        <v>16</v>
      </c>
      <c r="E9" t="s">
        <v>457</v>
      </c>
      <c r="G9">
        <v>25000</v>
      </c>
      <c r="I9" s="3">
        <v>50000</v>
      </c>
      <c r="J9">
        <v>81</v>
      </c>
      <c r="K9" s="3">
        <f>I9*J9</f>
        <v>4050000</v>
      </c>
    </row>
    <row r="10" spans="1:11" x14ac:dyDescent="0.25">
      <c r="A10" s="1">
        <v>43738</v>
      </c>
      <c r="B10" s="2">
        <v>0.68959490740740748</v>
      </c>
      <c r="C10" t="s">
        <v>16</v>
      </c>
      <c r="E10" t="s">
        <v>458</v>
      </c>
      <c r="G10">
        <v>7000</v>
      </c>
      <c r="I10" s="3">
        <v>20000</v>
      </c>
      <c r="J10">
        <v>41</v>
      </c>
      <c r="K10" s="3">
        <f t="shared" ref="K10:K18" si="0">I10*J10</f>
        <v>820000</v>
      </c>
    </row>
    <row r="11" spans="1:11" x14ac:dyDescent="0.25">
      <c r="A11" s="1">
        <v>43738</v>
      </c>
      <c r="B11" s="2">
        <v>0.68995370370370368</v>
      </c>
      <c r="C11" t="s">
        <v>30</v>
      </c>
      <c r="D11" t="s">
        <v>13</v>
      </c>
      <c r="E11" t="s">
        <v>459</v>
      </c>
      <c r="G11">
        <v>50000</v>
      </c>
      <c r="I11" s="3">
        <v>10000</v>
      </c>
      <c r="J11">
        <v>18</v>
      </c>
      <c r="K11" s="3">
        <f t="shared" si="0"/>
        <v>180000</v>
      </c>
    </row>
    <row r="12" spans="1:11" x14ac:dyDescent="0.25">
      <c r="A12" s="1">
        <v>43738</v>
      </c>
      <c r="B12" s="2">
        <v>0.69032407407407403</v>
      </c>
      <c r="C12" t="s">
        <v>35</v>
      </c>
      <c r="E12" t="s">
        <v>460</v>
      </c>
      <c r="G12">
        <v>100000</v>
      </c>
      <c r="I12" s="3">
        <v>5000</v>
      </c>
      <c r="J12">
        <v>5</v>
      </c>
      <c r="K12" s="3">
        <f t="shared" si="0"/>
        <v>25000</v>
      </c>
    </row>
    <row r="13" spans="1:11" x14ac:dyDescent="0.25">
      <c r="A13" s="1">
        <v>43738</v>
      </c>
      <c r="B13" s="2">
        <v>0.69240740740740747</v>
      </c>
      <c r="C13" t="s">
        <v>17</v>
      </c>
      <c r="D13">
        <v>1105</v>
      </c>
      <c r="E13" t="s">
        <v>461</v>
      </c>
      <c r="F13">
        <v>200000</v>
      </c>
      <c r="I13" s="3">
        <v>2000</v>
      </c>
      <c r="J13">
        <v>51</v>
      </c>
      <c r="K13" s="3">
        <f t="shared" si="0"/>
        <v>102000</v>
      </c>
    </row>
    <row r="14" spans="1:11" x14ac:dyDescent="0.25">
      <c r="A14" s="1">
        <v>43738</v>
      </c>
      <c r="B14" s="2">
        <v>0.69534722222222223</v>
      </c>
      <c r="C14" t="s">
        <v>17</v>
      </c>
      <c r="D14">
        <v>1106</v>
      </c>
      <c r="E14" t="s">
        <v>462</v>
      </c>
      <c r="F14">
        <v>400000</v>
      </c>
      <c r="I14" s="3">
        <v>1000</v>
      </c>
      <c r="J14">
        <v>4</v>
      </c>
      <c r="K14" s="3">
        <f t="shared" si="0"/>
        <v>4000</v>
      </c>
    </row>
    <row r="15" spans="1:11" x14ac:dyDescent="0.25">
      <c r="A15" s="1">
        <v>43738</v>
      </c>
      <c r="B15" s="2">
        <v>0.69680555555555557</v>
      </c>
      <c r="C15" t="s">
        <v>40</v>
      </c>
      <c r="D15" t="s">
        <v>13</v>
      </c>
      <c r="E15" t="s">
        <v>463</v>
      </c>
      <c r="G15">
        <v>2000</v>
      </c>
      <c r="I15" s="3">
        <v>500</v>
      </c>
      <c r="J15">
        <v>19</v>
      </c>
      <c r="K15" s="3">
        <f t="shared" si="0"/>
        <v>9500</v>
      </c>
    </row>
    <row r="16" spans="1:11" x14ac:dyDescent="0.25">
      <c r="A16" s="1">
        <v>43738</v>
      </c>
      <c r="B16" s="2">
        <v>0.69748842592592597</v>
      </c>
      <c r="C16" t="s">
        <v>35</v>
      </c>
      <c r="E16" t="s">
        <v>142</v>
      </c>
      <c r="G16">
        <v>290000</v>
      </c>
      <c r="I16" s="3">
        <v>200</v>
      </c>
      <c r="J16">
        <v>88</v>
      </c>
      <c r="K16" s="3">
        <f>I16*J16</f>
        <v>17600</v>
      </c>
    </row>
    <row r="17" spans="1:11" x14ac:dyDescent="0.25">
      <c r="A17" s="1">
        <v>43738</v>
      </c>
      <c r="B17" s="2">
        <v>0.69770833333333337</v>
      </c>
      <c r="C17" t="s">
        <v>35</v>
      </c>
      <c r="E17" t="s">
        <v>143</v>
      </c>
      <c r="G17">
        <v>372000</v>
      </c>
      <c r="I17" s="3">
        <v>100</v>
      </c>
      <c r="J17">
        <v>51</v>
      </c>
      <c r="K17" s="3">
        <f t="shared" si="0"/>
        <v>5100</v>
      </c>
    </row>
    <row r="18" spans="1:11" x14ac:dyDescent="0.25">
      <c r="A18" s="1">
        <v>43738</v>
      </c>
      <c r="B18" s="2">
        <v>0.70219907407407411</v>
      </c>
      <c r="C18" t="s">
        <v>35</v>
      </c>
      <c r="E18" t="s">
        <v>141</v>
      </c>
      <c r="G18">
        <v>250000</v>
      </c>
      <c r="I18" s="4">
        <v>50</v>
      </c>
      <c r="J18">
        <v>19</v>
      </c>
      <c r="K18" s="3">
        <f t="shared" si="0"/>
        <v>950</v>
      </c>
    </row>
    <row r="19" spans="1:11" x14ac:dyDescent="0.25">
      <c r="A19" s="1">
        <v>43738</v>
      </c>
      <c r="B19" s="2">
        <v>0.70250000000000001</v>
      </c>
      <c r="C19" t="s">
        <v>35</v>
      </c>
      <c r="E19" t="s">
        <v>245</v>
      </c>
      <c r="G19">
        <v>230000</v>
      </c>
      <c r="K19" s="3">
        <f>SUM(K9:K18)</f>
        <v>5214150</v>
      </c>
    </row>
    <row r="20" spans="1:11" x14ac:dyDescent="0.25">
      <c r="K20" s="4">
        <f>+K19-K2</f>
        <v>-1320550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0B79-8E6D-4D8D-8A2A-B59810DFB883}">
  <sheetPr codeName="Hoja20"/>
  <dimension ref="A1:M25"/>
  <sheetViews>
    <sheetView workbookViewId="0">
      <selection activeCell="C9" sqref="C9"/>
    </sheetView>
  </sheetViews>
  <sheetFormatPr baseColWidth="10" defaultRowHeight="15.75" x14ac:dyDescent="0.25"/>
  <cols>
    <col min="4" max="4" width="7.25" customWidth="1"/>
    <col min="5" max="5" width="30.75" bestFit="1" customWidth="1"/>
    <col min="6" max="6" width="7.875" bestFit="1" customWidth="1"/>
    <col min="11" max="11" width="12.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43726</v>
      </c>
      <c r="B2" s="2">
        <v>0.4299884259259259</v>
      </c>
      <c r="C2" t="s">
        <v>10</v>
      </c>
      <c r="E2" t="s">
        <v>11</v>
      </c>
      <c r="F2">
        <v>4695100</v>
      </c>
      <c r="I2">
        <v>5375100</v>
      </c>
      <c r="J2">
        <v>1835700</v>
      </c>
      <c r="K2">
        <v>3539400</v>
      </c>
    </row>
    <row r="3" spans="1:13" x14ac:dyDescent="0.25">
      <c r="A3" s="1">
        <v>43726</v>
      </c>
      <c r="B3" s="2">
        <v>0.43427083333333333</v>
      </c>
      <c r="C3" t="s">
        <v>16</v>
      </c>
      <c r="E3" t="s">
        <v>296</v>
      </c>
      <c r="G3">
        <v>4400</v>
      </c>
    </row>
    <row r="4" spans="1:13" x14ac:dyDescent="0.25">
      <c r="A4" s="1">
        <v>43726</v>
      </c>
      <c r="B4" s="2">
        <v>0.43454861111111115</v>
      </c>
      <c r="C4" t="s">
        <v>58</v>
      </c>
      <c r="D4" t="s">
        <v>13</v>
      </c>
      <c r="E4" t="s">
        <v>297</v>
      </c>
      <c r="G4">
        <v>2000</v>
      </c>
    </row>
    <row r="5" spans="1:13" x14ac:dyDescent="0.25">
      <c r="A5" s="1">
        <v>43726</v>
      </c>
      <c r="B5" s="2">
        <v>0.43478009259259259</v>
      </c>
      <c r="C5" t="s">
        <v>12</v>
      </c>
      <c r="D5" t="s">
        <v>13</v>
      </c>
      <c r="E5" t="s">
        <v>154</v>
      </c>
      <c r="F5">
        <v>40000</v>
      </c>
    </row>
    <row r="6" spans="1:13" x14ac:dyDescent="0.25">
      <c r="A6" s="1">
        <v>43726</v>
      </c>
      <c r="B6" s="2">
        <v>0.44364583333333335</v>
      </c>
      <c r="C6" t="s">
        <v>58</v>
      </c>
      <c r="D6" t="s">
        <v>13</v>
      </c>
      <c r="E6" t="s">
        <v>298</v>
      </c>
      <c r="G6">
        <v>708000</v>
      </c>
    </row>
    <row r="7" spans="1:13" x14ac:dyDescent="0.25">
      <c r="A7" s="1">
        <v>43726</v>
      </c>
      <c r="B7" s="2">
        <v>0.44712962962962965</v>
      </c>
      <c r="C7" t="s">
        <v>16</v>
      </c>
      <c r="E7" t="s">
        <v>299</v>
      </c>
      <c r="G7">
        <v>50000</v>
      </c>
    </row>
    <row r="8" spans="1:13" x14ac:dyDescent="0.25">
      <c r="A8" s="1">
        <v>43726</v>
      </c>
      <c r="B8" s="2">
        <v>0.45674768518518521</v>
      </c>
      <c r="C8" t="s">
        <v>30</v>
      </c>
      <c r="D8" t="s">
        <v>13</v>
      </c>
      <c r="E8" t="s">
        <v>300</v>
      </c>
      <c r="G8">
        <v>256000</v>
      </c>
    </row>
    <row r="9" spans="1:13" x14ac:dyDescent="0.25">
      <c r="A9" s="1">
        <v>43726</v>
      </c>
      <c r="B9" s="2">
        <v>0.50818287037037035</v>
      </c>
      <c r="C9" t="s">
        <v>35</v>
      </c>
      <c r="E9" t="s">
        <v>301</v>
      </c>
      <c r="G9">
        <v>50000</v>
      </c>
      <c r="I9" t="s">
        <v>19</v>
      </c>
      <c r="K9">
        <v>0</v>
      </c>
    </row>
    <row r="10" spans="1:13" x14ac:dyDescent="0.25">
      <c r="A10" s="1">
        <v>43726</v>
      </c>
      <c r="B10" s="2">
        <v>0.50843749999999999</v>
      </c>
      <c r="C10" t="s">
        <v>30</v>
      </c>
      <c r="D10" t="s">
        <v>13</v>
      </c>
      <c r="E10" t="s">
        <v>302</v>
      </c>
      <c r="G10">
        <v>15000</v>
      </c>
      <c r="I10" s="3">
        <v>50000</v>
      </c>
      <c r="J10">
        <v>55</v>
      </c>
      <c r="K10" s="3">
        <f>I10*J10</f>
        <v>2750000</v>
      </c>
      <c r="M10" s="3"/>
    </row>
    <row r="11" spans="1:13" x14ac:dyDescent="0.25">
      <c r="A11" s="1">
        <v>43726</v>
      </c>
      <c r="B11" s="2">
        <v>0.50888888888888884</v>
      </c>
      <c r="C11" t="s">
        <v>30</v>
      </c>
      <c r="D11" t="s">
        <v>13</v>
      </c>
      <c r="E11" t="s">
        <v>303</v>
      </c>
      <c r="G11">
        <v>15000</v>
      </c>
      <c r="I11" s="3">
        <v>20000</v>
      </c>
      <c r="J11">
        <v>26</v>
      </c>
      <c r="K11" s="3">
        <f t="shared" ref="K11:K19" si="0">I11*J11</f>
        <v>520000</v>
      </c>
    </row>
    <row r="12" spans="1:13" x14ac:dyDescent="0.25">
      <c r="A12" s="1">
        <v>43726</v>
      </c>
      <c r="B12" s="2">
        <v>0.63581018518518517</v>
      </c>
      <c r="C12" t="s">
        <v>17</v>
      </c>
      <c r="D12" t="s">
        <v>13</v>
      </c>
      <c r="E12" t="s">
        <v>304</v>
      </c>
      <c r="F12">
        <v>50000</v>
      </c>
      <c r="I12" s="3">
        <v>10000</v>
      </c>
      <c r="J12">
        <v>6</v>
      </c>
      <c r="K12" s="3">
        <f t="shared" si="0"/>
        <v>60000</v>
      </c>
    </row>
    <row r="13" spans="1:13" x14ac:dyDescent="0.25">
      <c r="A13" s="1">
        <v>43726</v>
      </c>
      <c r="B13" s="2">
        <v>0.63750000000000007</v>
      </c>
      <c r="C13" t="s">
        <v>17</v>
      </c>
      <c r="D13">
        <v>1076</v>
      </c>
      <c r="E13" t="s">
        <v>305</v>
      </c>
      <c r="F13">
        <v>140000</v>
      </c>
      <c r="I13" s="3">
        <v>5000</v>
      </c>
      <c r="J13">
        <v>1</v>
      </c>
      <c r="K13" s="3">
        <f t="shared" si="0"/>
        <v>5000</v>
      </c>
    </row>
    <row r="14" spans="1:13" x14ac:dyDescent="0.25">
      <c r="A14" s="1">
        <v>43726</v>
      </c>
      <c r="B14" s="2">
        <v>0.63788194444444446</v>
      </c>
      <c r="C14" t="s">
        <v>40</v>
      </c>
      <c r="D14" t="s">
        <v>13</v>
      </c>
      <c r="E14" t="s">
        <v>306</v>
      </c>
      <c r="G14">
        <v>410000</v>
      </c>
      <c r="I14" s="3">
        <v>2000</v>
      </c>
      <c r="J14">
        <v>9</v>
      </c>
      <c r="K14" s="3">
        <f t="shared" si="0"/>
        <v>18000</v>
      </c>
    </row>
    <row r="15" spans="1:13" x14ac:dyDescent="0.25">
      <c r="A15" s="1">
        <v>43726</v>
      </c>
      <c r="B15" s="2">
        <v>0.65038194444444442</v>
      </c>
      <c r="C15" t="s">
        <v>17</v>
      </c>
      <c r="D15">
        <v>1077</v>
      </c>
      <c r="E15" t="s">
        <v>307</v>
      </c>
      <c r="F15">
        <v>250000</v>
      </c>
      <c r="I15" s="3">
        <v>1000</v>
      </c>
      <c r="J15">
        <v>6</v>
      </c>
      <c r="K15" s="3">
        <f t="shared" si="0"/>
        <v>6000</v>
      </c>
    </row>
    <row r="16" spans="1:13" x14ac:dyDescent="0.25">
      <c r="A16" s="1">
        <v>43726</v>
      </c>
      <c r="B16" s="2">
        <v>0.65153935185185186</v>
      </c>
      <c r="C16" t="s">
        <v>17</v>
      </c>
      <c r="D16">
        <v>1078</v>
      </c>
      <c r="E16" t="s">
        <v>308</v>
      </c>
      <c r="F16">
        <v>90000</v>
      </c>
      <c r="I16" s="3">
        <v>500</v>
      </c>
      <c r="J16">
        <v>26</v>
      </c>
      <c r="K16" s="3">
        <f t="shared" si="0"/>
        <v>13000</v>
      </c>
    </row>
    <row r="17" spans="1:13" x14ac:dyDescent="0.25">
      <c r="A17" s="1">
        <v>43726</v>
      </c>
      <c r="B17" s="2">
        <v>0.65187499999999998</v>
      </c>
      <c r="C17" t="s">
        <v>30</v>
      </c>
      <c r="D17" t="s">
        <v>13</v>
      </c>
      <c r="E17" t="s">
        <v>309</v>
      </c>
      <c r="G17">
        <v>73000</v>
      </c>
      <c r="I17" s="3">
        <v>200</v>
      </c>
      <c r="J17">
        <v>91</v>
      </c>
      <c r="K17" s="3">
        <f t="shared" si="0"/>
        <v>18200</v>
      </c>
    </row>
    <row r="18" spans="1:13" x14ac:dyDescent="0.25">
      <c r="A18" s="1">
        <v>43726</v>
      </c>
      <c r="B18" s="2">
        <v>0.70438657407407401</v>
      </c>
      <c r="C18" t="s">
        <v>17</v>
      </c>
      <c r="D18" t="s">
        <v>13</v>
      </c>
      <c r="E18" t="s">
        <v>310</v>
      </c>
      <c r="F18">
        <v>40000</v>
      </c>
      <c r="I18" s="3">
        <v>100</v>
      </c>
      <c r="J18">
        <v>50</v>
      </c>
      <c r="K18" s="3">
        <f t="shared" si="0"/>
        <v>5000</v>
      </c>
    </row>
    <row r="19" spans="1:13" x14ac:dyDescent="0.25">
      <c r="A19" s="1">
        <v>43726</v>
      </c>
      <c r="B19" s="2">
        <v>0.70458333333333334</v>
      </c>
      <c r="C19" t="s">
        <v>30</v>
      </c>
      <c r="D19" t="s">
        <v>13</v>
      </c>
      <c r="E19" t="s">
        <v>311</v>
      </c>
      <c r="G19">
        <v>120000</v>
      </c>
      <c r="I19" s="4">
        <v>50</v>
      </c>
      <c r="J19">
        <v>14</v>
      </c>
      <c r="K19" s="3">
        <f t="shared" si="0"/>
        <v>700</v>
      </c>
    </row>
    <row r="20" spans="1:13" x14ac:dyDescent="0.25">
      <c r="A20" s="1">
        <v>43726</v>
      </c>
      <c r="B20" s="2">
        <v>0.70896990740740751</v>
      </c>
      <c r="C20" t="s">
        <v>16</v>
      </c>
      <c r="E20" t="s">
        <v>312</v>
      </c>
      <c r="G20">
        <v>5300</v>
      </c>
      <c r="K20" s="3">
        <f>SUM(K10:K19)</f>
        <v>3395900</v>
      </c>
    </row>
    <row r="21" spans="1:13" x14ac:dyDescent="0.25">
      <c r="A21" s="1">
        <v>43726</v>
      </c>
      <c r="B21" s="2">
        <v>0.71</v>
      </c>
      <c r="C21" t="s">
        <v>16</v>
      </c>
      <c r="E21" t="s">
        <v>313</v>
      </c>
      <c r="G21">
        <v>17000</v>
      </c>
      <c r="K21" s="4">
        <f>+K20-K2</f>
        <v>-143500</v>
      </c>
      <c r="M21" s="4"/>
    </row>
    <row r="22" spans="1:13" x14ac:dyDescent="0.25">
      <c r="A22" s="1">
        <v>43726</v>
      </c>
      <c r="B22" s="2">
        <v>0.7102546296296296</v>
      </c>
      <c r="C22" t="s">
        <v>12</v>
      </c>
      <c r="D22" t="s">
        <v>13</v>
      </c>
      <c r="E22" t="s">
        <v>314</v>
      </c>
      <c r="F22">
        <v>70000</v>
      </c>
    </row>
    <row r="23" spans="1:13" x14ac:dyDescent="0.25">
      <c r="A23" s="1">
        <v>43726</v>
      </c>
      <c r="B23" s="2">
        <v>0.71087962962962958</v>
      </c>
      <c r="C23" t="s">
        <v>16</v>
      </c>
      <c r="D23" t="s">
        <v>13</v>
      </c>
      <c r="E23" t="s">
        <v>315</v>
      </c>
      <c r="G23">
        <v>10000</v>
      </c>
    </row>
    <row r="24" spans="1:13" x14ac:dyDescent="0.25">
      <c r="A24" s="1">
        <v>43726</v>
      </c>
      <c r="B24" s="2">
        <v>0.73716435185185192</v>
      </c>
      <c r="C24" t="s">
        <v>16</v>
      </c>
      <c r="E24" t="s">
        <v>316</v>
      </c>
      <c r="G24">
        <v>100000</v>
      </c>
    </row>
    <row r="25" spans="1:13" x14ac:dyDescent="0.25">
      <c r="A25" s="1"/>
      <c r="B25" s="2"/>
      <c r="D25" t="s">
        <v>13</v>
      </c>
      <c r="E25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07F4-F1D7-4E1B-86E2-A21827F1F807}">
  <sheetPr codeName="Hoja21"/>
  <dimension ref="A1:K21"/>
  <sheetViews>
    <sheetView workbookViewId="0">
      <selection activeCell="E6" sqref="E6"/>
    </sheetView>
  </sheetViews>
  <sheetFormatPr baseColWidth="10" defaultRowHeight="15.75" x14ac:dyDescent="0.25"/>
  <cols>
    <col min="3" max="3" width="8" customWidth="1"/>
    <col min="4" max="4" width="9.625" customWidth="1"/>
    <col min="5" max="5" width="19.1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43725</v>
      </c>
      <c r="B2" s="2">
        <v>0.38817129629629626</v>
      </c>
      <c r="C2" t="s">
        <v>10</v>
      </c>
      <c r="E2" t="s">
        <v>11</v>
      </c>
      <c r="F2">
        <v>4543100</v>
      </c>
      <c r="I2">
        <v>6274100</v>
      </c>
      <c r="J2">
        <v>1579000</v>
      </c>
      <c r="K2">
        <v>4695100</v>
      </c>
    </row>
    <row r="3" spans="1:11" x14ac:dyDescent="0.25">
      <c r="A3" s="1">
        <v>43725</v>
      </c>
      <c r="B3" s="2">
        <v>0.38817129629629626</v>
      </c>
      <c r="C3" t="s">
        <v>17</v>
      </c>
      <c r="D3" t="s">
        <v>13</v>
      </c>
      <c r="E3" t="s">
        <v>280</v>
      </c>
      <c r="F3">
        <v>150000</v>
      </c>
    </row>
    <row r="4" spans="1:11" x14ac:dyDescent="0.25">
      <c r="A4" s="1">
        <v>43725</v>
      </c>
      <c r="B4" s="2">
        <v>0.38859953703703703</v>
      </c>
      <c r="C4" t="s">
        <v>17</v>
      </c>
      <c r="D4" t="s">
        <v>13</v>
      </c>
      <c r="E4" t="s">
        <v>281</v>
      </c>
      <c r="F4">
        <v>330000</v>
      </c>
    </row>
    <row r="5" spans="1:11" x14ac:dyDescent="0.25">
      <c r="A5" s="1">
        <v>43725</v>
      </c>
      <c r="B5" s="2">
        <v>0.38937500000000003</v>
      </c>
      <c r="C5" t="s">
        <v>17</v>
      </c>
      <c r="D5" t="s">
        <v>13</v>
      </c>
      <c r="E5" t="s">
        <v>282</v>
      </c>
      <c r="F5">
        <v>100000</v>
      </c>
    </row>
    <row r="6" spans="1:11" x14ac:dyDescent="0.25">
      <c r="A6" s="1">
        <v>43725</v>
      </c>
      <c r="B6" s="2">
        <v>0.38937500000000003</v>
      </c>
      <c r="C6" t="s">
        <v>17</v>
      </c>
      <c r="E6" t="s">
        <v>283</v>
      </c>
      <c r="F6">
        <v>50000</v>
      </c>
    </row>
    <row r="7" spans="1:11" x14ac:dyDescent="0.25">
      <c r="A7" s="1">
        <v>43725</v>
      </c>
      <c r="B7" s="2">
        <v>0.43375000000000002</v>
      </c>
      <c r="C7" t="s">
        <v>17</v>
      </c>
      <c r="D7" t="s">
        <v>13</v>
      </c>
      <c r="E7" t="s">
        <v>284</v>
      </c>
      <c r="F7">
        <v>140000</v>
      </c>
    </row>
    <row r="8" spans="1:11" x14ac:dyDescent="0.25">
      <c r="A8" s="1">
        <v>43725</v>
      </c>
      <c r="B8" s="2">
        <v>0.43504629629629626</v>
      </c>
      <c r="C8" t="s">
        <v>17</v>
      </c>
      <c r="D8" t="s">
        <v>13</v>
      </c>
      <c r="E8" t="s">
        <v>285</v>
      </c>
      <c r="F8">
        <v>400000</v>
      </c>
      <c r="I8" t="s">
        <v>19</v>
      </c>
      <c r="K8">
        <v>0</v>
      </c>
    </row>
    <row r="9" spans="1:11" x14ac:dyDescent="0.25">
      <c r="A9" s="1">
        <v>43725</v>
      </c>
      <c r="B9" s="2">
        <v>0.43543981481481481</v>
      </c>
      <c r="C9" t="s">
        <v>16</v>
      </c>
      <c r="E9" t="s">
        <v>166</v>
      </c>
      <c r="G9">
        <v>180000</v>
      </c>
      <c r="I9" s="3">
        <v>50000</v>
      </c>
      <c r="J9">
        <v>77</v>
      </c>
      <c r="K9" s="3">
        <f>I9*J9</f>
        <v>3850000</v>
      </c>
    </row>
    <row r="10" spans="1:11" x14ac:dyDescent="0.25">
      <c r="A10" s="1">
        <v>43725</v>
      </c>
      <c r="B10" s="2">
        <v>0.4365046296296296</v>
      </c>
      <c r="C10" t="s">
        <v>30</v>
      </c>
      <c r="D10" t="s">
        <v>13</v>
      </c>
      <c r="E10" t="s">
        <v>286</v>
      </c>
      <c r="G10">
        <v>60000</v>
      </c>
      <c r="I10" s="3">
        <v>20000</v>
      </c>
      <c r="J10">
        <v>29</v>
      </c>
      <c r="K10" s="3">
        <f t="shared" ref="K10:K18" si="0">I10*J10</f>
        <v>580000</v>
      </c>
    </row>
    <row r="11" spans="1:11" x14ac:dyDescent="0.25">
      <c r="A11" s="1">
        <v>43725</v>
      </c>
      <c r="B11" s="2">
        <v>0.46460648148148148</v>
      </c>
      <c r="C11" t="s">
        <v>17</v>
      </c>
      <c r="D11" t="s">
        <v>13</v>
      </c>
      <c r="E11" t="s">
        <v>287</v>
      </c>
      <c r="F11">
        <v>12800</v>
      </c>
      <c r="I11" s="3">
        <v>10000</v>
      </c>
      <c r="J11">
        <v>4</v>
      </c>
      <c r="K11" s="3">
        <f t="shared" si="0"/>
        <v>40000</v>
      </c>
    </row>
    <row r="12" spans="1:11" x14ac:dyDescent="0.25">
      <c r="A12" s="1">
        <v>43725</v>
      </c>
      <c r="B12" s="2">
        <v>0.46582175925925928</v>
      </c>
      <c r="C12" t="s">
        <v>17</v>
      </c>
      <c r="D12">
        <v>1074</v>
      </c>
      <c r="E12" t="s">
        <v>288</v>
      </c>
      <c r="F12">
        <v>200000</v>
      </c>
      <c r="I12" s="3">
        <v>5000</v>
      </c>
      <c r="J12">
        <v>2</v>
      </c>
      <c r="K12" s="3">
        <f t="shared" si="0"/>
        <v>10000</v>
      </c>
    </row>
    <row r="13" spans="1:11" x14ac:dyDescent="0.25">
      <c r="A13" s="1">
        <v>43725</v>
      </c>
      <c r="B13" s="2">
        <v>0.61420138888888887</v>
      </c>
      <c r="C13" t="s">
        <v>35</v>
      </c>
      <c r="E13" t="s">
        <v>85</v>
      </c>
      <c r="G13">
        <v>50000</v>
      </c>
      <c r="I13" s="3">
        <v>2000</v>
      </c>
      <c r="J13">
        <v>14</v>
      </c>
      <c r="K13" s="3">
        <f t="shared" si="0"/>
        <v>28000</v>
      </c>
    </row>
    <row r="14" spans="1:11" x14ac:dyDescent="0.25">
      <c r="A14" s="1">
        <v>43725</v>
      </c>
      <c r="B14" s="2">
        <v>0.63785879629629627</v>
      </c>
      <c r="C14" t="s">
        <v>30</v>
      </c>
      <c r="D14" t="s">
        <v>13</v>
      </c>
      <c r="E14" t="s">
        <v>289</v>
      </c>
      <c r="G14">
        <v>1001000</v>
      </c>
      <c r="I14" s="3">
        <v>1000</v>
      </c>
      <c r="J14">
        <v>6</v>
      </c>
      <c r="K14" s="3">
        <f t="shared" si="0"/>
        <v>6000</v>
      </c>
    </row>
    <row r="15" spans="1:11" x14ac:dyDescent="0.25">
      <c r="A15" s="1">
        <v>43725</v>
      </c>
      <c r="B15" s="2">
        <v>0.64009259259259255</v>
      </c>
      <c r="C15" t="s">
        <v>17</v>
      </c>
      <c r="D15">
        <v>1075</v>
      </c>
      <c r="E15" t="s">
        <v>290</v>
      </c>
      <c r="F15">
        <v>200000</v>
      </c>
      <c r="I15" s="3">
        <v>500</v>
      </c>
      <c r="J15">
        <v>26</v>
      </c>
      <c r="K15" s="3">
        <f t="shared" si="0"/>
        <v>13000</v>
      </c>
    </row>
    <row r="16" spans="1:11" x14ac:dyDescent="0.25">
      <c r="A16" s="1">
        <v>43725</v>
      </c>
      <c r="B16" s="2">
        <v>0.65951388888888884</v>
      </c>
      <c r="C16" t="s">
        <v>17</v>
      </c>
      <c r="D16" t="s">
        <v>13</v>
      </c>
      <c r="E16" t="s">
        <v>217</v>
      </c>
      <c r="F16">
        <v>20200</v>
      </c>
      <c r="I16" s="3">
        <v>200</v>
      </c>
      <c r="J16">
        <v>94</v>
      </c>
      <c r="K16" s="3">
        <f t="shared" si="0"/>
        <v>18800</v>
      </c>
    </row>
    <row r="17" spans="1:11" x14ac:dyDescent="0.25">
      <c r="A17" s="1">
        <v>43725</v>
      </c>
      <c r="B17" s="2">
        <v>0.65962962962962968</v>
      </c>
      <c r="C17" t="s">
        <v>30</v>
      </c>
      <c r="D17" t="s">
        <v>13</v>
      </c>
      <c r="E17" t="s">
        <v>291</v>
      </c>
      <c r="G17">
        <v>22000</v>
      </c>
      <c r="I17" s="3">
        <v>100</v>
      </c>
      <c r="J17">
        <v>51</v>
      </c>
      <c r="K17" s="3">
        <f t="shared" si="0"/>
        <v>5100</v>
      </c>
    </row>
    <row r="18" spans="1:11" x14ac:dyDescent="0.25">
      <c r="A18" s="1">
        <v>43725</v>
      </c>
      <c r="B18" s="2">
        <v>0.69333333333333336</v>
      </c>
      <c r="C18" t="s">
        <v>30</v>
      </c>
      <c r="D18" t="s">
        <v>13</v>
      </c>
      <c r="E18" t="s">
        <v>292</v>
      </c>
      <c r="G18">
        <v>252000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43725</v>
      </c>
      <c r="B19" s="2">
        <v>0.6935069444444445</v>
      </c>
      <c r="C19" t="s">
        <v>17</v>
      </c>
      <c r="D19" t="s">
        <v>13</v>
      </c>
      <c r="E19" t="s">
        <v>293</v>
      </c>
      <c r="F19">
        <v>28000</v>
      </c>
      <c r="K19" s="3">
        <f>SUM(K9:K18)</f>
        <v>4551600</v>
      </c>
    </row>
    <row r="20" spans="1:11" x14ac:dyDescent="0.25">
      <c r="A20" s="1">
        <v>43725</v>
      </c>
      <c r="B20" s="2">
        <v>0.70575231481481471</v>
      </c>
      <c r="C20" t="s">
        <v>17</v>
      </c>
      <c r="D20" t="s">
        <v>13</v>
      </c>
      <c r="E20" t="s">
        <v>294</v>
      </c>
      <c r="F20">
        <v>100000</v>
      </c>
      <c r="K20" s="4">
        <f>+K19-K2</f>
        <v>-143500</v>
      </c>
    </row>
    <row r="21" spans="1:11" x14ac:dyDescent="0.25">
      <c r="A21" s="1">
        <v>43725</v>
      </c>
      <c r="B21" s="2">
        <v>0.71362268518518512</v>
      </c>
      <c r="C21" t="s">
        <v>30</v>
      </c>
      <c r="D21" t="s">
        <v>13</v>
      </c>
      <c r="E21" t="s">
        <v>295</v>
      </c>
      <c r="G21">
        <v>14000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A92A-D4E8-4AA9-BC01-7329CDF5AF46}">
  <sheetPr codeName="Hoja22"/>
  <dimension ref="A1:K28"/>
  <sheetViews>
    <sheetView workbookViewId="0">
      <selection activeCell="E24" sqref="E24"/>
    </sheetView>
  </sheetViews>
  <sheetFormatPr baseColWidth="10" defaultRowHeight="15.75" x14ac:dyDescent="0.25"/>
  <cols>
    <col min="3" max="3" width="15" customWidth="1"/>
    <col min="5" max="5" width="28.37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43724</v>
      </c>
      <c r="B2" s="2">
        <v>0.38082175925925926</v>
      </c>
      <c r="C2" t="s">
        <v>10</v>
      </c>
      <c r="E2" t="s">
        <v>11</v>
      </c>
      <c r="F2">
        <v>3681800</v>
      </c>
      <c r="I2">
        <v>5451800</v>
      </c>
      <c r="J2">
        <v>908700</v>
      </c>
      <c r="K2">
        <v>4543100</v>
      </c>
    </row>
    <row r="3" spans="1:11" x14ac:dyDescent="0.25">
      <c r="A3" s="1">
        <v>43724</v>
      </c>
      <c r="B3" s="2">
        <v>0.42787037037037035</v>
      </c>
      <c r="C3" t="s">
        <v>17</v>
      </c>
      <c r="D3">
        <v>1073</v>
      </c>
      <c r="E3" t="s">
        <v>261</v>
      </c>
      <c r="F3">
        <v>100000</v>
      </c>
    </row>
    <row r="4" spans="1:11" x14ac:dyDescent="0.25">
      <c r="A4" s="1">
        <v>43724</v>
      </c>
      <c r="B4" s="2">
        <v>0.42856481481481484</v>
      </c>
      <c r="C4" t="s">
        <v>17</v>
      </c>
      <c r="D4">
        <v>1074</v>
      </c>
      <c r="E4" t="s">
        <v>262</v>
      </c>
      <c r="F4">
        <v>200000</v>
      </c>
    </row>
    <row r="5" spans="1:11" x14ac:dyDescent="0.25">
      <c r="A5" s="1">
        <v>43724</v>
      </c>
      <c r="B5" s="2">
        <v>0.42918981481481483</v>
      </c>
      <c r="C5" t="s">
        <v>17</v>
      </c>
      <c r="D5" t="s">
        <v>13</v>
      </c>
      <c r="E5" t="s">
        <v>263</v>
      </c>
      <c r="F5">
        <v>150000</v>
      </c>
    </row>
    <row r="6" spans="1:11" x14ac:dyDescent="0.25">
      <c r="A6" s="1">
        <v>43724</v>
      </c>
      <c r="B6" s="2">
        <v>0.45618055555555559</v>
      </c>
      <c r="C6" t="s">
        <v>58</v>
      </c>
      <c r="D6" t="s">
        <v>13</v>
      </c>
      <c r="E6" t="s">
        <v>264</v>
      </c>
      <c r="G6">
        <v>2400</v>
      </c>
    </row>
    <row r="7" spans="1:11" x14ac:dyDescent="0.25">
      <c r="A7" s="1">
        <v>43724</v>
      </c>
      <c r="B7" s="2">
        <v>0.4566203703703704</v>
      </c>
      <c r="C7" t="s">
        <v>16</v>
      </c>
      <c r="E7" t="s">
        <v>22</v>
      </c>
      <c r="G7">
        <v>2500</v>
      </c>
    </row>
    <row r="8" spans="1:11" x14ac:dyDescent="0.25">
      <c r="A8" s="1">
        <v>43724</v>
      </c>
      <c r="B8" s="2">
        <v>0.45820601851851855</v>
      </c>
      <c r="C8" t="s">
        <v>16</v>
      </c>
      <c r="E8" t="s">
        <v>265</v>
      </c>
      <c r="G8">
        <v>50000</v>
      </c>
      <c r="I8" t="s">
        <v>19</v>
      </c>
      <c r="K8">
        <v>0</v>
      </c>
    </row>
    <row r="9" spans="1:11" x14ac:dyDescent="0.25">
      <c r="A9" s="1">
        <v>43724</v>
      </c>
      <c r="B9" s="2">
        <v>0.45938657407407407</v>
      </c>
      <c r="C9" t="s">
        <v>16</v>
      </c>
      <c r="E9" t="s">
        <v>266</v>
      </c>
      <c r="G9">
        <v>84000</v>
      </c>
      <c r="I9" s="3">
        <v>50000</v>
      </c>
      <c r="J9">
        <v>83</v>
      </c>
      <c r="K9" s="3">
        <f>I9*J9</f>
        <v>4150000</v>
      </c>
    </row>
    <row r="10" spans="1:11" x14ac:dyDescent="0.25">
      <c r="A10" s="1">
        <v>43724</v>
      </c>
      <c r="B10" s="2">
        <v>0.45996527777777779</v>
      </c>
      <c r="C10" t="s">
        <v>16</v>
      </c>
      <c r="E10" t="s">
        <v>267</v>
      </c>
      <c r="G10">
        <v>100000</v>
      </c>
      <c r="I10" s="3">
        <v>20000</v>
      </c>
      <c r="J10">
        <v>7</v>
      </c>
      <c r="K10" s="3">
        <f t="shared" ref="K10:K18" si="0">I10*J10</f>
        <v>140000</v>
      </c>
    </row>
    <row r="11" spans="1:11" x14ac:dyDescent="0.25">
      <c r="A11" s="1">
        <v>43724</v>
      </c>
      <c r="B11" s="2">
        <v>0.46513888888888894</v>
      </c>
      <c r="C11" t="s">
        <v>16</v>
      </c>
      <c r="E11" t="s">
        <v>100</v>
      </c>
      <c r="G11">
        <v>50000</v>
      </c>
      <c r="I11" s="3">
        <v>10000</v>
      </c>
      <c r="J11">
        <v>2</v>
      </c>
      <c r="K11" s="3">
        <f t="shared" si="0"/>
        <v>20000</v>
      </c>
    </row>
    <row r="12" spans="1:11" x14ac:dyDescent="0.25">
      <c r="A12" s="1">
        <v>43724</v>
      </c>
      <c r="B12" s="2">
        <v>0.46797453703703701</v>
      </c>
      <c r="C12" t="s">
        <v>16</v>
      </c>
      <c r="E12" t="s">
        <v>162</v>
      </c>
      <c r="G12">
        <v>120800</v>
      </c>
      <c r="I12" s="3">
        <v>5000</v>
      </c>
      <c r="J12">
        <v>3</v>
      </c>
      <c r="K12" s="3">
        <f t="shared" si="0"/>
        <v>15000</v>
      </c>
    </row>
    <row r="13" spans="1:11" x14ac:dyDescent="0.25">
      <c r="A13" s="1">
        <v>43724</v>
      </c>
      <c r="B13" s="2">
        <v>0.50197916666666664</v>
      </c>
      <c r="C13" t="s">
        <v>30</v>
      </c>
      <c r="D13" t="s">
        <v>13</v>
      </c>
      <c r="E13" t="s">
        <v>111</v>
      </c>
      <c r="G13">
        <v>13000</v>
      </c>
      <c r="I13" s="3">
        <v>2000</v>
      </c>
      <c r="J13">
        <v>15</v>
      </c>
      <c r="K13" s="3">
        <f t="shared" si="0"/>
        <v>30000</v>
      </c>
    </row>
    <row r="14" spans="1:11" x14ac:dyDescent="0.25">
      <c r="A14" s="1">
        <v>43724</v>
      </c>
      <c r="B14" s="2">
        <v>0.50291666666666668</v>
      </c>
      <c r="C14" t="s">
        <v>17</v>
      </c>
      <c r="D14" t="s">
        <v>13</v>
      </c>
      <c r="E14" t="s">
        <v>268</v>
      </c>
      <c r="F14">
        <v>15000</v>
      </c>
      <c r="I14" s="3">
        <v>1000</v>
      </c>
      <c r="J14">
        <v>7</v>
      </c>
      <c r="K14" s="3">
        <f t="shared" si="0"/>
        <v>7000</v>
      </c>
    </row>
    <row r="15" spans="1:11" x14ac:dyDescent="0.25">
      <c r="A15" s="1">
        <v>43724</v>
      </c>
      <c r="B15" s="2">
        <v>0.55542824074074071</v>
      </c>
      <c r="C15" t="s">
        <v>12</v>
      </c>
      <c r="D15" t="s">
        <v>13</v>
      </c>
      <c r="E15" t="s">
        <v>269</v>
      </c>
      <c r="F15">
        <v>160000</v>
      </c>
      <c r="I15" s="3">
        <v>500</v>
      </c>
      <c r="J15">
        <v>26</v>
      </c>
      <c r="K15" s="3">
        <f t="shared" si="0"/>
        <v>13000</v>
      </c>
    </row>
    <row r="16" spans="1:11" x14ac:dyDescent="0.25">
      <c r="A16" s="1">
        <v>43724</v>
      </c>
      <c r="B16" s="2">
        <v>0.5603703703703703</v>
      </c>
      <c r="C16" t="s">
        <v>17</v>
      </c>
      <c r="D16">
        <v>1073</v>
      </c>
      <c r="E16" t="s">
        <v>270</v>
      </c>
      <c r="F16">
        <v>320000</v>
      </c>
      <c r="I16" s="3">
        <v>200</v>
      </c>
      <c r="J16">
        <v>95</v>
      </c>
      <c r="K16" s="3">
        <f t="shared" si="0"/>
        <v>19000</v>
      </c>
    </row>
    <row r="17" spans="1:11" x14ac:dyDescent="0.25">
      <c r="A17" s="1">
        <v>43724</v>
      </c>
      <c r="B17" s="2">
        <v>0.56128472222222225</v>
      </c>
      <c r="C17" t="s">
        <v>16</v>
      </c>
      <c r="E17" t="s">
        <v>27</v>
      </c>
      <c r="G17">
        <v>7000</v>
      </c>
      <c r="I17" s="3">
        <v>100</v>
      </c>
      <c r="J17">
        <v>49</v>
      </c>
      <c r="K17" s="3">
        <f t="shared" si="0"/>
        <v>4900</v>
      </c>
    </row>
    <row r="18" spans="1:11" x14ac:dyDescent="0.25">
      <c r="A18" s="1">
        <v>43724</v>
      </c>
      <c r="B18" s="2">
        <v>0.56133101851851852</v>
      </c>
      <c r="C18" t="s">
        <v>16</v>
      </c>
      <c r="E18" t="s">
        <v>26</v>
      </c>
      <c r="G18">
        <v>7000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43724</v>
      </c>
      <c r="B19" s="2">
        <v>0.56224537037037037</v>
      </c>
      <c r="C19" t="s">
        <v>30</v>
      </c>
      <c r="D19" t="s">
        <v>13</v>
      </c>
      <c r="E19" t="s">
        <v>271</v>
      </c>
      <c r="G19">
        <v>270000</v>
      </c>
      <c r="K19" s="3">
        <f>SUM(K9:K18)</f>
        <v>4399600</v>
      </c>
    </row>
    <row r="20" spans="1:11" x14ac:dyDescent="0.25">
      <c r="A20" s="1">
        <v>43724</v>
      </c>
      <c r="B20" s="2">
        <v>0.56510416666666663</v>
      </c>
      <c r="C20" t="s">
        <v>17</v>
      </c>
      <c r="D20" t="s">
        <v>13</v>
      </c>
      <c r="E20" t="s">
        <v>272</v>
      </c>
      <c r="F20">
        <v>13000</v>
      </c>
      <c r="K20" s="4">
        <f>+K19-K2</f>
        <v>-143500</v>
      </c>
    </row>
    <row r="21" spans="1:11" x14ac:dyDescent="0.25">
      <c r="A21" s="1">
        <v>43724</v>
      </c>
      <c r="B21" s="2">
        <v>0.62549768518518511</v>
      </c>
      <c r="C21" t="s">
        <v>17</v>
      </c>
      <c r="D21" t="s">
        <v>13</v>
      </c>
      <c r="E21" t="s">
        <v>274</v>
      </c>
      <c r="F21">
        <v>740000</v>
      </c>
    </row>
    <row r="22" spans="1:11" x14ac:dyDescent="0.25">
      <c r="A22" s="1">
        <v>43724</v>
      </c>
      <c r="B22" s="2">
        <v>0.63354166666666667</v>
      </c>
      <c r="C22" t="s">
        <v>17</v>
      </c>
      <c r="D22" t="s">
        <v>13</v>
      </c>
      <c r="E22" t="s">
        <v>207</v>
      </c>
      <c r="F22">
        <v>2000</v>
      </c>
    </row>
    <row r="23" spans="1:11" x14ac:dyDescent="0.25">
      <c r="A23" s="1">
        <v>43724</v>
      </c>
      <c r="B23" s="2">
        <v>0.63442129629629629</v>
      </c>
      <c r="C23" t="s">
        <v>12</v>
      </c>
      <c r="D23" t="s">
        <v>13</v>
      </c>
      <c r="E23" t="s">
        <v>88</v>
      </c>
      <c r="F23">
        <v>40000</v>
      </c>
    </row>
    <row r="24" spans="1:11" x14ac:dyDescent="0.25">
      <c r="A24" s="1">
        <v>43724</v>
      </c>
      <c r="B24" s="2">
        <v>0.65457175925925926</v>
      </c>
      <c r="C24" t="s">
        <v>35</v>
      </c>
      <c r="E24" t="s">
        <v>275</v>
      </c>
      <c r="G24">
        <v>100000</v>
      </c>
    </row>
    <row r="25" spans="1:11" x14ac:dyDescent="0.25">
      <c r="A25" s="1">
        <v>43724</v>
      </c>
      <c r="B25" s="2">
        <v>0.6546643518518519</v>
      </c>
      <c r="C25" t="s">
        <v>16</v>
      </c>
      <c r="E25" t="s">
        <v>276</v>
      </c>
      <c r="G25">
        <v>50000</v>
      </c>
    </row>
    <row r="26" spans="1:11" x14ac:dyDescent="0.25">
      <c r="A26" s="1">
        <v>43724</v>
      </c>
      <c r="B26" s="2">
        <v>0.65500000000000003</v>
      </c>
      <c r="C26" t="s">
        <v>30</v>
      </c>
      <c r="D26" t="s">
        <v>13</v>
      </c>
      <c r="E26" t="s">
        <v>277</v>
      </c>
      <c r="G26">
        <v>50000</v>
      </c>
    </row>
    <row r="27" spans="1:11" x14ac:dyDescent="0.25">
      <c r="A27" s="1">
        <v>43724</v>
      </c>
      <c r="B27" s="2">
        <v>0.7039467592592592</v>
      </c>
      <c r="C27" t="s">
        <v>17</v>
      </c>
      <c r="D27" t="s">
        <v>13</v>
      </c>
      <c r="E27" t="s">
        <v>278</v>
      </c>
      <c r="F27">
        <v>30000</v>
      </c>
    </row>
    <row r="28" spans="1:11" x14ac:dyDescent="0.25">
      <c r="A28" s="1">
        <v>43724</v>
      </c>
      <c r="B28" s="2">
        <v>0.73925925925925917</v>
      </c>
      <c r="C28" t="s">
        <v>23</v>
      </c>
      <c r="D28" t="s">
        <v>13</v>
      </c>
      <c r="E28" t="s">
        <v>279</v>
      </c>
      <c r="G28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727B-F23F-4DAB-927B-5DB307AB7A3A}">
  <sheetPr codeName="Hoja23"/>
  <dimension ref="A1:K24"/>
  <sheetViews>
    <sheetView workbookViewId="0">
      <selection activeCell="I24" sqref="I24"/>
    </sheetView>
  </sheetViews>
  <sheetFormatPr baseColWidth="10" defaultRowHeight="15.75" x14ac:dyDescent="0.25"/>
  <cols>
    <col min="3" max="3" width="18.875" bestFit="1" customWidth="1"/>
    <col min="5" max="5" width="15.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43722</v>
      </c>
      <c r="B2" s="2">
        <v>0.77837962962962959</v>
      </c>
      <c r="C2" t="s">
        <v>10</v>
      </c>
      <c r="E2" t="s">
        <v>11</v>
      </c>
      <c r="F2">
        <v>3726800</v>
      </c>
      <c r="I2">
        <f>SUM(F2:F24)</f>
        <v>5814800</v>
      </c>
      <c r="J2">
        <f>SUM(G2:G24)</f>
        <v>2133000</v>
      </c>
      <c r="K2">
        <f>+I2-J2</f>
        <v>3681800</v>
      </c>
    </row>
    <row r="3" spans="1:11" x14ac:dyDescent="0.25">
      <c r="A3" s="1">
        <v>43722</v>
      </c>
      <c r="B3" s="2">
        <v>0.41087962962962959</v>
      </c>
      <c r="C3" t="s">
        <v>35</v>
      </c>
      <c r="E3" t="s">
        <v>126</v>
      </c>
      <c r="G3">
        <v>200000</v>
      </c>
    </row>
    <row r="4" spans="1:11" x14ac:dyDescent="0.25">
      <c r="A4" s="1">
        <v>43722</v>
      </c>
      <c r="B4" s="2">
        <v>0.41099537037037037</v>
      </c>
      <c r="C4" t="s">
        <v>35</v>
      </c>
      <c r="E4" t="s">
        <v>245</v>
      </c>
      <c r="G4">
        <v>230000</v>
      </c>
    </row>
    <row r="5" spans="1:11" x14ac:dyDescent="0.25">
      <c r="A5" s="1">
        <v>43722</v>
      </c>
      <c r="B5" s="2">
        <v>0.41150462962962964</v>
      </c>
      <c r="C5" t="s">
        <v>35</v>
      </c>
      <c r="E5" t="s">
        <v>141</v>
      </c>
      <c r="G5">
        <v>325000</v>
      </c>
    </row>
    <row r="6" spans="1:11" x14ac:dyDescent="0.25">
      <c r="A6" s="1">
        <v>43722</v>
      </c>
      <c r="B6" s="2">
        <v>0.41393518518518518</v>
      </c>
      <c r="C6" t="s">
        <v>35</v>
      </c>
      <c r="E6" t="s">
        <v>144</v>
      </c>
      <c r="G6">
        <v>300000</v>
      </c>
    </row>
    <row r="7" spans="1:11" x14ac:dyDescent="0.25">
      <c r="A7" s="1">
        <v>43722</v>
      </c>
      <c r="B7" s="2">
        <v>0.41410879629629632</v>
      </c>
      <c r="C7" t="s">
        <v>35</v>
      </c>
      <c r="E7" t="s">
        <v>143</v>
      </c>
      <c r="G7">
        <v>500000</v>
      </c>
    </row>
    <row r="8" spans="1:11" x14ac:dyDescent="0.25">
      <c r="A8" s="1">
        <v>43722</v>
      </c>
      <c r="B8" s="2">
        <v>0.41423611111111108</v>
      </c>
      <c r="C8" t="s">
        <v>35</v>
      </c>
      <c r="E8" t="s">
        <v>142</v>
      </c>
      <c r="G8">
        <v>290000</v>
      </c>
    </row>
    <row r="9" spans="1:11" x14ac:dyDescent="0.25">
      <c r="A9" s="1">
        <v>43722</v>
      </c>
      <c r="B9" s="2">
        <v>0.45590277777777799</v>
      </c>
      <c r="C9" t="s">
        <v>17</v>
      </c>
      <c r="E9" t="s">
        <v>246</v>
      </c>
      <c r="F9">
        <v>120000</v>
      </c>
    </row>
    <row r="10" spans="1:11" x14ac:dyDescent="0.25">
      <c r="A10" s="1">
        <v>43722</v>
      </c>
      <c r="B10" s="2">
        <v>0.49756944444444401</v>
      </c>
      <c r="C10" t="s">
        <v>17</v>
      </c>
      <c r="E10" t="s">
        <v>247</v>
      </c>
      <c r="F10">
        <v>365000</v>
      </c>
    </row>
    <row r="11" spans="1:11" x14ac:dyDescent="0.25">
      <c r="A11" s="1">
        <v>43722</v>
      </c>
      <c r="B11" s="2">
        <v>0.53923611111111103</v>
      </c>
      <c r="C11" t="s">
        <v>17</v>
      </c>
      <c r="E11" t="s">
        <v>248</v>
      </c>
      <c r="F11">
        <v>28000</v>
      </c>
    </row>
    <row r="12" spans="1:11" x14ac:dyDescent="0.25">
      <c r="A12" s="1">
        <v>43722</v>
      </c>
      <c r="B12" s="2">
        <v>0.58090277777777799</v>
      </c>
      <c r="C12" t="s">
        <v>17</v>
      </c>
      <c r="E12" t="s">
        <v>249</v>
      </c>
      <c r="F12">
        <v>50000</v>
      </c>
    </row>
    <row r="13" spans="1:11" x14ac:dyDescent="0.25">
      <c r="A13" s="1">
        <v>43722</v>
      </c>
      <c r="B13" s="2">
        <v>0.62256944444444395</v>
      </c>
      <c r="C13" t="s">
        <v>17</v>
      </c>
      <c r="E13" t="s">
        <v>257</v>
      </c>
      <c r="F13">
        <v>100000</v>
      </c>
    </row>
    <row r="14" spans="1:11" x14ac:dyDescent="0.25">
      <c r="A14" s="1">
        <v>43722</v>
      </c>
      <c r="B14" s="2">
        <v>0.66423611111111103</v>
      </c>
      <c r="C14" t="s">
        <v>17</v>
      </c>
      <c r="E14" t="s">
        <v>258</v>
      </c>
      <c r="F14">
        <v>150000</v>
      </c>
    </row>
    <row r="15" spans="1:11" x14ac:dyDescent="0.25">
      <c r="A15" s="1">
        <v>43722</v>
      </c>
      <c r="B15" s="2">
        <v>0.70590277777777799</v>
      </c>
      <c r="C15" t="s">
        <v>17</v>
      </c>
      <c r="E15" t="s">
        <v>250</v>
      </c>
      <c r="F15">
        <v>145000</v>
      </c>
    </row>
    <row r="16" spans="1:11" x14ac:dyDescent="0.25">
      <c r="A16" s="1">
        <v>43722</v>
      </c>
      <c r="B16" s="2">
        <v>0.74756944444444395</v>
      </c>
      <c r="C16" t="s">
        <v>17</v>
      </c>
      <c r="E16" t="s">
        <v>259</v>
      </c>
      <c r="F16">
        <v>50000</v>
      </c>
    </row>
    <row r="17" spans="1:7" x14ac:dyDescent="0.25">
      <c r="A17" s="1">
        <v>43722</v>
      </c>
      <c r="B17" s="2">
        <v>0.78923611111111103</v>
      </c>
      <c r="C17" t="s">
        <v>17</v>
      </c>
      <c r="E17" t="s">
        <v>260</v>
      </c>
      <c r="F17">
        <v>90000</v>
      </c>
    </row>
    <row r="18" spans="1:7" x14ac:dyDescent="0.25">
      <c r="A18" s="1">
        <v>43722</v>
      </c>
      <c r="B18" s="2">
        <v>0.83090277777777799</v>
      </c>
      <c r="C18" t="s">
        <v>17</v>
      </c>
      <c r="E18" t="s">
        <v>251</v>
      </c>
      <c r="F18">
        <v>990000</v>
      </c>
    </row>
    <row r="19" spans="1:7" x14ac:dyDescent="0.25">
      <c r="A19" s="1">
        <v>43722</v>
      </c>
      <c r="B19" s="2">
        <v>0.87256944444444395</v>
      </c>
      <c r="C19" t="s">
        <v>30</v>
      </c>
      <c r="E19" t="s">
        <v>256</v>
      </c>
      <c r="G19">
        <v>105000</v>
      </c>
    </row>
    <row r="20" spans="1:7" x14ac:dyDescent="0.25">
      <c r="A20" s="1">
        <v>43722</v>
      </c>
      <c r="B20" s="2">
        <v>0.91423611111111103</v>
      </c>
      <c r="C20" t="s">
        <v>30</v>
      </c>
      <c r="E20" t="s">
        <v>252</v>
      </c>
      <c r="G20">
        <v>20000</v>
      </c>
    </row>
    <row r="21" spans="1:7" x14ac:dyDescent="0.25">
      <c r="A21" s="1">
        <v>43722</v>
      </c>
      <c r="B21" s="2">
        <v>0.95590277777777799</v>
      </c>
      <c r="C21" t="s">
        <v>30</v>
      </c>
      <c r="E21" t="s">
        <v>253</v>
      </c>
      <c r="G21">
        <v>32000</v>
      </c>
    </row>
    <row r="22" spans="1:7" x14ac:dyDescent="0.25">
      <c r="A22" s="1">
        <v>43722</v>
      </c>
      <c r="B22" s="2">
        <v>0.99756944444444495</v>
      </c>
      <c r="C22" t="s">
        <v>16</v>
      </c>
      <c r="E22" t="s">
        <v>254</v>
      </c>
      <c r="G22">
        <v>96000</v>
      </c>
    </row>
    <row r="23" spans="1:7" x14ac:dyDescent="0.25">
      <c r="A23" s="1">
        <v>43722</v>
      </c>
      <c r="B23" s="2">
        <v>1.0392361111111099</v>
      </c>
      <c r="C23" t="s">
        <v>40</v>
      </c>
      <c r="E23" t="s">
        <v>255</v>
      </c>
      <c r="G23">
        <v>15000</v>
      </c>
    </row>
    <row r="24" spans="1:7" x14ac:dyDescent="0.25">
      <c r="A24" s="1">
        <v>43722</v>
      </c>
      <c r="B24" s="2">
        <v>0.41942129629629626</v>
      </c>
      <c r="C24" t="s">
        <v>16</v>
      </c>
      <c r="E24" t="s">
        <v>61</v>
      </c>
      <c r="G24">
        <v>20000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222A-7AE0-4891-BBDD-78209823069E}">
  <sheetPr codeName="Hoja8"/>
  <dimension ref="A1:K23"/>
  <sheetViews>
    <sheetView workbookViewId="0">
      <selection activeCell="F13" sqref="F13"/>
    </sheetView>
  </sheetViews>
  <sheetFormatPr baseColWidth="10" defaultRowHeight="15.75" x14ac:dyDescent="0.25"/>
  <cols>
    <col min="5" max="5" width="36.6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43721</v>
      </c>
      <c r="B2" s="2">
        <v>0.41208333333333336</v>
      </c>
      <c r="C2" t="s">
        <v>10</v>
      </c>
      <c r="E2" t="s">
        <v>11</v>
      </c>
      <c r="F2">
        <v>4638500</v>
      </c>
      <c r="I2">
        <f>SUM(F2:F23)</f>
        <v>7335900</v>
      </c>
      <c r="J2">
        <f>SUM(G2:G23)</f>
        <v>3609100</v>
      </c>
      <c r="K2">
        <f>+I2-J2</f>
        <v>3726800</v>
      </c>
    </row>
    <row r="3" spans="1:11" x14ac:dyDescent="0.25">
      <c r="A3" s="1">
        <v>43721</v>
      </c>
      <c r="B3" s="2">
        <v>0.41208333333333336</v>
      </c>
      <c r="C3" t="s">
        <v>17</v>
      </c>
      <c r="D3" t="s">
        <v>13</v>
      </c>
      <c r="E3" t="s">
        <v>226</v>
      </c>
      <c r="F3">
        <v>58000</v>
      </c>
    </row>
    <row r="4" spans="1:11" x14ac:dyDescent="0.25">
      <c r="A4" s="1">
        <v>43721</v>
      </c>
      <c r="B4" s="2">
        <v>0.4123263888888889</v>
      </c>
      <c r="C4" t="s">
        <v>17</v>
      </c>
      <c r="D4" t="s">
        <v>13</v>
      </c>
      <c r="E4" t="s">
        <v>227</v>
      </c>
      <c r="F4">
        <v>24000</v>
      </c>
    </row>
    <row r="5" spans="1:11" x14ac:dyDescent="0.25">
      <c r="A5" s="1">
        <v>43721</v>
      </c>
      <c r="B5" s="2">
        <v>0.41248842592592588</v>
      </c>
      <c r="C5" t="s">
        <v>17</v>
      </c>
      <c r="D5" t="s">
        <v>13</v>
      </c>
      <c r="E5" t="s">
        <v>228</v>
      </c>
      <c r="F5">
        <v>8000</v>
      </c>
    </row>
    <row r="6" spans="1:11" x14ac:dyDescent="0.25">
      <c r="A6" s="1">
        <v>43721</v>
      </c>
      <c r="B6" s="2">
        <v>0.4137615740740741</v>
      </c>
      <c r="C6" t="s">
        <v>35</v>
      </c>
      <c r="E6" t="s">
        <v>229</v>
      </c>
      <c r="G6">
        <v>10000</v>
      </c>
    </row>
    <row r="7" spans="1:11" x14ac:dyDescent="0.25">
      <c r="A7" s="1">
        <v>43721</v>
      </c>
      <c r="B7" s="2">
        <v>0.41950231481481487</v>
      </c>
      <c r="C7" t="s">
        <v>16</v>
      </c>
      <c r="E7" t="s">
        <v>230</v>
      </c>
      <c r="G7">
        <v>177500</v>
      </c>
    </row>
    <row r="8" spans="1:11" x14ac:dyDescent="0.25">
      <c r="A8" s="1">
        <v>43721</v>
      </c>
      <c r="B8" s="2">
        <v>0.43820601851851854</v>
      </c>
      <c r="C8" t="s">
        <v>17</v>
      </c>
      <c r="D8" t="s">
        <v>13</v>
      </c>
      <c r="E8" t="s">
        <v>231</v>
      </c>
      <c r="F8">
        <v>14000</v>
      </c>
      <c r="I8" t="s">
        <v>19</v>
      </c>
      <c r="K8">
        <v>0</v>
      </c>
    </row>
    <row r="9" spans="1:11" x14ac:dyDescent="0.25">
      <c r="A9" s="1">
        <v>43721</v>
      </c>
      <c r="B9" s="2">
        <v>0.44528935185185187</v>
      </c>
      <c r="C9" t="s">
        <v>17</v>
      </c>
      <c r="D9" t="s">
        <v>13</v>
      </c>
      <c r="E9" t="s">
        <v>232</v>
      </c>
      <c r="F9">
        <v>200000</v>
      </c>
      <c r="I9" s="3">
        <v>50000</v>
      </c>
      <c r="J9">
        <v>66</v>
      </c>
      <c r="K9" s="3">
        <f>I9*J9</f>
        <v>3300000</v>
      </c>
    </row>
    <row r="10" spans="1:11" x14ac:dyDescent="0.25">
      <c r="A10" s="1">
        <v>43721</v>
      </c>
      <c r="B10" s="2">
        <v>0.47409722222222223</v>
      </c>
      <c r="C10" t="s">
        <v>17</v>
      </c>
      <c r="D10" t="s">
        <v>13</v>
      </c>
      <c r="E10" t="s">
        <v>233</v>
      </c>
      <c r="F10">
        <v>230000</v>
      </c>
      <c r="I10" s="3">
        <v>20000</v>
      </c>
      <c r="J10">
        <v>12</v>
      </c>
      <c r="K10" s="3">
        <f t="shared" ref="K10:K18" si="0">I10*J10</f>
        <v>240000</v>
      </c>
    </row>
    <row r="11" spans="1:11" x14ac:dyDescent="0.25">
      <c r="A11" s="1">
        <v>43721</v>
      </c>
      <c r="B11" s="2">
        <v>0.49756944444444445</v>
      </c>
      <c r="C11" t="s">
        <v>30</v>
      </c>
      <c r="D11" t="s">
        <v>13</v>
      </c>
      <c r="E11" t="s">
        <v>234</v>
      </c>
      <c r="G11">
        <v>141000</v>
      </c>
      <c r="I11" s="3">
        <v>10000</v>
      </c>
      <c r="J11">
        <v>0</v>
      </c>
      <c r="K11" s="3">
        <f t="shared" si="0"/>
        <v>0</v>
      </c>
    </row>
    <row r="12" spans="1:11" x14ac:dyDescent="0.25">
      <c r="A12" s="1">
        <v>43721</v>
      </c>
      <c r="B12" s="2">
        <v>0.50646990740740738</v>
      </c>
      <c r="C12" t="s">
        <v>17</v>
      </c>
      <c r="D12" t="s">
        <v>13</v>
      </c>
      <c r="E12" t="s">
        <v>235</v>
      </c>
      <c r="F12">
        <v>46900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43721</v>
      </c>
      <c r="B13" s="2">
        <v>0.58402777777777781</v>
      </c>
      <c r="C13" t="s">
        <v>17</v>
      </c>
      <c r="E13" t="s">
        <v>236</v>
      </c>
      <c r="F13">
        <v>110000</v>
      </c>
      <c r="I13" s="3">
        <v>2000</v>
      </c>
      <c r="J13">
        <v>3</v>
      </c>
      <c r="K13" s="3">
        <f t="shared" si="0"/>
        <v>6000</v>
      </c>
    </row>
    <row r="14" spans="1:11" x14ac:dyDescent="0.25">
      <c r="A14" s="1">
        <v>43721</v>
      </c>
      <c r="B14" s="2">
        <v>0.58439814814814817</v>
      </c>
      <c r="C14" t="s">
        <v>16</v>
      </c>
      <c r="E14" t="s">
        <v>117</v>
      </c>
      <c r="G14">
        <v>30000</v>
      </c>
      <c r="I14" s="3">
        <v>1000</v>
      </c>
      <c r="J14">
        <v>2</v>
      </c>
      <c r="K14" s="3">
        <f t="shared" si="0"/>
        <v>2000</v>
      </c>
    </row>
    <row r="15" spans="1:11" x14ac:dyDescent="0.25">
      <c r="A15" s="1">
        <v>43721</v>
      </c>
      <c r="B15" s="2">
        <v>0.5846527777777778</v>
      </c>
      <c r="C15" t="s">
        <v>30</v>
      </c>
      <c r="E15" t="s">
        <v>237</v>
      </c>
      <c r="G15">
        <v>220000</v>
      </c>
      <c r="I15" s="3">
        <v>500</v>
      </c>
      <c r="J15">
        <v>36</v>
      </c>
      <c r="K15" s="3">
        <f t="shared" si="0"/>
        <v>18000</v>
      </c>
    </row>
    <row r="16" spans="1:11" x14ac:dyDescent="0.25">
      <c r="A16" s="1">
        <v>43721</v>
      </c>
      <c r="B16" s="2">
        <v>0.59843750000000007</v>
      </c>
      <c r="C16" t="s">
        <v>30</v>
      </c>
      <c r="E16" t="s">
        <v>238</v>
      </c>
      <c r="G16">
        <v>2604600</v>
      </c>
      <c r="I16" s="3">
        <v>200</v>
      </c>
      <c r="J16">
        <v>108</v>
      </c>
      <c r="K16" s="3">
        <f t="shared" si="0"/>
        <v>21600</v>
      </c>
    </row>
    <row r="17" spans="1:11" x14ac:dyDescent="0.25">
      <c r="A17" s="1">
        <v>43721</v>
      </c>
      <c r="B17" s="2">
        <v>0.61226851851851849</v>
      </c>
      <c r="C17" t="s">
        <v>17</v>
      </c>
      <c r="D17" t="s">
        <v>13</v>
      </c>
      <c r="E17" t="s">
        <v>239</v>
      </c>
      <c r="F17">
        <v>5700</v>
      </c>
      <c r="I17" s="3">
        <v>100</v>
      </c>
      <c r="J17">
        <v>50</v>
      </c>
      <c r="K17" s="3">
        <f t="shared" si="0"/>
        <v>5000</v>
      </c>
    </row>
    <row r="18" spans="1:11" x14ac:dyDescent="0.25">
      <c r="A18" s="1">
        <v>43721</v>
      </c>
      <c r="B18" s="2">
        <v>0.61251157407407408</v>
      </c>
      <c r="C18" t="s">
        <v>30</v>
      </c>
      <c r="D18" t="s">
        <v>13</v>
      </c>
      <c r="E18" t="s">
        <v>240</v>
      </c>
      <c r="G18">
        <v>65000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43721</v>
      </c>
      <c r="B19" s="2">
        <v>0.67405092592592597</v>
      </c>
      <c r="C19" t="s">
        <v>23</v>
      </c>
      <c r="D19" t="s">
        <v>13</v>
      </c>
      <c r="E19" t="s">
        <v>241</v>
      </c>
      <c r="G19">
        <v>10000</v>
      </c>
      <c r="K19" s="3">
        <f>SUM(K9:K18)</f>
        <v>3593300</v>
      </c>
    </row>
    <row r="20" spans="1:11" x14ac:dyDescent="0.25">
      <c r="A20" s="1">
        <v>43721</v>
      </c>
      <c r="B20" s="2">
        <v>0.67554398148148154</v>
      </c>
      <c r="C20" t="s">
        <v>30</v>
      </c>
      <c r="D20" t="s">
        <v>13</v>
      </c>
      <c r="E20" t="s">
        <v>242</v>
      </c>
      <c r="G20">
        <v>351000</v>
      </c>
      <c r="K20" s="4">
        <f>+K19-K2</f>
        <v>-133500</v>
      </c>
    </row>
    <row r="21" spans="1:11" x14ac:dyDescent="0.25">
      <c r="A21" s="1">
        <v>43721</v>
      </c>
      <c r="B21" s="2">
        <v>0.74340277777777775</v>
      </c>
      <c r="C21" t="s">
        <v>17</v>
      </c>
      <c r="D21" t="s">
        <v>13</v>
      </c>
      <c r="E21" t="s">
        <v>243</v>
      </c>
      <c r="F21">
        <v>1000000</v>
      </c>
    </row>
    <row r="22" spans="1:11" x14ac:dyDescent="0.25">
      <c r="A22" s="1">
        <v>43721</v>
      </c>
      <c r="B22" s="2">
        <v>0.74354166666666666</v>
      </c>
      <c r="C22" t="s">
        <v>17</v>
      </c>
      <c r="D22" t="s">
        <v>13</v>
      </c>
      <c r="E22" t="s">
        <v>273</v>
      </c>
      <c r="F22">
        <v>1000000</v>
      </c>
    </row>
    <row r="23" spans="1:11" x14ac:dyDescent="0.25">
      <c r="A23" s="1">
        <v>43721</v>
      </c>
      <c r="B23" s="2">
        <v>0.74391203703703701</v>
      </c>
      <c r="C23" t="s">
        <v>17</v>
      </c>
      <c r="D23" t="s">
        <v>13</v>
      </c>
      <c r="E23" t="s">
        <v>244</v>
      </c>
      <c r="F23">
        <v>800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D1E-ADB8-43DC-A52E-53F7DD1712DE}">
  <sheetPr codeName="Hoja9"/>
  <dimension ref="A1:K30"/>
  <sheetViews>
    <sheetView workbookViewId="0">
      <selection activeCell="E14" sqref="E14"/>
    </sheetView>
  </sheetViews>
  <sheetFormatPr baseColWidth="10" defaultRowHeight="15.75" x14ac:dyDescent="0.25"/>
  <cols>
    <col min="4" max="4" width="8.125" customWidth="1"/>
    <col min="5" max="5" width="22.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43720</v>
      </c>
      <c r="B2" s="2">
        <v>0.39923611111111112</v>
      </c>
      <c r="C2" t="s">
        <v>10</v>
      </c>
      <c r="E2" t="s">
        <v>11</v>
      </c>
      <c r="F2">
        <v>3997700</v>
      </c>
      <c r="I2">
        <v>6312100</v>
      </c>
      <c r="J2">
        <v>1673600</v>
      </c>
      <c r="K2">
        <v>4638500</v>
      </c>
    </row>
    <row r="3" spans="1:11" x14ac:dyDescent="0.25">
      <c r="A3" s="1">
        <v>43720</v>
      </c>
      <c r="B3" s="2">
        <v>0.39923611111111112</v>
      </c>
      <c r="C3" t="s">
        <v>17</v>
      </c>
      <c r="D3" t="s">
        <v>13</v>
      </c>
      <c r="E3" t="s">
        <v>78</v>
      </c>
      <c r="F3">
        <v>200000</v>
      </c>
    </row>
    <row r="4" spans="1:11" x14ac:dyDescent="0.25">
      <c r="A4" s="1">
        <v>43720</v>
      </c>
      <c r="B4" s="2">
        <v>0.39956018518518516</v>
      </c>
      <c r="C4" t="s">
        <v>17</v>
      </c>
      <c r="D4" t="s">
        <v>13</v>
      </c>
      <c r="E4" t="s">
        <v>203</v>
      </c>
      <c r="F4">
        <v>42000</v>
      </c>
    </row>
    <row r="5" spans="1:11" x14ac:dyDescent="0.25">
      <c r="A5" s="1">
        <v>43720</v>
      </c>
      <c r="B5" s="2">
        <v>0.39976851851851852</v>
      </c>
      <c r="C5" t="s">
        <v>30</v>
      </c>
      <c r="D5" t="s">
        <v>13</v>
      </c>
      <c r="E5" t="s">
        <v>204</v>
      </c>
      <c r="G5">
        <v>180000</v>
      </c>
    </row>
    <row r="6" spans="1:11" x14ac:dyDescent="0.25">
      <c r="A6" s="1">
        <v>43720</v>
      </c>
      <c r="B6" s="2">
        <v>0.43247685185185186</v>
      </c>
      <c r="C6" t="s">
        <v>17</v>
      </c>
      <c r="D6" t="s">
        <v>13</v>
      </c>
      <c r="E6" t="s">
        <v>205</v>
      </c>
      <c r="F6">
        <v>280000</v>
      </c>
    </row>
    <row r="7" spans="1:11" x14ac:dyDescent="0.25">
      <c r="A7" s="1">
        <v>43720</v>
      </c>
      <c r="B7" s="2">
        <v>0.45930555555555558</v>
      </c>
      <c r="C7" t="s">
        <v>17</v>
      </c>
      <c r="D7" t="s">
        <v>13</v>
      </c>
      <c r="E7" t="s">
        <v>206</v>
      </c>
      <c r="F7">
        <v>180000</v>
      </c>
    </row>
    <row r="8" spans="1:11" x14ac:dyDescent="0.25">
      <c r="A8" s="1">
        <v>43720</v>
      </c>
      <c r="B8" s="2">
        <v>0.45980324074074069</v>
      </c>
      <c r="C8" t="s">
        <v>17</v>
      </c>
      <c r="D8" t="s">
        <v>13</v>
      </c>
      <c r="E8" t="s">
        <v>207</v>
      </c>
      <c r="F8">
        <v>5000</v>
      </c>
      <c r="I8" t="s">
        <v>19</v>
      </c>
      <c r="K8">
        <v>0</v>
      </c>
    </row>
    <row r="9" spans="1:11" x14ac:dyDescent="0.25">
      <c r="A9" s="1">
        <v>43720</v>
      </c>
      <c r="B9" s="2">
        <v>0.47136574074074072</v>
      </c>
      <c r="C9" t="s">
        <v>30</v>
      </c>
      <c r="D9" t="s">
        <v>13</v>
      </c>
      <c r="E9" t="s">
        <v>208</v>
      </c>
      <c r="G9">
        <v>1000000</v>
      </c>
      <c r="I9" s="3">
        <v>50000</v>
      </c>
      <c r="J9">
        <v>82</v>
      </c>
      <c r="K9" s="3">
        <f>I9*J9</f>
        <v>4100000</v>
      </c>
    </row>
    <row r="10" spans="1:11" x14ac:dyDescent="0.25">
      <c r="A10" s="1">
        <v>43720</v>
      </c>
      <c r="B10" s="2">
        <v>0.47339120370370374</v>
      </c>
      <c r="C10" t="s">
        <v>17</v>
      </c>
      <c r="D10" t="s">
        <v>13</v>
      </c>
      <c r="E10" t="s">
        <v>209</v>
      </c>
      <c r="F10">
        <v>50000</v>
      </c>
      <c r="I10" s="3">
        <v>20000</v>
      </c>
      <c r="J10">
        <v>15</v>
      </c>
      <c r="K10" s="3">
        <f t="shared" ref="K10:K18" si="0">I10*J10</f>
        <v>300000</v>
      </c>
    </row>
    <row r="11" spans="1:11" x14ac:dyDescent="0.25">
      <c r="A11" s="1">
        <v>43720</v>
      </c>
      <c r="B11" s="2">
        <v>0.47651620370370368</v>
      </c>
      <c r="C11" t="s">
        <v>16</v>
      </c>
      <c r="E11" t="s">
        <v>210</v>
      </c>
      <c r="G11">
        <v>600</v>
      </c>
      <c r="I11" s="3">
        <v>10000</v>
      </c>
      <c r="J11">
        <v>3</v>
      </c>
      <c r="K11" s="3">
        <f t="shared" si="0"/>
        <v>30000</v>
      </c>
    </row>
    <row r="12" spans="1:11" x14ac:dyDescent="0.25">
      <c r="A12" s="1">
        <v>43720</v>
      </c>
      <c r="B12" s="2">
        <v>0.49775462962962963</v>
      </c>
      <c r="C12" t="s">
        <v>16</v>
      </c>
      <c r="E12" t="s">
        <v>211</v>
      </c>
      <c r="G12">
        <v>18000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43720</v>
      </c>
      <c r="B13" s="2">
        <v>0.56321759259259263</v>
      </c>
      <c r="C13" t="s">
        <v>12</v>
      </c>
      <c r="D13" t="s">
        <v>13</v>
      </c>
      <c r="E13" t="s">
        <v>212</v>
      </c>
      <c r="F13">
        <v>50000</v>
      </c>
      <c r="I13" s="3">
        <v>2000</v>
      </c>
      <c r="J13">
        <v>8</v>
      </c>
      <c r="K13" s="3">
        <f t="shared" si="0"/>
        <v>16000</v>
      </c>
    </row>
    <row r="14" spans="1:11" x14ac:dyDescent="0.25">
      <c r="A14" s="1">
        <v>43720</v>
      </c>
      <c r="B14" s="2">
        <v>0.56336805555555558</v>
      </c>
      <c r="C14" t="s">
        <v>17</v>
      </c>
      <c r="D14" t="s">
        <v>13</v>
      </c>
      <c r="E14" t="s">
        <v>216</v>
      </c>
      <c r="F14">
        <v>15000</v>
      </c>
      <c r="I14" s="3">
        <v>1000</v>
      </c>
      <c r="J14">
        <v>4</v>
      </c>
      <c r="K14" s="3">
        <f t="shared" si="0"/>
        <v>4000</v>
      </c>
    </row>
    <row r="15" spans="1:11" x14ac:dyDescent="0.25">
      <c r="A15" s="1">
        <v>43720</v>
      </c>
      <c r="B15" s="2">
        <v>0.5646296296296297</v>
      </c>
      <c r="C15" t="s">
        <v>17</v>
      </c>
      <c r="D15" t="s">
        <v>13</v>
      </c>
      <c r="E15" t="s">
        <v>213</v>
      </c>
      <c r="F15">
        <v>170000</v>
      </c>
      <c r="I15" s="3">
        <v>500</v>
      </c>
      <c r="J15">
        <v>35</v>
      </c>
      <c r="K15" s="3">
        <f t="shared" si="0"/>
        <v>17500</v>
      </c>
    </row>
    <row r="16" spans="1:11" x14ac:dyDescent="0.25">
      <c r="A16" s="1">
        <v>43720</v>
      </c>
      <c r="B16" s="2">
        <v>0.56490740740740741</v>
      </c>
      <c r="C16" t="s">
        <v>16</v>
      </c>
      <c r="E16" t="s">
        <v>27</v>
      </c>
      <c r="G16">
        <v>7000</v>
      </c>
      <c r="I16" s="3">
        <v>200</v>
      </c>
      <c r="J16">
        <v>107</v>
      </c>
      <c r="K16" s="3">
        <f t="shared" si="0"/>
        <v>21400</v>
      </c>
    </row>
    <row r="17" spans="1:11" x14ac:dyDescent="0.25">
      <c r="A17" s="1">
        <v>43720</v>
      </c>
      <c r="B17" s="2">
        <v>0.56498842592592591</v>
      </c>
      <c r="C17" t="s">
        <v>16</v>
      </c>
      <c r="E17" t="s">
        <v>26</v>
      </c>
      <c r="G17">
        <v>7000</v>
      </c>
      <c r="I17" s="3">
        <v>100</v>
      </c>
      <c r="J17">
        <v>54</v>
      </c>
      <c r="K17" s="3">
        <f t="shared" si="0"/>
        <v>5400</v>
      </c>
    </row>
    <row r="18" spans="1:11" x14ac:dyDescent="0.25">
      <c r="A18" s="1">
        <v>43720</v>
      </c>
      <c r="B18" s="2">
        <v>0.57572916666666674</v>
      </c>
      <c r="C18" t="s">
        <v>17</v>
      </c>
      <c r="D18" t="s">
        <v>13</v>
      </c>
      <c r="E18" t="s">
        <v>214</v>
      </c>
      <c r="F18">
        <v>185800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43720</v>
      </c>
      <c r="B19" s="2">
        <v>0.57630787037037035</v>
      </c>
      <c r="C19" t="s">
        <v>23</v>
      </c>
      <c r="D19" t="s">
        <v>13</v>
      </c>
      <c r="E19" t="s">
        <v>215</v>
      </c>
      <c r="G19">
        <v>30000</v>
      </c>
      <c r="K19" s="3">
        <f>SUM(K9:K18)</f>
        <v>4495000</v>
      </c>
    </row>
    <row r="20" spans="1:11" x14ac:dyDescent="0.25">
      <c r="A20" s="1">
        <v>43720</v>
      </c>
      <c r="B20" s="2">
        <v>0.66570601851851852</v>
      </c>
      <c r="C20" t="s">
        <v>17</v>
      </c>
      <c r="D20" t="s">
        <v>13</v>
      </c>
      <c r="E20" t="s">
        <v>217</v>
      </c>
      <c r="F20">
        <v>51600</v>
      </c>
      <c r="K20" s="4">
        <f>+K19-K2</f>
        <v>-143500</v>
      </c>
    </row>
    <row r="21" spans="1:11" x14ac:dyDescent="0.25">
      <c r="A21" s="1">
        <v>43720</v>
      </c>
      <c r="B21" s="2">
        <v>0.67987268518518518</v>
      </c>
      <c r="C21" t="s">
        <v>95</v>
      </c>
      <c r="D21" t="s">
        <v>13</v>
      </c>
      <c r="E21" t="s">
        <v>218</v>
      </c>
      <c r="G21">
        <v>10000</v>
      </c>
    </row>
    <row r="22" spans="1:11" x14ac:dyDescent="0.25">
      <c r="A22" s="1">
        <v>43720</v>
      </c>
      <c r="B22" s="2">
        <v>0.68006944444444439</v>
      </c>
      <c r="C22" t="s">
        <v>58</v>
      </c>
      <c r="D22" t="s">
        <v>13</v>
      </c>
      <c r="E22" t="s">
        <v>219</v>
      </c>
      <c r="G22">
        <v>2000</v>
      </c>
    </row>
    <row r="23" spans="1:11" x14ac:dyDescent="0.25">
      <c r="A23" s="1">
        <v>43720</v>
      </c>
      <c r="B23" s="2">
        <v>0.68680555555555556</v>
      </c>
      <c r="C23" t="s">
        <v>17</v>
      </c>
      <c r="D23" t="s">
        <v>13</v>
      </c>
      <c r="E23" t="s">
        <v>220</v>
      </c>
      <c r="F23">
        <v>900000</v>
      </c>
    </row>
    <row r="24" spans="1:11" x14ac:dyDescent="0.25">
      <c r="A24" s="1">
        <v>43720</v>
      </c>
      <c r="B24" s="2">
        <v>0.70616898148148144</v>
      </c>
      <c r="C24" t="s">
        <v>17</v>
      </c>
      <c r="D24" t="s">
        <v>13</v>
      </c>
      <c r="E24" t="s">
        <v>221</v>
      </c>
      <c r="F24">
        <v>35000</v>
      </c>
    </row>
    <row r="25" spans="1:11" x14ac:dyDescent="0.25">
      <c r="A25" s="1">
        <v>43720</v>
      </c>
      <c r="B25" s="2">
        <v>0.70751157407407417</v>
      </c>
      <c r="C25" t="s">
        <v>16</v>
      </c>
      <c r="E25" t="s">
        <v>222</v>
      </c>
      <c r="G25">
        <v>130000</v>
      </c>
    </row>
    <row r="26" spans="1:11" x14ac:dyDescent="0.25">
      <c r="A26" s="1">
        <v>43720</v>
      </c>
      <c r="B26" s="2">
        <v>0.73120370370370369</v>
      </c>
      <c r="C26" t="s">
        <v>17</v>
      </c>
      <c r="D26" t="s">
        <v>13</v>
      </c>
      <c r="E26" t="s">
        <v>223</v>
      </c>
      <c r="F26">
        <v>40000</v>
      </c>
    </row>
    <row r="27" spans="1:11" x14ac:dyDescent="0.25">
      <c r="A27" s="1">
        <v>43720</v>
      </c>
      <c r="B27" s="2">
        <v>0.73143518518518524</v>
      </c>
      <c r="C27" t="s">
        <v>30</v>
      </c>
      <c r="D27" t="s">
        <v>13</v>
      </c>
      <c r="E27" t="s">
        <v>224</v>
      </c>
      <c r="G27">
        <v>139000</v>
      </c>
    </row>
    <row r="28" spans="1:11" x14ac:dyDescent="0.25">
      <c r="A28" s="1">
        <v>43720</v>
      </c>
      <c r="B28" s="2">
        <v>0.74519675925925932</v>
      </c>
      <c r="C28" t="s">
        <v>17</v>
      </c>
      <c r="D28" t="s">
        <v>13</v>
      </c>
      <c r="E28" t="s">
        <v>225</v>
      </c>
      <c r="F28">
        <v>110000</v>
      </c>
    </row>
    <row r="29" spans="1:11" x14ac:dyDescent="0.25">
      <c r="A29" s="1">
        <v>43720</v>
      </c>
      <c r="B29" s="2">
        <v>0.74546296296296299</v>
      </c>
      <c r="C29" t="s">
        <v>35</v>
      </c>
      <c r="E29" t="s">
        <v>84</v>
      </c>
      <c r="G29">
        <v>100000</v>
      </c>
    </row>
    <row r="30" spans="1:11" x14ac:dyDescent="0.25">
      <c r="A30" s="1">
        <v>43720</v>
      </c>
      <c r="B30" s="2">
        <v>0.74663194444444436</v>
      </c>
      <c r="C30" t="s">
        <v>16</v>
      </c>
      <c r="E30" t="s">
        <v>87</v>
      </c>
      <c r="G30">
        <v>50000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1EF5-61AE-4A73-859B-9BBE8D223946}">
  <sheetPr codeName="Hoja10"/>
  <dimension ref="A1:K25"/>
  <sheetViews>
    <sheetView workbookViewId="0">
      <selection activeCell="E28" sqref="E28"/>
    </sheetView>
  </sheetViews>
  <sheetFormatPr baseColWidth="10" defaultRowHeight="15.75" x14ac:dyDescent="0.25"/>
  <cols>
    <col min="4" max="4" width="8.125" customWidth="1"/>
    <col min="5" max="5" width="26.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43719</v>
      </c>
      <c r="B2" s="2">
        <v>0.56922453703703701</v>
      </c>
      <c r="C2" t="s">
        <v>10</v>
      </c>
      <c r="E2" t="s">
        <v>11</v>
      </c>
      <c r="F2">
        <v>3938200</v>
      </c>
      <c r="I2">
        <f>SUM(F2:F25)</f>
        <v>5073200</v>
      </c>
      <c r="J2">
        <f>SUM(G2:G25)</f>
        <v>1075500</v>
      </c>
      <c r="K2">
        <f>+I2-J2</f>
        <v>3997700</v>
      </c>
    </row>
    <row r="3" spans="1:11" x14ac:dyDescent="0.25">
      <c r="A3" s="1">
        <v>43719</v>
      </c>
      <c r="B3" s="2">
        <v>0.56922453703703701</v>
      </c>
      <c r="C3" t="s">
        <v>23</v>
      </c>
      <c r="D3" t="s">
        <v>13</v>
      </c>
      <c r="E3" t="s">
        <v>80</v>
      </c>
      <c r="G3">
        <v>15000</v>
      </c>
    </row>
    <row r="4" spans="1:11" x14ac:dyDescent="0.25">
      <c r="A4" s="1">
        <v>43719</v>
      </c>
      <c r="B4" s="2">
        <v>0.57471064814814821</v>
      </c>
      <c r="C4" t="s">
        <v>23</v>
      </c>
      <c r="D4" t="s">
        <v>13</v>
      </c>
      <c r="E4" t="s">
        <v>80</v>
      </c>
      <c r="G4">
        <v>30000</v>
      </c>
    </row>
    <row r="5" spans="1:11" x14ac:dyDescent="0.25">
      <c r="A5" s="1">
        <v>43719</v>
      </c>
      <c r="B5" s="2">
        <v>0.57487268518518519</v>
      </c>
      <c r="C5" t="s">
        <v>58</v>
      </c>
      <c r="D5" t="s">
        <v>13</v>
      </c>
      <c r="E5" t="s">
        <v>184</v>
      </c>
      <c r="G5">
        <v>12000</v>
      </c>
    </row>
    <row r="6" spans="1:11" x14ac:dyDescent="0.25">
      <c r="A6" s="1">
        <v>43719</v>
      </c>
      <c r="B6" s="2">
        <v>0.57501157407407411</v>
      </c>
      <c r="C6" t="s">
        <v>58</v>
      </c>
      <c r="D6" t="s">
        <v>13</v>
      </c>
      <c r="E6" t="s">
        <v>185</v>
      </c>
      <c r="G6">
        <v>10000</v>
      </c>
    </row>
    <row r="7" spans="1:11" x14ac:dyDescent="0.25">
      <c r="A7" s="1">
        <v>43719</v>
      </c>
      <c r="B7" s="2">
        <v>0.57521990740740747</v>
      </c>
      <c r="C7" t="s">
        <v>17</v>
      </c>
      <c r="D7" t="s">
        <v>13</v>
      </c>
      <c r="E7" t="s">
        <v>186</v>
      </c>
      <c r="F7">
        <v>200000</v>
      </c>
    </row>
    <row r="8" spans="1:11" x14ac:dyDescent="0.25">
      <c r="A8" s="1">
        <v>43719</v>
      </c>
      <c r="B8" s="2">
        <v>0.57538194444444446</v>
      </c>
      <c r="C8" t="s">
        <v>17</v>
      </c>
      <c r="D8" t="s">
        <v>13</v>
      </c>
      <c r="E8" t="s">
        <v>187</v>
      </c>
      <c r="F8">
        <v>100000</v>
      </c>
      <c r="I8" t="s">
        <v>19</v>
      </c>
      <c r="K8">
        <v>0</v>
      </c>
    </row>
    <row r="9" spans="1:11" x14ac:dyDescent="0.25">
      <c r="A9" s="1">
        <v>43719</v>
      </c>
      <c r="B9" s="2">
        <v>0.57562499999999994</v>
      </c>
      <c r="C9" t="s">
        <v>95</v>
      </c>
      <c r="D9" t="s">
        <v>13</v>
      </c>
      <c r="E9" t="s">
        <v>188</v>
      </c>
      <c r="G9">
        <v>100000</v>
      </c>
      <c r="I9" s="3">
        <v>50000</v>
      </c>
      <c r="J9">
        <v>66</v>
      </c>
      <c r="K9" s="3">
        <f>I9*J9</f>
        <v>3300000</v>
      </c>
    </row>
    <row r="10" spans="1:11" x14ac:dyDescent="0.25">
      <c r="A10" s="1">
        <v>43719</v>
      </c>
      <c r="B10" s="2">
        <v>0.57578703703703704</v>
      </c>
      <c r="C10" t="s">
        <v>12</v>
      </c>
      <c r="D10" t="s">
        <v>13</v>
      </c>
      <c r="E10" t="s">
        <v>189</v>
      </c>
      <c r="F10">
        <v>30000</v>
      </c>
      <c r="I10" s="3">
        <v>20000</v>
      </c>
      <c r="J10">
        <v>14</v>
      </c>
      <c r="K10" s="3">
        <f t="shared" ref="K10:K18" si="0">I10*J10</f>
        <v>280000</v>
      </c>
    </row>
    <row r="11" spans="1:11" x14ac:dyDescent="0.25">
      <c r="A11" s="1">
        <v>43719</v>
      </c>
      <c r="B11" s="2">
        <v>0.57621527777777781</v>
      </c>
      <c r="C11" t="s">
        <v>17</v>
      </c>
      <c r="D11" t="s">
        <v>13</v>
      </c>
      <c r="E11" t="s">
        <v>190</v>
      </c>
      <c r="F11">
        <v>20000</v>
      </c>
      <c r="I11" s="3">
        <v>10000</v>
      </c>
      <c r="J11">
        <v>5</v>
      </c>
      <c r="K11" s="3">
        <f t="shared" si="0"/>
        <v>50000</v>
      </c>
    </row>
    <row r="12" spans="1:11" x14ac:dyDescent="0.25">
      <c r="A12" s="1">
        <v>43719</v>
      </c>
      <c r="B12" s="2">
        <v>0.57642361111111107</v>
      </c>
      <c r="C12" t="s">
        <v>16</v>
      </c>
      <c r="E12" t="s">
        <v>191</v>
      </c>
      <c r="G12">
        <v>10000</v>
      </c>
      <c r="I12" s="3">
        <v>5000</v>
      </c>
      <c r="J12">
        <v>3</v>
      </c>
      <c r="K12" s="3">
        <f t="shared" si="0"/>
        <v>15000</v>
      </c>
    </row>
    <row r="13" spans="1:11" x14ac:dyDescent="0.25">
      <c r="A13" s="1">
        <v>43719</v>
      </c>
      <c r="B13" s="2">
        <v>0.57726851851851857</v>
      </c>
      <c r="C13" t="s">
        <v>30</v>
      </c>
      <c r="D13" t="s">
        <v>13</v>
      </c>
      <c r="E13" t="s">
        <v>139</v>
      </c>
      <c r="G13">
        <v>272500</v>
      </c>
      <c r="I13" s="3">
        <v>2000</v>
      </c>
      <c r="J13">
        <v>14</v>
      </c>
      <c r="K13" s="3">
        <f t="shared" si="0"/>
        <v>28000</v>
      </c>
    </row>
    <row r="14" spans="1:11" x14ac:dyDescent="0.25">
      <c r="A14" s="1">
        <v>43719</v>
      </c>
      <c r="B14" s="2">
        <v>0.58591435185185181</v>
      </c>
      <c r="C14" t="s">
        <v>17</v>
      </c>
      <c r="D14" t="s">
        <v>13</v>
      </c>
      <c r="E14" t="s">
        <v>192</v>
      </c>
      <c r="F14">
        <v>130000</v>
      </c>
      <c r="I14" s="3">
        <v>1000</v>
      </c>
      <c r="J14">
        <v>5</v>
      </c>
      <c r="K14" s="3">
        <f t="shared" si="0"/>
        <v>5000</v>
      </c>
    </row>
    <row r="15" spans="1:11" x14ac:dyDescent="0.25">
      <c r="A15" s="1">
        <v>43719</v>
      </c>
      <c r="B15" s="2">
        <v>0.60961805555555559</v>
      </c>
      <c r="C15" t="s">
        <v>16</v>
      </c>
      <c r="E15" t="s">
        <v>193</v>
      </c>
      <c r="G15">
        <v>7000</v>
      </c>
      <c r="I15" s="3">
        <v>500</v>
      </c>
      <c r="J15">
        <v>35</v>
      </c>
      <c r="K15" s="3">
        <f t="shared" si="0"/>
        <v>17500</v>
      </c>
    </row>
    <row r="16" spans="1:11" x14ac:dyDescent="0.25">
      <c r="A16" s="1">
        <v>43719</v>
      </c>
      <c r="B16" s="2">
        <v>0.60980324074074077</v>
      </c>
      <c r="C16" t="s">
        <v>58</v>
      </c>
      <c r="D16" t="s">
        <v>13</v>
      </c>
      <c r="E16" t="s">
        <v>194</v>
      </c>
      <c r="G16">
        <v>12000</v>
      </c>
      <c r="I16" s="3">
        <v>200</v>
      </c>
      <c r="J16">
        <v>113</v>
      </c>
      <c r="K16" s="3">
        <f t="shared" si="0"/>
        <v>22600</v>
      </c>
    </row>
    <row r="17" spans="1:11" x14ac:dyDescent="0.25">
      <c r="A17" s="1">
        <v>43719</v>
      </c>
      <c r="B17" s="2">
        <v>0.61174768518518519</v>
      </c>
      <c r="C17" t="s">
        <v>17</v>
      </c>
      <c r="D17">
        <v>1072</v>
      </c>
      <c r="E17" t="s">
        <v>195</v>
      </c>
      <c r="F17">
        <v>50000</v>
      </c>
      <c r="I17" s="3">
        <v>100</v>
      </c>
      <c r="J17">
        <v>54</v>
      </c>
      <c r="K17" s="3">
        <f t="shared" si="0"/>
        <v>5400</v>
      </c>
    </row>
    <row r="18" spans="1:11" x14ac:dyDescent="0.25">
      <c r="A18" s="1">
        <v>43719</v>
      </c>
      <c r="B18" s="2">
        <v>0.63497685185185182</v>
      </c>
      <c r="C18" t="s">
        <v>17</v>
      </c>
      <c r="D18" t="s">
        <v>13</v>
      </c>
      <c r="E18" t="s">
        <v>196</v>
      </c>
      <c r="F18">
        <v>100000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43719</v>
      </c>
      <c r="B19" s="2">
        <v>0.63594907407407408</v>
      </c>
      <c r="C19" t="s">
        <v>17</v>
      </c>
      <c r="D19" t="s">
        <v>13</v>
      </c>
      <c r="E19" t="s">
        <v>197</v>
      </c>
      <c r="F19">
        <v>200000</v>
      </c>
      <c r="K19" s="3">
        <f>SUM(K9:K18)</f>
        <v>3724200</v>
      </c>
    </row>
    <row r="20" spans="1:11" x14ac:dyDescent="0.25">
      <c r="A20" s="1">
        <v>43719</v>
      </c>
      <c r="B20" s="2">
        <v>0.63638888888888889</v>
      </c>
      <c r="C20" t="s">
        <v>17</v>
      </c>
      <c r="D20" t="s">
        <v>13</v>
      </c>
      <c r="E20" t="s">
        <v>198</v>
      </c>
      <c r="F20">
        <v>120000</v>
      </c>
      <c r="K20" s="4">
        <f>+K19-K2</f>
        <v>-273500</v>
      </c>
    </row>
    <row r="21" spans="1:11" x14ac:dyDescent="0.25">
      <c r="A21" s="1">
        <v>43719</v>
      </c>
      <c r="B21" s="2">
        <v>0.64194444444444443</v>
      </c>
      <c r="C21" t="s">
        <v>17</v>
      </c>
      <c r="D21" t="s">
        <v>13</v>
      </c>
      <c r="E21" t="s">
        <v>199</v>
      </c>
      <c r="F21">
        <v>165000</v>
      </c>
    </row>
    <row r="22" spans="1:11" x14ac:dyDescent="0.25">
      <c r="A22" s="1">
        <v>43719</v>
      </c>
      <c r="B22" s="2">
        <v>0.65296296296296297</v>
      </c>
      <c r="C22" t="s">
        <v>23</v>
      </c>
      <c r="D22" t="s">
        <v>13</v>
      </c>
      <c r="E22" t="s">
        <v>200</v>
      </c>
      <c r="G22">
        <v>7000</v>
      </c>
    </row>
    <row r="23" spans="1:11" x14ac:dyDescent="0.25">
      <c r="A23" s="1">
        <v>43719</v>
      </c>
      <c r="B23" s="2">
        <v>0.69560185185185175</v>
      </c>
      <c r="C23" t="s">
        <v>17</v>
      </c>
      <c r="D23" t="s">
        <v>13</v>
      </c>
      <c r="E23" t="s">
        <v>201</v>
      </c>
      <c r="F23">
        <v>20000</v>
      </c>
    </row>
    <row r="24" spans="1:11" x14ac:dyDescent="0.25">
      <c r="A24" s="1">
        <v>43719</v>
      </c>
      <c r="B24" s="2">
        <v>0.69589120370370372</v>
      </c>
      <c r="C24" t="s">
        <v>58</v>
      </c>
      <c r="D24" t="s">
        <v>13</v>
      </c>
      <c r="E24" t="s">
        <v>202</v>
      </c>
      <c r="G24">
        <v>550000</v>
      </c>
    </row>
    <row r="25" spans="1:11" x14ac:dyDescent="0.25">
      <c r="A25" s="1">
        <v>43719</v>
      </c>
      <c r="B25" s="2">
        <v>0.73151620370370374</v>
      </c>
      <c r="C25" t="s">
        <v>35</v>
      </c>
      <c r="E25" t="s">
        <v>36</v>
      </c>
      <c r="G25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D416-AD5F-4CBB-95D8-3D235ACDADDB}">
  <sheetPr codeName="Hoja11"/>
  <dimension ref="A1:K21"/>
  <sheetViews>
    <sheetView workbookViewId="0">
      <selection activeCell="E18" sqref="E18"/>
    </sheetView>
  </sheetViews>
  <sheetFormatPr baseColWidth="10" defaultRowHeight="15.75" x14ac:dyDescent="0.25"/>
  <cols>
    <col min="3" max="3" width="14" bestFit="1" customWidth="1"/>
    <col min="4" max="4" width="7.25" customWidth="1"/>
    <col min="5" max="5" width="23.7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43718</v>
      </c>
      <c r="B2" s="2">
        <v>0.41019675925925925</v>
      </c>
      <c r="C2" t="s">
        <v>10</v>
      </c>
      <c r="E2" t="s">
        <v>11</v>
      </c>
      <c r="F2">
        <v>1566900</v>
      </c>
      <c r="I2">
        <v>4695600</v>
      </c>
      <c r="J2">
        <v>757400</v>
      </c>
      <c r="K2">
        <v>3938200</v>
      </c>
    </row>
    <row r="3" spans="1:11" x14ac:dyDescent="0.25">
      <c r="A3" s="1">
        <v>43718</v>
      </c>
      <c r="B3" s="2">
        <v>0.41019675925925925</v>
      </c>
      <c r="C3" t="s">
        <v>17</v>
      </c>
      <c r="D3" t="s">
        <v>13</v>
      </c>
      <c r="E3" t="s">
        <v>167</v>
      </c>
      <c r="F3">
        <v>34900</v>
      </c>
    </row>
    <row r="4" spans="1:11" x14ac:dyDescent="0.25">
      <c r="A4" s="1">
        <v>43718</v>
      </c>
      <c r="B4" s="2">
        <v>0.42799768518518522</v>
      </c>
      <c r="C4" t="s">
        <v>17</v>
      </c>
      <c r="D4" t="s">
        <v>13</v>
      </c>
      <c r="E4" t="s">
        <v>168</v>
      </c>
      <c r="F4">
        <v>140000</v>
      </c>
    </row>
    <row r="5" spans="1:11" x14ac:dyDescent="0.25">
      <c r="A5" s="1">
        <v>43718</v>
      </c>
      <c r="B5" s="2">
        <v>0.43030092592592589</v>
      </c>
      <c r="C5" t="s">
        <v>17</v>
      </c>
      <c r="D5" t="s">
        <v>13</v>
      </c>
      <c r="E5" t="s">
        <v>169</v>
      </c>
      <c r="F5">
        <v>50000</v>
      </c>
    </row>
    <row r="6" spans="1:11" x14ac:dyDescent="0.25">
      <c r="A6" s="1">
        <v>43718</v>
      </c>
      <c r="B6" s="2">
        <v>0.44517361111111109</v>
      </c>
      <c r="C6" t="s">
        <v>17</v>
      </c>
      <c r="D6">
        <v>1070</v>
      </c>
      <c r="E6" t="s">
        <v>170</v>
      </c>
      <c r="F6">
        <v>120000</v>
      </c>
    </row>
    <row r="7" spans="1:11" x14ac:dyDescent="0.25">
      <c r="A7" s="1">
        <v>43718</v>
      </c>
      <c r="B7" s="2">
        <v>0.44732638888888893</v>
      </c>
      <c r="C7" t="s">
        <v>17</v>
      </c>
      <c r="D7">
        <v>1071</v>
      </c>
      <c r="E7" t="s">
        <v>171</v>
      </c>
      <c r="F7">
        <v>100000</v>
      </c>
    </row>
    <row r="8" spans="1:11" x14ac:dyDescent="0.25">
      <c r="A8" s="1">
        <v>43718</v>
      </c>
      <c r="B8" s="2">
        <v>0.44865740740740739</v>
      </c>
      <c r="C8" t="s">
        <v>16</v>
      </c>
      <c r="E8" t="s">
        <v>172</v>
      </c>
      <c r="G8">
        <v>1500</v>
      </c>
      <c r="I8" t="s">
        <v>19</v>
      </c>
      <c r="K8">
        <v>0</v>
      </c>
    </row>
    <row r="9" spans="1:11" x14ac:dyDescent="0.25">
      <c r="A9" s="1">
        <v>43718</v>
      </c>
      <c r="B9" s="2">
        <v>0.45100694444444445</v>
      </c>
      <c r="C9" t="s">
        <v>30</v>
      </c>
      <c r="D9" t="s">
        <v>13</v>
      </c>
      <c r="E9" t="s">
        <v>173</v>
      </c>
      <c r="G9">
        <v>94000</v>
      </c>
      <c r="I9" s="3">
        <v>50000</v>
      </c>
      <c r="J9">
        <v>70</v>
      </c>
      <c r="K9" s="3">
        <f>I9*J9</f>
        <v>3500000</v>
      </c>
    </row>
    <row r="10" spans="1:11" x14ac:dyDescent="0.25">
      <c r="A10" s="1">
        <v>43718</v>
      </c>
      <c r="B10" s="2">
        <v>0.70277777777777783</v>
      </c>
      <c r="C10" t="s">
        <v>17</v>
      </c>
      <c r="D10" t="s">
        <v>13</v>
      </c>
      <c r="E10" t="s">
        <v>174</v>
      </c>
      <c r="F10">
        <v>280000</v>
      </c>
      <c r="I10" s="3">
        <v>20000</v>
      </c>
      <c r="J10">
        <v>15</v>
      </c>
      <c r="K10" s="3">
        <f t="shared" ref="K10:K18" si="0">I10*J10</f>
        <v>300000</v>
      </c>
    </row>
    <row r="11" spans="1:11" x14ac:dyDescent="0.25">
      <c r="A11" s="1">
        <v>43718</v>
      </c>
      <c r="B11" s="2">
        <v>0.70300925925925928</v>
      </c>
      <c r="C11" t="s">
        <v>17</v>
      </c>
      <c r="D11" t="s">
        <v>13</v>
      </c>
      <c r="E11" t="s">
        <v>175</v>
      </c>
      <c r="F11">
        <v>100000</v>
      </c>
      <c r="I11" s="3">
        <v>10000</v>
      </c>
      <c r="J11">
        <v>8</v>
      </c>
      <c r="K11" s="3">
        <f t="shared" si="0"/>
        <v>80000</v>
      </c>
    </row>
    <row r="12" spans="1:11" x14ac:dyDescent="0.25">
      <c r="A12" s="1">
        <v>43718</v>
      </c>
      <c r="B12" s="2">
        <v>0.70331018518518518</v>
      </c>
      <c r="C12" t="s">
        <v>17</v>
      </c>
      <c r="D12" t="s">
        <v>13</v>
      </c>
      <c r="E12" t="s">
        <v>176</v>
      </c>
      <c r="F12">
        <v>200000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43718</v>
      </c>
      <c r="B13" s="2">
        <v>0.70366898148148149</v>
      </c>
      <c r="C13" t="s">
        <v>17</v>
      </c>
      <c r="D13" t="s">
        <v>13</v>
      </c>
      <c r="E13" t="s">
        <v>127</v>
      </c>
      <c r="F13">
        <v>1500000</v>
      </c>
      <c r="I13" s="3">
        <v>2000</v>
      </c>
      <c r="J13">
        <v>6</v>
      </c>
      <c r="K13" s="3">
        <f t="shared" si="0"/>
        <v>12000</v>
      </c>
    </row>
    <row r="14" spans="1:11" x14ac:dyDescent="0.25">
      <c r="A14" s="1">
        <v>43718</v>
      </c>
      <c r="B14" s="2">
        <v>0.70446759259259262</v>
      </c>
      <c r="C14" t="s">
        <v>30</v>
      </c>
      <c r="D14" t="s">
        <v>13</v>
      </c>
      <c r="E14" t="s">
        <v>177</v>
      </c>
      <c r="G14">
        <v>40000</v>
      </c>
      <c r="I14" s="3">
        <v>1000</v>
      </c>
      <c r="J14">
        <v>3</v>
      </c>
      <c r="K14" s="3">
        <f t="shared" si="0"/>
        <v>3000</v>
      </c>
    </row>
    <row r="15" spans="1:11" x14ac:dyDescent="0.25">
      <c r="A15" s="1">
        <v>43718</v>
      </c>
      <c r="B15" s="2">
        <v>0.70469907407407406</v>
      </c>
      <c r="C15" t="s">
        <v>23</v>
      </c>
      <c r="D15" t="s">
        <v>13</v>
      </c>
      <c r="E15" t="s">
        <v>178</v>
      </c>
      <c r="G15">
        <v>200000</v>
      </c>
      <c r="I15" s="3">
        <v>500</v>
      </c>
      <c r="J15">
        <v>31</v>
      </c>
      <c r="K15" s="3">
        <f t="shared" si="0"/>
        <v>15500</v>
      </c>
    </row>
    <row r="16" spans="1:11" x14ac:dyDescent="0.25">
      <c r="A16" s="1">
        <v>43718</v>
      </c>
      <c r="B16" s="2">
        <v>0.70509259259259249</v>
      </c>
      <c r="C16" t="s">
        <v>16</v>
      </c>
      <c r="E16" t="s">
        <v>179</v>
      </c>
      <c r="G16">
        <v>75500</v>
      </c>
      <c r="I16" s="3">
        <v>200</v>
      </c>
      <c r="J16">
        <v>109</v>
      </c>
      <c r="K16" s="3">
        <f t="shared" si="0"/>
        <v>21800</v>
      </c>
    </row>
    <row r="17" spans="1:11" x14ac:dyDescent="0.25">
      <c r="A17" s="1">
        <v>43718</v>
      </c>
      <c r="B17" s="2">
        <v>0.70542824074074073</v>
      </c>
      <c r="C17" t="s">
        <v>30</v>
      </c>
      <c r="D17" t="s">
        <v>13</v>
      </c>
      <c r="E17" t="s">
        <v>139</v>
      </c>
      <c r="G17">
        <v>340000</v>
      </c>
      <c r="I17" s="3">
        <v>100</v>
      </c>
      <c r="J17">
        <v>52</v>
      </c>
      <c r="K17" s="3">
        <f t="shared" si="0"/>
        <v>5200</v>
      </c>
    </row>
    <row r="18" spans="1:11" x14ac:dyDescent="0.25">
      <c r="A18" s="1">
        <v>43718</v>
      </c>
      <c r="B18" s="2">
        <v>0.71056712962962953</v>
      </c>
      <c r="C18" t="s">
        <v>17</v>
      </c>
      <c r="D18" t="s">
        <v>13</v>
      </c>
      <c r="E18" t="s">
        <v>180</v>
      </c>
      <c r="F18">
        <v>100000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43718</v>
      </c>
      <c r="B19" s="2">
        <v>0.71087962962962958</v>
      </c>
      <c r="C19" t="s">
        <v>17</v>
      </c>
      <c r="D19" t="s">
        <v>13</v>
      </c>
      <c r="E19" t="s">
        <v>181</v>
      </c>
      <c r="F19">
        <v>3800</v>
      </c>
      <c r="K19" s="3">
        <f>SUM(K9:K18)</f>
        <v>3938200</v>
      </c>
    </row>
    <row r="20" spans="1:11" x14ac:dyDescent="0.25">
      <c r="A20" s="1">
        <v>43718</v>
      </c>
      <c r="B20" s="2">
        <v>0.7212615740740741</v>
      </c>
      <c r="C20" t="s">
        <v>95</v>
      </c>
      <c r="D20" t="s">
        <v>13</v>
      </c>
      <c r="E20" t="s">
        <v>182</v>
      </c>
      <c r="G20">
        <v>6400</v>
      </c>
      <c r="K20" s="4">
        <f>+K19-K2</f>
        <v>0</v>
      </c>
    </row>
    <row r="21" spans="1:11" x14ac:dyDescent="0.25">
      <c r="A21" s="1">
        <v>43718</v>
      </c>
      <c r="B21" s="2">
        <v>0.74518518518518517</v>
      </c>
      <c r="C21" t="s">
        <v>17</v>
      </c>
      <c r="D21" t="s">
        <v>13</v>
      </c>
      <c r="E21" t="s">
        <v>183</v>
      </c>
      <c r="F21">
        <v>500000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6C5E-22E1-4BD1-898E-42D88C272F21}">
  <sheetPr codeName="Hoja12"/>
  <dimension ref="A1:K43"/>
  <sheetViews>
    <sheetView topLeftCell="A13" workbookViewId="0">
      <selection activeCell="E35" sqref="E35"/>
    </sheetView>
  </sheetViews>
  <sheetFormatPr baseColWidth="10" defaultRowHeight="15.75" x14ac:dyDescent="0.25"/>
  <cols>
    <col min="5" max="5" width="31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43717</v>
      </c>
      <c r="B2" s="2">
        <v>0.42780092592592595</v>
      </c>
      <c r="C2" t="s">
        <v>10</v>
      </c>
      <c r="E2" t="s">
        <v>11</v>
      </c>
      <c r="F2">
        <v>4400500</v>
      </c>
      <c r="I2">
        <v>7742700</v>
      </c>
      <c r="J2">
        <v>6175800</v>
      </c>
      <c r="K2">
        <v>1566900</v>
      </c>
    </row>
    <row r="3" spans="1:11" x14ac:dyDescent="0.25">
      <c r="A3" s="1">
        <v>43717</v>
      </c>
      <c r="B3" s="2">
        <v>0.42780092592592595</v>
      </c>
      <c r="C3" t="s">
        <v>17</v>
      </c>
      <c r="D3" t="s">
        <v>13</v>
      </c>
      <c r="E3" t="s">
        <v>127</v>
      </c>
      <c r="F3">
        <v>400000</v>
      </c>
    </row>
    <row r="4" spans="1:11" x14ac:dyDescent="0.25">
      <c r="A4" s="1">
        <v>43717</v>
      </c>
      <c r="B4" s="2">
        <v>0.43032407407407408</v>
      </c>
      <c r="C4" t="s">
        <v>17</v>
      </c>
      <c r="D4" t="s">
        <v>13</v>
      </c>
      <c r="E4" t="s">
        <v>138</v>
      </c>
      <c r="F4">
        <v>500000</v>
      </c>
    </row>
    <row r="5" spans="1:11" x14ac:dyDescent="0.25">
      <c r="A5" s="1">
        <v>43717</v>
      </c>
      <c r="B5" s="2">
        <v>0.4307407407407407</v>
      </c>
      <c r="C5" t="s">
        <v>17</v>
      </c>
      <c r="D5" t="s">
        <v>13</v>
      </c>
      <c r="E5" t="s">
        <v>128</v>
      </c>
      <c r="F5">
        <v>310000</v>
      </c>
    </row>
    <row r="6" spans="1:11" x14ac:dyDescent="0.25">
      <c r="A6" s="1">
        <v>43717</v>
      </c>
      <c r="B6" s="2">
        <v>0.43093749999999997</v>
      </c>
      <c r="C6" t="s">
        <v>17</v>
      </c>
      <c r="D6" t="s">
        <v>13</v>
      </c>
      <c r="E6" t="s">
        <v>129</v>
      </c>
      <c r="F6">
        <v>90000</v>
      </c>
    </row>
    <row r="7" spans="1:11" x14ac:dyDescent="0.25">
      <c r="A7" s="1">
        <v>43717</v>
      </c>
      <c r="B7" s="2">
        <v>0.43123842592592593</v>
      </c>
      <c r="C7" t="s">
        <v>17</v>
      </c>
      <c r="D7" t="s">
        <v>13</v>
      </c>
      <c r="E7" t="s">
        <v>130</v>
      </c>
      <c r="F7">
        <v>23200</v>
      </c>
    </row>
    <row r="8" spans="1:11" x14ac:dyDescent="0.25">
      <c r="A8" s="1">
        <v>43717</v>
      </c>
      <c r="B8" s="2">
        <v>0.43151620370370369</v>
      </c>
      <c r="C8" t="s">
        <v>17</v>
      </c>
      <c r="D8" t="s">
        <v>13</v>
      </c>
      <c r="E8" t="s">
        <v>131</v>
      </c>
      <c r="F8">
        <v>150000</v>
      </c>
      <c r="I8" t="s">
        <v>19</v>
      </c>
      <c r="K8">
        <v>0</v>
      </c>
    </row>
    <row r="9" spans="1:11" x14ac:dyDescent="0.25">
      <c r="A9" s="1">
        <v>43717</v>
      </c>
      <c r="B9" s="2">
        <v>0.43168981481481478</v>
      </c>
      <c r="C9" t="s">
        <v>17</v>
      </c>
      <c r="D9" t="s">
        <v>13</v>
      </c>
      <c r="E9" t="s">
        <v>132</v>
      </c>
      <c r="F9">
        <v>240000</v>
      </c>
      <c r="I9" s="3">
        <v>50000</v>
      </c>
      <c r="J9">
        <v>23</v>
      </c>
      <c r="K9" s="3">
        <f>I9*J9</f>
        <v>1150000</v>
      </c>
    </row>
    <row r="10" spans="1:11" x14ac:dyDescent="0.25">
      <c r="A10" s="1">
        <v>43717</v>
      </c>
      <c r="B10" s="2">
        <v>0.43194444444444446</v>
      </c>
      <c r="C10" t="s">
        <v>17</v>
      </c>
      <c r="D10" t="s">
        <v>13</v>
      </c>
      <c r="E10" t="s">
        <v>133</v>
      </c>
      <c r="F10">
        <v>100000</v>
      </c>
      <c r="I10" s="3">
        <v>20000</v>
      </c>
      <c r="J10">
        <v>14</v>
      </c>
      <c r="K10" s="3">
        <f t="shared" ref="K10:K18" si="0">I10*J10</f>
        <v>280000</v>
      </c>
    </row>
    <row r="11" spans="1:11" x14ac:dyDescent="0.25">
      <c r="A11" s="1">
        <v>43717</v>
      </c>
      <c r="B11" s="2">
        <v>0.43284722222222222</v>
      </c>
      <c r="C11" t="s">
        <v>12</v>
      </c>
      <c r="D11" t="s">
        <v>13</v>
      </c>
      <c r="E11" t="s">
        <v>134</v>
      </c>
      <c r="F11">
        <v>50000</v>
      </c>
      <c r="I11" s="3">
        <v>10000</v>
      </c>
      <c r="J11">
        <v>8</v>
      </c>
      <c r="K11" s="3">
        <f t="shared" si="0"/>
        <v>80000</v>
      </c>
    </row>
    <row r="12" spans="1:11" x14ac:dyDescent="0.25">
      <c r="A12" s="1">
        <v>43717</v>
      </c>
      <c r="B12" s="2">
        <v>0.43324074074074076</v>
      </c>
      <c r="C12" t="s">
        <v>17</v>
      </c>
      <c r="D12" t="s">
        <v>13</v>
      </c>
      <c r="E12" t="s">
        <v>135</v>
      </c>
      <c r="F12">
        <v>250000</v>
      </c>
      <c r="I12" s="3">
        <v>5000</v>
      </c>
      <c r="J12">
        <v>2</v>
      </c>
      <c r="K12" s="3">
        <f t="shared" si="0"/>
        <v>10000</v>
      </c>
    </row>
    <row r="13" spans="1:11" x14ac:dyDescent="0.25">
      <c r="A13" s="1">
        <v>43717</v>
      </c>
      <c r="B13" s="2">
        <v>0.43351851851851847</v>
      </c>
      <c r="C13" t="s">
        <v>12</v>
      </c>
      <c r="D13" t="s">
        <v>13</v>
      </c>
      <c r="E13" t="s">
        <v>136</v>
      </c>
      <c r="F13">
        <v>10000</v>
      </c>
      <c r="I13" s="3">
        <v>2000</v>
      </c>
      <c r="J13">
        <v>0</v>
      </c>
      <c r="K13" s="3">
        <f t="shared" si="0"/>
        <v>0</v>
      </c>
    </row>
    <row r="14" spans="1:11" x14ac:dyDescent="0.25">
      <c r="A14" s="1">
        <v>43717</v>
      </c>
      <c r="B14" s="2">
        <v>0.43383101851851852</v>
      </c>
      <c r="C14" t="s">
        <v>17</v>
      </c>
      <c r="D14" t="s">
        <v>13</v>
      </c>
      <c r="E14" t="s">
        <v>137</v>
      </c>
      <c r="F14">
        <v>150000</v>
      </c>
      <c r="I14" s="3">
        <v>1000</v>
      </c>
      <c r="J14">
        <v>2</v>
      </c>
      <c r="K14" s="3">
        <f t="shared" si="0"/>
        <v>2000</v>
      </c>
    </row>
    <row r="15" spans="1:11" x14ac:dyDescent="0.25">
      <c r="A15" s="1">
        <v>43717</v>
      </c>
      <c r="B15" s="2">
        <v>0.43748842592592596</v>
      </c>
      <c r="C15" t="s">
        <v>30</v>
      </c>
      <c r="D15" t="s">
        <v>13</v>
      </c>
      <c r="E15" t="s">
        <v>139</v>
      </c>
      <c r="G15">
        <v>294000</v>
      </c>
      <c r="I15" s="3">
        <v>500</v>
      </c>
      <c r="J15">
        <v>33</v>
      </c>
      <c r="K15" s="3">
        <f t="shared" si="0"/>
        <v>16500</v>
      </c>
    </row>
    <row r="16" spans="1:11" x14ac:dyDescent="0.25">
      <c r="A16" s="1">
        <v>43717</v>
      </c>
      <c r="B16" s="2">
        <v>0.43966435185185188</v>
      </c>
      <c r="C16" t="s">
        <v>17</v>
      </c>
      <c r="D16" t="s">
        <v>13</v>
      </c>
      <c r="E16" t="s">
        <v>140</v>
      </c>
      <c r="F16">
        <v>4000</v>
      </c>
      <c r="I16" s="3">
        <v>200</v>
      </c>
      <c r="J16">
        <v>112</v>
      </c>
      <c r="K16" s="3">
        <f t="shared" si="0"/>
        <v>22400</v>
      </c>
    </row>
    <row r="17" spans="1:11" x14ac:dyDescent="0.25">
      <c r="A17" s="1">
        <v>43717</v>
      </c>
      <c r="B17" s="2">
        <v>0.44861111111111113</v>
      </c>
      <c r="C17" t="s">
        <v>35</v>
      </c>
      <c r="E17" t="s">
        <v>141</v>
      </c>
      <c r="G17">
        <v>200000</v>
      </c>
      <c r="I17" s="3">
        <v>100</v>
      </c>
      <c r="J17">
        <v>53</v>
      </c>
      <c r="K17" s="3">
        <f t="shared" si="0"/>
        <v>5300</v>
      </c>
    </row>
    <row r="18" spans="1:11" x14ac:dyDescent="0.25">
      <c r="A18" s="1">
        <v>43717</v>
      </c>
      <c r="B18" s="2">
        <v>0.44883101851851853</v>
      </c>
      <c r="C18" t="s">
        <v>35</v>
      </c>
      <c r="E18" t="s">
        <v>142</v>
      </c>
      <c r="G18">
        <v>310000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43717</v>
      </c>
      <c r="B19" s="2">
        <v>0.44913194444444443</v>
      </c>
      <c r="C19" t="s">
        <v>35</v>
      </c>
      <c r="E19" t="s">
        <v>143</v>
      </c>
      <c r="G19">
        <v>333000</v>
      </c>
      <c r="K19" s="3">
        <f>SUM(K9:K18)</f>
        <v>1566900</v>
      </c>
    </row>
    <row r="20" spans="1:11" x14ac:dyDescent="0.25">
      <c r="A20" s="1">
        <v>43717</v>
      </c>
      <c r="B20" s="2">
        <v>0.44928240740740738</v>
      </c>
      <c r="C20" t="s">
        <v>35</v>
      </c>
      <c r="E20" t="s">
        <v>144</v>
      </c>
      <c r="G20">
        <v>619000</v>
      </c>
      <c r="K20" s="4">
        <f>+K19-K2</f>
        <v>0</v>
      </c>
    </row>
    <row r="21" spans="1:11" x14ac:dyDescent="0.25">
      <c r="A21" s="1">
        <v>43717</v>
      </c>
      <c r="B21" s="2">
        <v>0.45226851851851851</v>
      </c>
      <c r="C21" t="s">
        <v>58</v>
      </c>
      <c r="D21" t="s">
        <v>13</v>
      </c>
      <c r="E21" t="s">
        <v>145</v>
      </c>
      <c r="G21">
        <v>2000000</v>
      </c>
    </row>
    <row r="22" spans="1:11" x14ac:dyDescent="0.25">
      <c r="A22" s="1">
        <v>43717</v>
      </c>
      <c r="B22" s="2">
        <v>0.45244212962962965</v>
      </c>
      <c r="C22" t="s">
        <v>17</v>
      </c>
      <c r="D22" t="s">
        <v>13</v>
      </c>
      <c r="E22" t="s">
        <v>146</v>
      </c>
      <c r="F22">
        <v>70000</v>
      </c>
    </row>
    <row r="23" spans="1:11" x14ac:dyDescent="0.25">
      <c r="A23" s="1">
        <v>43717</v>
      </c>
      <c r="B23" s="2">
        <v>0.5118287037037037</v>
      </c>
      <c r="C23" t="s">
        <v>30</v>
      </c>
      <c r="D23" t="s">
        <v>13</v>
      </c>
      <c r="E23" t="s">
        <v>147</v>
      </c>
      <c r="G23">
        <v>270000</v>
      </c>
    </row>
    <row r="24" spans="1:11" x14ac:dyDescent="0.25">
      <c r="A24" s="1">
        <v>43717</v>
      </c>
      <c r="B24" s="2">
        <v>0.51209490740740737</v>
      </c>
      <c r="C24" t="s">
        <v>30</v>
      </c>
      <c r="D24" t="s">
        <v>13</v>
      </c>
      <c r="E24" t="s">
        <v>148</v>
      </c>
      <c r="G24">
        <v>34000</v>
      </c>
    </row>
    <row r="25" spans="1:11" x14ac:dyDescent="0.25">
      <c r="A25" s="1">
        <v>43717</v>
      </c>
      <c r="B25" s="2">
        <v>0.51234953703703701</v>
      </c>
      <c r="C25" t="s">
        <v>23</v>
      </c>
      <c r="D25" t="s">
        <v>13</v>
      </c>
      <c r="E25" t="s">
        <v>149</v>
      </c>
      <c r="G25">
        <v>10000</v>
      </c>
    </row>
    <row r="26" spans="1:11" x14ac:dyDescent="0.25">
      <c r="A26" s="1">
        <v>43717</v>
      </c>
      <c r="B26" s="2">
        <v>0.51388888888888895</v>
      </c>
      <c r="C26" t="s">
        <v>16</v>
      </c>
      <c r="E26" t="s">
        <v>47</v>
      </c>
      <c r="G26">
        <v>50000</v>
      </c>
    </row>
    <row r="27" spans="1:11" x14ac:dyDescent="0.25">
      <c r="A27" s="1">
        <v>43717</v>
      </c>
      <c r="B27" s="2">
        <v>0.51569444444444446</v>
      </c>
      <c r="C27" t="s">
        <v>12</v>
      </c>
      <c r="D27" t="s">
        <v>13</v>
      </c>
      <c r="E27" t="s">
        <v>150</v>
      </c>
      <c r="F27">
        <v>160000</v>
      </c>
    </row>
    <row r="28" spans="1:11" x14ac:dyDescent="0.25">
      <c r="A28" s="1">
        <v>43717</v>
      </c>
      <c r="B28" s="2">
        <v>0.52576388888888892</v>
      </c>
      <c r="C28" t="s">
        <v>12</v>
      </c>
      <c r="D28" t="s">
        <v>13</v>
      </c>
      <c r="E28" t="s">
        <v>151</v>
      </c>
      <c r="F28">
        <v>20000</v>
      </c>
    </row>
    <row r="29" spans="1:11" x14ac:dyDescent="0.25">
      <c r="A29" s="1">
        <v>43717</v>
      </c>
      <c r="B29" s="2">
        <v>0.52690972222222221</v>
      </c>
      <c r="C29" t="s">
        <v>30</v>
      </c>
      <c r="D29" t="s">
        <v>13</v>
      </c>
      <c r="E29" t="s">
        <v>152</v>
      </c>
      <c r="G29">
        <v>104000</v>
      </c>
    </row>
    <row r="30" spans="1:11" x14ac:dyDescent="0.25">
      <c r="A30" s="1">
        <v>43717</v>
      </c>
      <c r="B30" s="2">
        <v>0.53012731481481479</v>
      </c>
      <c r="C30" t="s">
        <v>16</v>
      </c>
      <c r="E30" t="s">
        <v>153</v>
      </c>
      <c r="G30">
        <v>1300</v>
      </c>
    </row>
    <row r="31" spans="1:11" x14ac:dyDescent="0.25">
      <c r="A31" s="1">
        <v>43717</v>
      </c>
      <c r="B31" s="2">
        <v>0.53274305555555557</v>
      </c>
      <c r="C31" t="s">
        <v>23</v>
      </c>
      <c r="D31" t="s">
        <v>13</v>
      </c>
      <c r="E31" t="s">
        <v>154</v>
      </c>
      <c r="G31">
        <v>25000</v>
      </c>
    </row>
    <row r="32" spans="1:11" x14ac:dyDescent="0.25">
      <c r="A32" s="1">
        <v>43717</v>
      </c>
      <c r="B32" s="2">
        <v>0.608912037037037</v>
      </c>
      <c r="C32" t="s">
        <v>35</v>
      </c>
      <c r="E32" t="s">
        <v>155</v>
      </c>
      <c r="G32">
        <v>50000</v>
      </c>
    </row>
    <row r="33" spans="1:7" x14ac:dyDescent="0.25">
      <c r="A33" s="1">
        <v>43717</v>
      </c>
      <c r="B33" s="2">
        <v>0.60969907407407409</v>
      </c>
      <c r="C33" t="s">
        <v>30</v>
      </c>
      <c r="D33" t="s">
        <v>13</v>
      </c>
      <c r="E33" t="s">
        <v>156</v>
      </c>
      <c r="G33">
        <v>22000</v>
      </c>
    </row>
    <row r="34" spans="1:7" x14ac:dyDescent="0.25">
      <c r="A34" s="1">
        <v>43717</v>
      </c>
      <c r="B34" s="2">
        <v>0.60995370370370372</v>
      </c>
      <c r="C34" t="s">
        <v>17</v>
      </c>
      <c r="D34" t="s">
        <v>13</v>
      </c>
      <c r="E34" t="s">
        <v>157</v>
      </c>
      <c r="F34">
        <v>700000</v>
      </c>
    </row>
    <row r="35" spans="1:7" x14ac:dyDescent="0.25">
      <c r="A35" s="1">
        <v>43717</v>
      </c>
      <c r="B35" s="2">
        <v>0.61030092592592589</v>
      </c>
      <c r="C35" t="s">
        <v>17</v>
      </c>
      <c r="D35" t="s">
        <v>13</v>
      </c>
      <c r="E35" t="s">
        <v>158</v>
      </c>
      <c r="F35">
        <v>100000</v>
      </c>
    </row>
    <row r="36" spans="1:7" x14ac:dyDescent="0.25">
      <c r="A36" s="1">
        <v>43717</v>
      </c>
      <c r="B36" s="2">
        <v>0.64331018518518512</v>
      </c>
      <c r="C36" t="s">
        <v>95</v>
      </c>
      <c r="D36" t="s">
        <v>13</v>
      </c>
      <c r="E36" t="s">
        <v>159</v>
      </c>
      <c r="G36">
        <v>34000</v>
      </c>
    </row>
    <row r="37" spans="1:7" x14ac:dyDescent="0.25">
      <c r="A37" s="1">
        <v>43717</v>
      </c>
      <c r="B37" s="2">
        <v>0.64358796296296295</v>
      </c>
      <c r="C37" t="s">
        <v>16</v>
      </c>
      <c r="E37" t="s">
        <v>160</v>
      </c>
      <c r="G37">
        <v>62000</v>
      </c>
    </row>
    <row r="38" spans="1:7" x14ac:dyDescent="0.25">
      <c r="A38" s="1">
        <v>43717</v>
      </c>
      <c r="B38" s="2">
        <v>0.64374999999999993</v>
      </c>
      <c r="C38" t="s">
        <v>35</v>
      </c>
      <c r="E38" t="s">
        <v>161</v>
      </c>
      <c r="G38">
        <v>100000</v>
      </c>
    </row>
    <row r="39" spans="1:7" x14ac:dyDescent="0.25">
      <c r="A39" s="1">
        <v>43717</v>
      </c>
      <c r="B39" s="2">
        <v>0.64892361111111108</v>
      </c>
      <c r="C39" t="s">
        <v>16</v>
      </c>
      <c r="E39" t="s">
        <v>162</v>
      </c>
      <c r="G39">
        <v>565000</v>
      </c>
    </row>
    <row r="40" spans="1:7" x14ac:dyDescent="0.25">
      <c r="A40" s="1">
        <v>43717</v>
      </c>
      <c r="B40" s="2">
        <v>0.72903935185185187</v>
      </c>
      <c r="C40" t="s">
        <v>12</v>
      </c>
      <c r="D40" t="s">
        <v>13</v>
      </c>
      <c r="E40" t="s">
        <v>163</v>
      </c>
      <c r="F40">
        <v>15000</v>
      </c>
    </row>
    <row r="41" spans="1:7" x14ac:dyDescent="0.25">
      <c r="A41" s="1">
        <v>43717</v>
      </c>
      <c r="B41" s="2">
        <v>0.72935185185185192</v>
      </c>
      <c r="C41" t="s">
        <v>23</v>
      </c>
      <c r="D41" t="s">
        <v>13</v>
      </c>
      <c r="E41" t="s">
        <v>164</v>
      </c>
      <c r="G41">
        <v>7000</v>
      </c>
    </row>
    <row r="42" spans="1:7" x14ac:dyDescent="0.25">
      <c r="A42" s="1">
        <v>43717</v>
      </c>
      <c r="B42" s="2">
        <v>0.72969907407407408</v>
      </c>
      <c r="C42" t="s">
        <v>30</v>
      </c>
      <c r="D42" t="s">
        <v>13</v>
      </c>
      <c r="E42" t="s">
        <v>165</v>
      </c>
      <c r="G42">
        <v>935500</v>
      </c>
    </row>
    <row r="43" spans="1:7" x14ac:dyDescent="0.25">
      <c r="A43" s="1">
        <v>43717</v>
      </c>
      <c r="B43" s="2">
        <v>0.74667824074074074</v>
      </c>
      <c r="C43" t="s">
        <v>16</v>
      </c>
      <c r="E43" t="s">
        <v>166</v>
      </c>
      <c r="G43">
        <v>150000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E2F7-334E-4033-9E6A-BD0DB7947A64}">
  <sheetPr codeName="Hoja3"/>
  <dimension ref="A1:K20"/>
  <sheetViews>
    <sheetView workbookViewId="0">
      <selection activeCell="C20" sqref="C20"/>
    </sheetView>
  </sheetViews>
  <sheetFormatPr baseColWidth="10" defaultRowHeight="15.75" x14ac:dyDescent="0.25"/>
  <cols>
    <col min="5" max="5" width="20.7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43714</v>
      </c>
      <c r="B2" s="2">
        <v>0.47027777777777779</v>
      </c>
      <c r="C2" t="s">
        <v>10</v>
      </c>
      <c r="E2" t="s">
        <v>11</v>
      </c>
      <c r="F2">
        <v>2947800</v>
      </c>
      <c r="I2">
        <v>4818500</v>
      </c>
      <c r="J2">
        <v>418000</v>
      </c>
      <c r="K2">
        <v>4400500</v>
      </c>
    </row>
    <row r="3" spans="1:11" x14ac:dyDescent="0.25">
      <c r="A3" s="1">
        <v>43714</v>
      </c>
      <c r="B3" s="2">
        <v>0.49312500000000004</v>
      </c>
      <c r="C3" t="s">
        <v>17</v>
      </c>
      <c r="D3">
        <v>1066</v>
      </c>
      <c r="E3" t="s">
        <v>114</v>
      </c>
      <c r="F3">
        <v>500000</v>
      </c>
    </row>
    <row r="4" spans="1:11" x14ac:dyDescent="0.25">
      <c r="A4" s="1">
        <v>43714</v>
      </c>
      <c r="B4" s="2">
        <v>0.52401620370370372</v>
      </c>
      <c r="C4" t="s">
        <v>17</v>
      </c>
      <c r="D4">
        <v>1067</v>
      </c>
      <c r="E4" t="s">
        <v>62</v>
      </c>
      <c r="F4">
        <v>505000</v>
      </c>
    </row>
    <row r="5" spans="1:11" x14ac:dyDescent="0.25">
      <c r="A5" s="1">
        <v>43714</v>
      </c>
      <c r="B5" s="2">
        <v>0.52574074074074073</v>
      </c>
      <c r="C5" t="s">
        <v>17</v>
      </c>
      <c r="D5">
        <v>1068</v>
      </c>
      <c r="E5" t="s">
        <v>62</v>
      </c>
      <c r="F5">
        <v>145000</v>
      </c>
    </row>
    <row r="6" spans="1:11" x14ac:dyDescent="0.25">
      <c r="A6" s="1">
        <v>43714</v>
      </c>
      <c r="B6" s="2">
        <v>0.53140046296296295</v>
      </c>
      <c r="C6" t="s">
        <v>17</v>
      </c>
      <c r="D6" t="s">
        <v>13</v>
      </c>
      <c r="E6" t="s">
        <v>115</v>
      </c>
      <c r="F6">
        <v>200000</v>
      </c>
    </row>
    <row r="7" spans="1:11" x14ac:dyDescent="0.25">
      <c r="A7" s="1">
        <v>43714</v>
      </c>
      <c r="B7" s="2">
        <v>0.5768402777777778</v>
      </c>
      <c r="C7" t="s">
        <v>17</v>
      </c>
      <c r="D7" t="s">
        <v>13</v>
      </c>
      <c r="E7" t="s">
        <v>116</v>
      </c>
      <c r="F7">
        <v>90700</v>
      </c>
    </row>
    <row r="8" spans="1:11" x14ac:dyDescent="0.25">
      <c r="A8" s="1">
        <v>43714</v>
      </c>
      <c r="B8" s="2">
        <v>0.65674768518518511</v>
      </c>
      <c r="C8" t="s">
        <v>16</v>
      </c>
      <c r="E8" t="s">
        <v>117</v>
      </c>
      <c r="G8">
        <v>4000</v>
      </c>
      <c r="I8" t="s">
        <v>19</v>
      </c>
      <c r="K8">
        <v>0</v>
      </c>
    </row>
    <row r="9" spans="1:11" x14ac:dyDescent="0.25">
      <c r="A9" s="1">
        <v>43714</v>
      </c>
      <c r="B9" s="2">
        <v>0.65687499999999999</v>
      </c>
      <c r="C9" t="s">
        <v>16</v>
      </c>
      <c r="E9" t="s">
        <v>118</v>
      </c>
      <c r="G9">
        <v>7000</v>
      </c>
      <c r="I9" s="3">
        <v>50000</v>
      </c>
      <c r="J9">
        <v>82</v>
      </c>
      <c r="K9" s="3">
        <f>I9*J9</f>
        <v>4100000</v>
      </c>
    </row>
    <row r="10" spans="1:11" x14ac:dyDescent="0.25">
      <c r="A10" s="1">
        <v>43714</v>
      </c>
      <c r="B10" s="2">
        <v>0.65747685185185178</v>
      </c>
      <c r="C10" t="s">
        <v>16</v>
      </c>
      <c r="E10" t="s">
        <v>119</v>
      </c>
      <c r="G10">
        <v>7000</v>
      </c>
      <c r="I10" s="3">
        <v>20000</v>
      </c>
      <c r="J10">
        <v>9</v>
      </c>
      <c r="K10" s="3">
        <f t="shared" ref="K10:K18" si="0">I10*J10</f>
        <v>180000</v>
      </c>
    </row>
    <row r="11" spans="1:11" x14ac:dyDescent="0.25">
      <c r="A11" s="1">
        <v>43714</v>
      </c>
      <c r="B11" s="2">
        <v>0.65891203703703705</v>
      </c>
      <c r="C11" t="s">
        <v>12</v>
      </c>
      <c r="D11" t="s">
        <v>13</v>
      </c>
      <c r="E11" t="s">
        <v>120</v>
      </c>
      <c r="F11">
        <v>180000</v>
      </c>
      <c r="I11" s="3">
        <v>10000</v>
      </c>
      <c r="J11">
        <v>6</v>
      </c>
      <c r="K11" s="3">
        <f t="shared" si="0"/>
        <v>60000</v>
      </c>
    </row>
    <row r="12" spans="1:11" x14ac:dyDescent="0.25">
      <c r="A12" s="1">
        <v>43714</v>
      </c>
      <c r="B12" s="2">
        <v>0.65976851851851859</v>
      </c>
      <c r="C12" t="s">
        <v>40</v>
      </c>
      <c r="D12" t="s">
        <v>13</v>
      </c>
      <c r="E12" t="s">
        <v>121</v>
      </c>
      <c r="G12">
        <v>42000</v>
      </c>
      <c r="I12" s="3">
        <v>5000</v>
      </c>
      <c r="J12">
        <v>2</v>
      </c>
      <c r="K12" s="3">
        <f t="shared" si="0"/>
        <v>10000</v>
      </c>
    </row>
    <row r="13" spans="1:11" x14ac:dyDescent="0.25">
      <c r="A13" s="1">
        <v>43714</v>
      </c>
      <c r="B13" s="2">
        <v>0.71159722222222221</v>
      </c>
      <c r="C13" t="s">
        <v>12</v>
      </c>
      <c r="D13" t="s">
        <v>13</v>
      </c>
      <c r="E13" t="s">
        <v>122</v>
      </c>
      <c r="F13">
        <v>100000</v>
      </c>
      <c r="I13" s="3">
        <v>2000</v>
      </c>
      <c r="J13">
        <v>1</v>
      </c>
      <c r="K13" s="3">
        <f t="shared" si="0"/>
        <v>2000</v>
      </c>
    </row>
    <row r="14" spans="1:11" x14ac:dyDescent="0.25">
      <c r="A14" s="1">
        <v>43714</v>
      </c>
      <c r="B14" s="2">
        <v>0.73142361111111109</v>
      </c>
      <c r="C14" t="s">
        <v>23</v>
      </c>
      <c r="D14" t="s">
        <v>13</v>
      </c>
      <c r="E14" t="s">
        <v>123</v>
      </c>
      <c r="G14">
        <v>50000</v>
      </c>
      <c r="I14" s="3">
        <v>1000</v>
      </c>
      <c r="J14">
        <v>1</v>
      </c>
      <c r="K14" s="3">
        <f t="shared" si="0"/>
        <v>1000</v>
      </c>
    </row>
    <row r="15" spans="1:11" x14ac:dyDescent="0.25">
      <c r="A15" s="1">
        <v>43714</v>
      </c>
      <c r="B15" s="2">
        <v>0.73462962962962963</v>
      </c>
      <c r="C15" t="s">
        <v>17</v>
      </c>
      <c r="D15">
        <v>1069</v>
      </c>
      <c r="E15" t="s">
        <v>124</v>
      </c>
      <c r="F15">
        <v>150000</v>
      </c>
      <c r="I15" s="3">
        <v>500</v>
      </c>
      <c r="J15">
        <v>37</v>
      </c>
      <c r="K15" s="3">
        <f t="shared" si="0"/>
        <v>18500</v>
      </c>
    </row>
    <row r="16" spans="1:11" x14ac:dyDescent="0.25">
      <c r="A16" s="1">
        <v>43714</v>
      </c>
      <c r="B16" s="2">
        <v>0.73579861111111111</v>
      </c>
      <c r="C16" t="s">
        <v>30</v>
      </c>
      <c r="D16" t="s">
        <v>13</v>
      </c>
      <c r="E16" t="s">
        <v>125</v>
      </c>
      <c r="G16">
        <v>33000</v>
      </c>
      <c r="I16" s="3">
        <v>200</v>
      </c>
      <c r="J16">
        <v>116</v>
      </c>
      <c r="K16" s="3">
        <f t="shared" si="0"/>
        <v>23200</v>
      </c>
    </row>
    <row r="17" spans="1:11" x14ac:dyDescent="0.25">
      <c r="A17" s="1">
        <v>43714</v>
      </c>
      <c r="B17" s="2">
        <v>0.73865740740740737</v>
      </c>
      <c r="C17" t="s">
        <v>35</v>
      </c>
      <c r="E17" t="s">
        <v>126</v>
      </c>
      <c r="G17">
        <v>175000</v>
      </c>
      <c r="I17" s="3">
        <v>100</v>
      </c>
      <c r="J17">
        <v>51</v>
      </c>
      <c r="K17" s="3">
        <f t="shared" si="0"/>
        <v>5100</v>
      </c>
    </row>
    <row r="18" spans="1:11" x14ac:dyDescent="0.25">
      <c r="A18" s="1">
        <v>43714</v>
      </c>
      <c r="B18" s="2">
        <v>0.74312500000000004</v>
      </c>
      <c r="C18" t="s">
        <v>35</v>
      </c>
      <c r="E18" t="s">
        <v>85</v>
      </c>
      <c r="G18">
        <v>50000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43714</v>
      </c>
      <c r="B19" s="2">
        <v>0.74895833333333339</v>
      </c>
      <c r="C19" t="s">
        <v>16</v>
      </c>
      <c r="E19" t="s">
        <v>87</v>
      </c>
      <c r="G19">
        <v>50000</v>
      </c>
      <c r="K19" s="3">
        <f>SUM(K9:K18)</f>
        <v>4400500</v>
      </c>
    </row>
    <row r="20" spans="1:11" x14ac:dyDescent="0.25">
      <c r="K20" s="4">
        <f>+K19-K2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CF74-2D4F-4F64-994F-DF90BFC44318}">
  <sheetPr codeName="Hoja2"/>
  <dimension ref="A1:K20"/>
  <sheetViews>
    <sheetView workbookViewId="0">
      <selection activeCell="K2" sqref="K2"/>
    </sheetView>
  </sheetViews>
  <sheetFormatPr baseColWidth="10" defaultRowHeight="15.75" x14ac:dyDescent="0.25"/>
  <cols>
    <col min="4" max="4" width="6.5" bestFit="1" customWidth="1"/>
    <col min="5" max="5" width="30.7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43736</v>
      </c>
      <c r="B2" s="2">
        <v>0.39104166666666668</v>
      </c>
      <c r="C2" t="s">
        <v>10</v>
      </c>
      <c r="E2" t="s">
        <v>11</v>
      </c>
      <c r="F2">
        <v>6252000</v>
      </c>
      <c r="I2">
        <f>SUM(F2:F13)</f>
        <v>7120000</v>
      </c>
      <c r="J2">
        <f>SUM(G2:G13)</f>
        <v>195300</v>
      </c>
      <c r="K2">
        <f>+I2-J2</f>
        <v>6924700</v>
      </c>
    </row>
    <row r="3" spans="1:11" x14ac:dyDescent="0.25">
      <c r="A3" s="1">
        <v>43736</v>
      </c>
      <c r="B3" s="2">
        <v>0.39173611111111112</v>
      </c>
      <c r="C3" t="s">
        <v>35</v>
      </c>
      <c r="E3" t="s">
        <v>229</v>
      </c>
      <c r="G3">
        <v>5000</v>
      </c>
    </row>
    <row r="4" spans="1:11" x14ac:dyDescent="0.25">
      <c r="A4" s="1">
        <v>43736</v>
      </c>
      <c r="B4" s="2">
        <v>0.4120949074074074</v>
      </c>
      <c r="C4" t="s">
        <v>17</v>
      </c>
      <c r="D4" t="s">
        <v>13</v>
      </c>
      <c r="E4" t="s">
        <v>442</v>
      </c>
      <c r="F4">
        <v>38000</v>
      </c>
    </row>
    <row r="5" spans="1:11" x14ac:dyDescent="0.25">
      <c r="A5" s="1">
        <v>43736</v>
      </c>
      <c r="B5" s="2">
        <v>0.42</v>
      </c>
      <c r="C5" t="s">
        <v>17</v>
      </c>
      <c r="D5" t="s">
        <v>13</v>
      </c>
      <c r="E5" t="s">
        <v>443</v>
      </c>
      <c r="F5">
        <v>50000</v>
      </c>
    </row>
    <row r="6" spans="1:11" x14ac:dyDescent="0.25">
      <c r="A6" s="1">
        <v>43736</v>
      </c>
      <c r="B6" s="2">
        <v>0.46322916666666664</v>
      </c>
      <c r="C6" t="s">
        <v>17</v>
      </c>
      <c r="D6" t="s">
        <v>13</v>
      </c>
      <c r="E6" t="s">
        <v>444</v>
      </c>
      <c r="F6">
        <v>140000</v>
      </c>
    </row>
    <row r="7" spans="1:11" x14ac:dyDescent="0.25">
      <c r="A7" s="1">
        <v>43736</v>
      </c>
      <c r="B7" s="2">
        <v>0.46363425925925927</v>
      </c>
      <c r="C7" t="s">
        <v>30</v>
      </c>
      <c r="D7" t="s">
        <v>13</v>
      </c>
      <c r="E7" t="s">
        <v>445</v>
      </c>
      <c r="G7">
        <v>168000</v>
      </c>
    </row>
    <row r="8" spans="1:11" x14ac:dyDescent="0.25">
      <c r="A8" s="1">
        <v>43736</v>
      </c>
      <c r="B8" s="2">
        <v>0.46377314814814818</v>
      </c>
      <c r="C8" t="s">
        <v>58</v>
      </c>
      <c r="D8" t="s">
        <v>13</v>
      </c>
      <c r="E8" t="s">
        <v>446</v>
      </c>
      <c r="G8">
        <v>1700</v>
      </c>
      <c r="I8" t="s">
        <v>19</v>
      </c>
      <c r="K8">
        <v>0</v>
      </c>
    </row>
    <row r="9" spans="1:11" x14ac:dyDescent="0.25">
      <c r="A9" s="1">
        <v>43736</v>
      </c>
      <c r="B9" s="2">
        <v>0.46706018518518522</v>
      </c>
      <c r="C9" t="s">
        <v>17</v>
      </c>
      <c r="D9" t="s">
        <v>13</v>
      </c>
      <c r="E9" t="s">
        <v>447</v>
      </c>
      <c r="F9">
        <v>410000</v>
      </c>
      <c r="I9" s="3">
        <v>50000</v>
      </c>
      <c r="J9">
        <v>112</v>
      </c>
      <c r="K9" s="3">
        <f>I9*J9</f>
        <v>5600000</v>
      </c>
    </row>
    <row r="10" spans="1:11" x14ac:dyDescent="0.25">
      <c r="A10" s="1">
        <v>43736</v>
      </c>
      <c r="B10" s="2">
        <v>0.47138888888888886</v>
      </c>
      <c r="C10" t="s">
        <v>16</v>
      </c>
      <c r="E10" t="s">
        <v>448</v>
      </c>
      <c r="G10">
        <v>600</v>
      </c>
      <c r="I10" s="3">
        <v>20000</v>
      </c>
      <c r="J10">
        <v>46</v>
      </c>
      <c r="K10" s="3">
        <f t="shared" ref="K10:K18" si="0">I10*J10</f>
        <v>920000</v>
      </c>
    </row>
    <row r="11" spans="1:11" x14ac:dyDescent="0.25">
      <c r="A11" s="1">
        <v>43736</v>
      </c>
      <c r="B11" s="2">
        <v>0.48936342592592591</v>
      </c>
      <c r="C11" t="s">
        <v>17</v>
      </c>
      <c r="D11" t="s">
        <v>13</v>
      </c>
      <c r="E11" t="s">
        <v>449</v>
      </c>
      <c r="F11">
        <v>50000</v>
      </c>
      <c r="I11" s="3">
        <v>10000</v>
      </c>
      <c r="J11">
        <v>8</v>
      </c>
      <c r="K11" s="3">
        <f t="shared" si="0"/>
        <v>80000</v>
      </c>
    </row>
    <row r="12" spans="1:11" x14ac:dyDescent="0.25">
      <c r="A12" s="1">
        <v>43736</v>
      </c>
      <c r="B12" s="2">
        <v>0.531712962962963</v>
      </c>
      <c r="C12" t="s">
        <v>17</v>
      </c>
      <c r="D12">
        <v>1104</v>
      </c>
      <c r="E12" t="s">
        <v>450</v>
      </c>
      <c r="F12">
        <v>180000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43736</v>
      </c>
      <c r="B13" s="2">
        <v>0.58831018518518519</v>
      </c>
      <c r="C13" t="s">
        <v>35</v>
      </c>
      <c r="E13" t="s">
        <v>451</v>
      </c>
      <c r="G13">
        <v>20000</v>
      </c>
      <c r="I13" s="3">
        <v>2000</v>
      </c>
      <c r="J13">
        <v>3</v>
      </c>
      <c r="K13" s="3">
        <f t="shared" si="0"/>
        <v>6000</v>
      </c>
    </row>
    <row r="14" spans="1:11" x14ac:dyDescent="0.25">
      <c r="I14" s="3">
        <v>1000</v>
      </c>
      <c r="J14">
        <v>5</v>
      </c>
      <c r="K14" s="3">
        <f t="shared" si="0"/>
        <v>5000</v>
      </c>
    </row>
    <row r="15" spans="1:11" x14ac:dyDescent="0.25">
      <c r="I15" s="3">
        <v>500</v>
      </c>
      <c r="J15">
        <v>19</v>
      </c>
      <c r="K15" s="3">
        <f t="shared" si="0"/>
        <v>9500</v>
      </c>
    </row>
    <row r="16" spans="1:11" x14ac:dyDescent="0.25">
      <c r="I16" s="3">
        <v>200</v>
      </c>
      <c r="J16">
        <v>79</v>
      </c>
      <c r="K16" s="3">
        <f>I16*J16</f>
        <v>15800</v>
      </c>
    </row>
    <row r="17" spans="9:11" x14ac:dyDescent="0.25">
      <c r="I17" s="3">
        <v>100</v>
      </c>
      <c r="J17">
        <v>50</v>
      </c>
      <c r="K17" s="3">
        <f t="shared" si="0"/>
        <v>5000</v>
      </c>
    </row>
    <row r="18" spans="9:11" x14ac:dyDescent="0.25">
      <c r="I18" s="4">
        <v>50</v>
      </c>
      <c r="J18">
        <v>18</v>
      </c>
      <c r="K18" s="3">
        <f t="shared" si="0"/>
        <v>900</v>
      </c>
    </row>
    <row r="19" spans="9:11" x14ac:dyDescent="0.25">
      <c r="K19" s="3">
        <f>SUM(K9:K18)</f>
        <v>6642200</v>
      </c>
    </row>
    <row r="20" spans="9:11" x14ac:dyDescent="0.25">
      <c r="K20" s="4">
        <f>K19-K2</f>
        <v>-282500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F289-CD00-4C8C-8F79-DA455989E035}">
  <sheetPr codeName="Hoja4"/>
  <dimension ref="A1:L32"/>
  <sheetViews>
    <sheetView workbookViewId="0">
      <selection activeCell="C19" sqref="C19"/>
    </sheetView>
  </sheetViews>
  <sheetFormatPr baseColWidth="10" defaultRowHeight="15.75" x14ac:dyDescent="0.25"/>
  <cols>
    <col min="5" max="5" width="26.5" bestFit="1" customWidth="1"/>
    <col min="11" max="11" width="12.375" bestFit="1" customWidth="1"/>
    <col min="12" max="12" width="11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43713</v>
      </c>
      <c r="B2" s="2">
        <v>0.39658564814814817</v>
      </c>
      <c r="C2" t="s">
        <v>10</v>
      </c>
      <c r="E2" t="s">
        <v>11</v>
      </c>
      <c r="F2">
        <v>1883800</v>
      </c>
      <c r="I2">
        <v>4504200</v>
      </c>
      <c r="J2">
        <v>1528500</v>
      </c>
      <c r="K2">
        <v>2975700</v>
      </c>
    </row>
    <row r="3" spans="1:12" x14ac:dyDescent="0.25">
      <c r="A3" s="1">
        <v>43713</v>
      </c>
      <c r="B3" s="2">
        <v>0.39658564814814817</v>
      </c>
      <c r="C3" t="s">
        <v>17</v>
      </c>
      <c r="D3" t="s">
        <v>13</v>
      </c>
      <c r="E3" t="s">
        <v>86</v>
      </c>
      <c r="F3">
        <v>550000</v>
      </c>
    </row>
    <row r="4" spans="1:12" x14ac:dyDescent="0.25">
      <c r="A4" s="1">
        <v>43713</v>
      </c>
      <c r="B4" s="2">
        <v>0.40688657407407408</v>
      </c>
      <c r="C4" t="s">
        <v>16</v>
      </c>
      <c r="E4" t="s">
        <v>87</v>
      </c>
      <c r="G4">
        <v>21000</v>
      </c>
    </row>
    <row r="5" spans="1:12" x14ac:dyDescent="0.25">
      <c r="A5" s="1">
        <v>43713</v>
      </c>
      <c r="B5" s="2">
        <v>0.4085185185185185</v>
      </c>
      <c r="C5" t="s">
        <v>12</v>
      </c>
      <c r="D5" t="s">
        <v>13</v>
      </c>
      <c r="E5" t="s">
        <v>88</v>
      </c>
      <c r="F5">
        <v>110000</v>
      </c>
    </row>
    <row r="6" spans="1:12" x14ac:dyDescent="0.25">
      <c r="A6" s="1">
        <v>43713</v>
      </c>
      <c r="B6" s="2">
        <v>0.40870370370370374</v>
      </c>
      <c r="C6" t="s">
        <v>12</v>
      </c>
      <c r="D6" t="s">
        <v>13</v>
      </c>
      <c r="E6" t="s">
        <v>89</v>
      </c>
      <c r="F6">
        <v>15000</v>
      </c>
    </row>
    <row r="7" spans="1:12" x14ac:dyDescent="0.25">
      <c r="A7" s="1">
        <v>43713</v>
      </c>
      <c r="B7" s="2">
        <v>0.41251157407407407</v>
      </c>
      <c r="C7" t="s">
        <v>17</v>
      </c>
      <c r="D7">
        <v>1062</v>
      </c>
      <c r="E7" t="s">
        <v>90</v>
      </c>
      <c r="F7">
        <v>150000</v>
      </c>
    </row>
    <row r="8" spans="1:12" x14ac:dyDescent="0.25">
      <c r="A8" s="1">
        <v>43713</v>
      </c>
      <c r="B8" s="2">
        <v>0.42527777777777781</v>
      </c>
      <c r="C8" t="s">
        <v>17</v>
      </c>
      <c r="D8" t="s">
        <v>13</v>
      </c>
      <c r="E8" t="s">
        <v>91</v>
      </c>
      <c r="F8">
        <v>50000</v>
      </c>
      <c r="I8" t="s">
        <v>19</v>
      </c>
      <c r="K8">
        <v>0</v>
      </c>
    </row>
    <row r="9" spans="1:12" x14ac:dyDescent="0.25">
      <c r="A9" s="1">
        <v>43713</v>
      </c>
      <c r="B9" s="2">
        <v>0.47121527777777777</v>
      </c>
      <c r="C9" t="s">
        <v>12</v>
      </c>
      <c r="D9" t="s">
        <v>13</v>
      </c>
      <c r="E9" t="s">
        <v>92</v>
      </c>
      <c r="F9">
        <v>20000</v>
      </c>
      <c r="I9" s="3">
        <v>50000</v>
      </c>
      <c r="J9">
        <v>54</v>
      </c>
      <c r="K9" s="3">
        <f>I9*J9</f>
        <v>2700000</v>
      </c>
      <c r="L9" s="4"/>
    </row>
    <row r="10" spans="1:12" x14ac:dyDescent="0.25">
      <c r="A10" s="1">
        <v>43713</v>
      </c>
      <c r="B10" s="2">
        <v>0.47138888888888886</v>
      </c>
      <c r="C10" t="s">
        <v>12</v>
      </c>
      <c r="D10" t="s">
        <v>13</v>
      </c>
      <c r="E10" t="s">
        <v>93</v>
      </c>
      <c r="F10">
        <v>20000</v>
      </c>
      <c r="I10" s="3">
        <v>20000</v>
      </c>
      <c r="J10">
        <v>8</v>
      </c>
      <c r="K10" s="3">
        <f t="shared" ref="K10:K18" si="0">I10*J10</f>
        <v>160000</v>
      </c>
    </row>
    <row r="11" spans="1:12" x14ac:dyDescent="0.25">
      <c r="A11" s="1">
        <v>43713</v>
      </c>
      <c r="B11" s="2">
        <v>0.47281250000000002</v>
      </c>
      <c r="C11" t="s">
        <v>17</v>
      </c>
      <c r="D11" t="s">
        <v>13</v>
      </c>
      <c r="E11" t="s">
        <v>94</v>
      </c>
      <c r="F11">
        <v>40000</v>
      </c>
      <c r="I11" s="3">
        <v>10000</v>
      </c>
      <c r="J11">
        <v>2</v>
      </c>
      <c r="K11" s="3">
        <f t="shared" si="0"/>
        <v>20000</v>
      </c>
    </row>
    <row r="12" spans="1:12" x14ac:dyDescent="0.25">
      <c r="A12" s="1">
        <v>43713</v>
      </c>
      <c r="B12" s="2">
        <v>0.47355324074074073</v>
      </c>
      <c r="C12" t="s">
        <v>17</v>
      </c>
      <c r="D12">
        <v>1063</v>
      </c>
      <c r="E12" t="s">
        <v>62</v>
      </c>
      <c r="F12">
        <v>160000</v>
      </c>
      <c r="I12" s="3">
        <v>5000</v>
      </c>
      <c r="J12">
        <v>4</v>
      </c>
      <c r="K12" s="3">
        <f t="shared" si="0"/>
        <v>20000</v>
      </c>
    </row>
    <row r="13" spans="1:12" x14ac:dyDescent="0.25">
      <c r="A13" s="1">
        <v>43713</v>
      </c>
      <c r="B13" s="2">
        <v>0.47582175925925929</v>
      </c>
      <c r="C13" t="s">
        <v>95</v>
      </c>
      <c r="D13" t="s">
        <v>13</v>
      </c>
      <c r="E13" t="s">
        <v>96</v>
      </c>
      <c r="G13">
        <v>1082000</v>
      </c>
      <c r="I13" s="3">
        <v>2000</v>
      </c>
      <c r="J13">
        <v>0</v>
      </c>
      <c r="K13" s="3">
        <f t="shared" si="0"/>
        <v>0</v>
      </c>
    </row>
    <row r="14" spans="1:12" x14ac:dyDescent="0.25">
      <c r="A14" s="1">
        <v>43713</v>
      </c>
      <c r="B14" s="2">
        <v>0.4765625</v>
      </c>
      <c r="C14" t="s">
        <v>35</v>
      </c>
      <c r="E14" t="s">
        <v>97</v>
      </c>
      <c r="G14">
        <v>25000</v>
      </c>
      <c r="I14" s="3">
        <v>1000</v>
      </c>
      <c r="J14">
        <v>0</v>
      </c>
      <c r="K14" s="3">
        <f t="shared" si="0"/>
        <v>0</v>
      </c>
    </row>
    <row r="15" spans="1:12" x14ac:dyDescent="0.25">
      <c r="A15" s="1">
        <v>43713</v>
      </c>
      <c r="B15" s="2">
        <v>0.47665509259259259</v>
      </c>
      <c r="C15" t="s">
        <v>35</v>
      </c>
      <c r="E15" t="s">
        <v>98</v>
      </c>
      <c r="G15">
        <v>25000</v>
      </c>
      <c r="I15" s="3">
        <v>500</v>
      </c>
      <c r="J15">
        <v>37</v>
      </c>
      <c r="K15" s="3">
        <f t="shared" si="0"/>
        <v>18500</v>
      </c>
    </row>
    <row r="16" spans="1:12" x14ac:dyDescent="0.25">
      <c r="A16" s="1">
        <v>43713</v>
      </c>
      <c r="B16" s="2">
        <v>0.47671296296296295</v>
      </c>
      <c r="C16" t="s">
        <v>35</v>
      </c>
      <c r="E16" t="s">
        <v>99</v>
      </c>
      <c r="G16">
        <v>25000</v>
      </c>
      <c r="I16" s="3">
        <v>200</v>
      </c>
      <c r="J16">
        <v>117</v>
      </c>
      <c r="K16" s="3">
        <f t="shared" si="0"/>
        <v>23400</v>
      </c>
    </row>
    <row r="17" spans="1:11" x14ac:dyDescent="0.25">
      <c r="A17" s="1">
        <v>43713</v>
      </c>
      <c r="B17" s="2">
        <v>0.47751157407407407</v>
      </c>
      <c r="C17" t="s">
        <v>16</v>
      </c>
      <c r="E17" t="s">
        <v>100</v>
      </c>
      <c r="G17">
        <v>50000</v>
      </c>
      <c r="I17" s="3">
        <v>100</v>
      </c>
      <c r="J17">
        <v>52</v>
      </c>
      <c r="K17" s="3">
        <f t="shared" si="0"/>
        <v>5200</v>
      </c>
    </row>
    <row r="18" spans="1:11" x14ac:dyDescent="0.25">
      <c r="A18" s="1">
        <v>43713</v>
      </c>
      <c r="B18" s="2">
        <v>0.48252314814814817</v>
      </c>
      <c r="C18" t="s">
        <v>12</v>
      </c>
      <c r="D18" t="s">
        <v>13</v>
      </c>
      <c r="E18" t="s">
        <v>101</v>
      </c>
      <c r="F18">
        <v>30000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43713</v>
      </c>
      <c r="B19" s="2">
        <v>0.55226851851851855</v>
      </c>
      <c r="C19" t="s">
        <v>16</v>
      </c>
      <c r="D19" t="s">
        <v>13</v>
      </c>
      <c r="E19" t="s">
        <v>102</v>
      </c>
      <c r="G19">
        <v>243000</v>
      </c>
      <c r="K19" s="3">
        <f>SUM(K9:K18)</f>
        <v>2947800</v>
      </c>
    </row>
    <row r="20" spans="1:11" x14ac:dyDescent="0.25">
      <c r="A20" s="1">
        <v>43713</v>
      </c>
      <c r="B20" s="2">
        <v>0.60966435185185186</v>
      </c>
      <c r="C20" t="s">
        <v>17</v>
      </c>
      <c r="D20" t="s">
        <v>13</v>
      </c>
      <c r="E20" t="s">
        <v>103</v>
      </c>
      <c r="F20">
        <v>20000</v>
      </c>
      <c r="K20" s="4">
        <f>+K19-K2</f>
        <v>-27900</v>
      </c>
    </row>
    <row r="21" spans="1:11" x14ac:dyDescent="0.25">
      <c r="A21" s="1">
        <v>43713</v>
      </c>
      <c r="B21" s="2">
        <v>0.60990740740740745</v>
      </c>
      <c r="C21" t="s">
        <v>17</v>
      </c>
      <c r="D21" t="s">
        <v>13</v>
      </c>
      <c r="E21" t="s">
        <v>104</v>
      </c>
      <c r="F21">
        <v>27400</v>
      </c>
    </row>
    <row r="22" spans="1:11" x14ac:dyDescent="0.25">
      <c r="A22" s="1">
        <v>43713</v>
      </c>
      <c r="B22" s="2">
        <v>0.61027777777777781</v>
      </c>
      <c r="C22" t="s">
        <v>16</v>
      </c>
      <c r="E22" t="s">
        <v>26</v>
      </c>
      <c r="G22">
        <v>7500</v>
      </c>
    </row>
    <row r="23" spans="1:11" x14ac:dyDescent="0.25">
      <c r="A23" s="1">
        <v>43713</v>
      </c>
      <c r="B23" s="2">
        <v>0.63592592592592589</v>
      </c>
      <c r="C23" t="s">
        <v>17</v>
      </c>
      <c r="D23">
        <v>1064</v>
      </c>
      <c r="E23" t="s">
        <v>105</v>
      </c>
      <c r="F23">
        <v>55000</v>
      </c>
    </row>
    <row r="24" spans="1:11" x14ac:dyDescent="0.25">
      <c r="A24" s="1">
        <v>43713</v>
      </c>
      <c r="B24" s="2">
        <v>0.63721064814814821</v>
      </c>
      <c r="C24" t="s">
        <v>17</v>
      </c>
      <c r="D24">
        <v>1065</v>
      </c>
      <c r="E24" t="s">
        <v>106</v>
      </c>
      <c r="F24">
        <v>130000</v>
      </c>
    </row>
    <row r="25" spans="1:11" x14ac:dyDescent="0.25">
      <c r="A25" s="1">
        <v>43713</v>
      </c>
      <c r="B25" s="2">
        <v>0.63758101851851856</v>
      </c>
      <c r="C25" t="s">
        <v>17</v>
      </c>
      <c r="D25" t="s">
        <v>13</v>
      </c>
      <c r="E25" t="s">
        <v>107</v>
      </c>
      <c r="F25">
        <v>50000</v>
      </c>
    </row>
    <row r="26" spans="1:11" x14ac:dyDescent="0.25">
      <c r="A26" s="1">
        <v>43713</v>
      </c>
      <c r="B26" s="2">
        <v>0.63782407407407404</v>
      </c>
      <c r="C26" t="s">
        <v>12</v>
      </c>
      <c r="D26" t="s">
        <v>13</v>
      </c>
      <c r="E26" t="s">
        <v>108</v>
      </c>
      <c r="F26">
        <v>3000</v>
      </c>
    </row>
    <row r="27" spans="1:11" x14ac:dyDescent="0.25">
      <c r="A27" s="1">
        <v>43713</v>
      </c>
      <c r="B27" s="2">
        <v>0.72846064814814815</v>
      </c>
      <c r="C27" t="s">
        <v>17</v>
      </c>
      <c r="D27" t="s">
        <v>13</v>
      </c>
      <c r="E27" t="s">
        <v>109</v>
      </c>
      <c r="F27">
        <v>190000</v>
      </c>
    </row>
    <row r="28" spans="1:11" x14ac:dyDescent="0.25">
      <c r="A28" s="1">
        <v>43713</v>
      </c>
      <c r="B28" s="2">
        <v>0.74428240740740748</v>
      </c>
      <c r="C28" t="s">
        <v>17</v>
      </c>
      <c r="D28" t="s">
        <v>13</v>
      </c>
      <c r="E28" t="s">
        <v>110</v>
      </c>
      <c r="F28">
        <v>600000</v>
      </c>
    </row>
    <row r="29" spans="1:11" x14ac:dyDescent="0.25">
      <c r="A29" s="1">
        <v>43713</v>
      </c>
      <c r="B29" s="2">
        <v>0.75033564814814813</v>
      </c>
      <c r="C29" t="s">
        <v>30</v>
      </c>
      <c r="D29" t="s">
        <v>13</v>
      </c>
      <c r="E29" t="s">
        <v>111</v>
      </c>
      <c r="G29">
        <v>30000</v>
      </c>
    </row>
    <row r="30" spans="1:11" x14ac:dyDescent="0.25">
      <c r="A30" s="1">
        <v>43713</v>
      </c>
      <c r="B30" s="2">
        <v>0.7507638888888889</v>
      </c>
      <c r="C30" t="s">
        <v>17</v>
      </c>
      <c r="D30" t="s">
        <v>13</v>
      </c>
      <c r="E30" t="s">
        <v>112</v>
      </c>
      <c r="F30">
        <v>400000</v>
      </c>
    </row>
    <row r="31" spans="1:11" x14ac:dyDescent="0.25">
      <c r="A31" s="1">
        <v>43713</v>
      </c>
      <c r="B31" s="2">
        <v>0.75099537037037034</v>
      </c>
      <c r="C31" t="s">
        <v>16</v>
      </c>
      <c r="E31" t="s">
        <v>113</v>
      </c>
      <c r="G31">
        <v>20000</v>
      </c>
    </row>
    <row r="32" spans="1:11" x14ac:dyDescent="0.25">
      <c r="A32" s="1"/>
      <c r="B3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8740-6E3A-4985-B54A-B8167F283390}">
  <sheetPr codeName="Hoja5"/>
  <dimension ref="A1:L24"/>
  <sheetViews>
    <sheetView workbookViewId="0">
      <selection activeCell="C22" sqref="C22"/>
    </sheetView>
  </sheetViews>
  <sheetFormatPr baseColWidth="10" defaultRowHeight="15.75" x14ac:dyDescent="0.25"/>
  <cols>
    <col min="3" max="3" width="16.75" customWidth="1"/>
    <col min="4" max="4" width="6.375" customWidth="1"/>
    <col min="5" max="5" width="37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43712</v>
      </c>
      <c r="B2" s="2">
        <v>0.4215740740740741</v>
      </c>
      <c r="C2" t="s">
        <v>10</v>
      </c>
      <c r="E2" t="s">
        <v>11</v>
      </c>
      <c r="F2">
        <v>1133700</v>
      </c>
      <c r="I2">
        <v>2193700</v>
      </c>
      <c r="J2">
        <v>309900</v>
      </c>
      <c r="K2">
        <v>1883800</v>
      </c>
    </row>
    <row r="3" spans="1:11" x14ac:dyDescent="0.25">
      <c r="A3" s="1">
        <v>43712</v>
      </c>
      <c r="B3" s="2">
        <v>0.4215740740740741</v>
      </c>
      <c r="C3" t="s">
        <v>17</v>
      </c>
      <c r="D3" t="s">
        <v>13</v>
      </c>
      <c r="E3" t="s">
        <v>66</v>
      </c>
      <c r="F3">
        <v>250000</v>
      </c>
    </row>
    <row r="4" spans="1:11" x14ac:dyDescent="0.25">
      <c r="A4" s="1">
        <v>43712</v>
      </c>
      <c r="B4" s="2">
        <v>0.42194444444444446</v>
      </c>
      <c r="C4" t="s">
        <v>12</v>
      </c>
      <c r="D4" t="s">
        <v>13</v>
      </c>
      <c r="E4" t="s">
        <v>67</v>
      </c>
      <c r="F4">
        <v>60000</v>
      </c>
    </row>
    <row r="5" spans="1:11" x14ac:dyDescent="0.25">
      <c r="A5" s="1">
        <v>43712</v>
      </c>
      <c r="B5" s="2">
        <v>0.42214120370370373</v>
      </c>
      <c r="C5" t="s">
        <v>12</v>
      </c>
      <c r="D5" t="s">
        <v>13</v>
      </c>
      <c r="E5" t="s">
        <v>68</v>
      </c>
      <c r="F5">
        <v>15000</v>
      </c>
    </row>
    <row r="6" spans="1:11" x14ac:dyDescent="0.25">
      <c r="A6" s="1">
        <v>43712</v>
      </c>
      <c r="B6" s="2">
        <v>0.42528935185185185</v>
      </c>
      <c r="C6" t="s">
        <v>35</v>
      </c>
      <c r="E6" t="s">
        <v>69</v>
      </c>
      <c r="G6">
        <v>20000</v>
      </c>
    </row>
    <row r="7" spans="1:11" x14ac:dyDescent="0.25">
      <c r="A7" s="1">
        <v>43712</v>
      </c>
      <c r="B7" s="2">
        <v>0.42548611111111106</v>
      </c>
      <c r="C7" t="s">
        <v>58</v>
      </c>
      <c r="D7" t="s">
        <v>13</v>
      </c>
      <c r="E7" t="s">
        <v>70</v>
      </c>
      <c r="G7">
        <v>30000</v>
      </c>
    </row>
    <row r="8" spans="1:11" x14ac:dyDescent="0.25">
      <c r="A8" s="1">
        <v>43712</v>
      </c>
      <c r="B8" s="2">
        <v>0.42579861111111111</v>
      </c>
      <c r="C8" t="s">
        <v>16</v>
      </c>
      <c r="E8" t="s">
        <v>71</v>
      </c>
      <c r="G8">
        <v>30000</v>
      </c>
      <c r="I8" t="s">
        <v>19</v>
      </c>
      <c r="K8">
        <v>0</v>
      </c>
    </row>
    <row r="9" spans="1:11" x14ac:dyDescent="0.25">
      <c r="A9" s="1">
        <v>43712</v>
      </c>
      <c r="B9" s="2">
        <v>0.4406018518518518</v>
      </c>
      <c r="C9" t="s">
        <v>12</v>
      </c>
      <c r="D9" t="s">
        <v>13</v>
      </c>
      <c r="E9" t="s">
        <v>72</v>
      </c>
      <c r="F9">
        <v>100000</v>
      </c>
      <c r="I9" s="3">
        <v>50000</v>
      </c>
      <c r="J9">
        <v>35</v>
      </c>
      <c r="K9" s="3">
        <f>I9*J9</f>
        <v>1750000</v>
      </c>
    </row>
    <row r="10" spans="1:11" x14ac:dyDescent="0.25">
      <c r="A10" s="1">
        <v>43712</v>
      </c>
      <c r="B10" s="2">
        <v>0.44621527777777775</v>
      </c>
      <c r="C10" t="s">
        <v>30</v>
      </c>
      <c r="D10" t="s">
        <v>13</v>
      </c>
      <c r="E10" t="s">
        <v>73</v>
      </c>
      <c r="G10">
        <v>50000</v>
      </c>
      <c r="I10" s="3">
        <v>20000</v>
      </c>
      <c r="J10">
        <v>3</v>
      </c>
      <c r="K10" s="3">
        <f t="shared" ref="K10:K18" si="0">I10*J10</f>
        <v>60000</v>
      </c>
    </row>
    <row r="11" spans="1:11" x14ac:dyDescent="0.25">
      <c r="A11" s="1">
        <v>43712</v>
      </c>
      <c r="B11" s="2">
        <v>0.5408101851851852</v>
      </c>
      <c r="C11" t="s">
        <v>17</v>
      </c>
      <c r="D11">
        <v>1059</v>
      </c>
      <c r="E11" t="s">
        <v>74</v>
      </c>
      <c r="F11">
        <v>10000</v>
      </c>
      <c r="I11" s="3">
        <v>10000</v>
      </c>
      <c r="J11">
        <v>2</v>
      </c>
      <c r="K11" s="3">
        <f t="shared" si="0"/>
        <v>20000</v>
      </c>
    </row>
    <row r="12" spans="1:11" x14ac:dyDescent="0.25">
      <c r="A12" s="1">
        <v>43712</v>
      </c>
      <c r="B12" s="2">
        <v>0.54233796296296299</v>
      </c>
      <c r="C12" t="s">
        <v>17</v>
      </c>
      <c r="D12">
        <v>1061</v>
      </c>
      <c r="E12" t="s">
        <v>75</v>
      </c>
      <c r="F12">
        <v>60000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43712</v>
      </c>
      <c r="B13" s="2">
        <v>0.54260416666666667</v>
      </c>
      <c r="C13" t="s">
        <v>17</v>
      </c>
      <c r="D13" t="s">
        <v>13</v>
      </c>
      <c r="E13" t="s">
        <v>76</v>
      </c>
      <c r="F13">
        <v>58000</v>
      </c>
      <c r="I13" s="3">
        <v>2000</v>
      </c>
      <c r="J13">
        <v>1</v>
      </c>
      <c r="K13" s="3">
        <f t="shared" si="0"/>
        <v>2000</v>
      </c>
    </row>
    <row r="14" spans="1:11" x14ac:dyDescent="0.25">
      <c r="A14" s="1">
        <v>43712</v>
      </c>
      <c r="B14" s="2">
        <v>0.5927662037037037</v>
      </c>
      <c r="C14" t="s">
        <v>16</v>
      </c>
      <c r="E14" t="s">
        <v>27</v>
      </c>
      <c r="G14">
        <v>7000</v>
      </c>
      <c r="I14" s="3">
        <v>1000</v>
      </c>
      <c r="J14">
        <v>2</v>
      </c>
      <c r="K14" s="3">
        <f t="shared" si="0"/>
        <v>2000</v>
      </c>
    </row>
    <row r="15" spans="1:11" x14ac:dyDescent="0.25">
      <c r="A15" s="1">
        <v>43712</v>
      </c>
      <c r="B15" s="2">
        <v>0.59284722222222219</v>
      </c>
      <c r="C15" t="s">
        <v>16</v>
      </c>
      <c r="E15" t="s">
        <v>26</v>
      </c>
      <c r="G15">
        <v>7000</v>
      </c>
      <c r="I15" s="3">
        <v>500</v>
      </c>
      <c r="J15">
        <v>41</v>
      </c>
      <c r="K15" s="3">
        <f t="shared" si="0"/>
        <v>20500</v>
      </c>
    </row>
    <row r="16" spans="1:11" x14ac:dyDescent="0.25">
      <c r="A16" s="1">
        <v>43712</v>
      </c>
      <c r="B16" s="2">
        <v>0.59343749999999995</v>
      </c>
      <c r="C16" t="s">
        <v>17</v>
      </c>
      <c r="D16" t="s">
        <v>13</v>
      </c>
      <c r="E16" t="s">
        <v>77</v>
      </c>
      <c r="F16">
        <v>4000</v>
      </c>
      <c r="I16" s="3">
        <v>200</v>
      </c>
      <c r="J16">
        <v>117</v>
      </c>
      <c r="K16" s="3">
        <f t="shared" si="0"/>
        <v>23400</v>
      </c>
    </row>
    <row r="17" spans="1:12" x14ac:dyDescent="0.25">
      <c r="A17" s="1">
        <v>43712</v>
      </c>
      <c r="B17" s="2">
        <v>0.62782407407407403</v>
      </c>
      <c r="C17" t="s">
        <v>17</v>
      </c>
      <c r="D17" t="s">
        <v>13</v>
      </c>
      <c r="E17" t="s">
        <v>78</v>
      </c>
      <c r="F17">
        <v>400000</v>
      </c>
      <c r="I17" s="3">
        <v>100</v>
      </c>
      <c r="J17">
        <v>52</v>
      </c>
      <c r="K17" s="3">
        <f t="shared" si="0"/>
        <v>5200</v>
      </c>
    </row>
    <row r="18" spans="1:12" x14ac:dyDescent="0.25">
      <c r="A18" s="1">
        <v>43712</v>
      </c>
      <c r="B18" s="2">
        <v>0.65826388888888887</v>
      </c>
      <c r="C18" t="s">
        <v>17</v>
      </c>
      <c r="D18" t="s">
        <v>13</v>
      </c>
      <c r="E18" t="s">
        <v>79</v>
      </c>
      <c r="F18">
        <v>60000</v>
      </c>
      <c r="I18" s="4">
        <v>50</v>
      </c>
      <c r="J18">
        <v>14</v>
      </c>
      <c r="K18" s="3">
        <f t="shared" si="0"/>
        <v>700</v>
      </c>
      <c r="L18" s="3"/>
    </row>
    <row r="19" spans="1:12" x14ac:dyDescent="0.25">
      <c r="A19" s="1">
        <v>43712</v>
      </c>
      <c r="B19" s="2">
        <v>0.65844907407407405</v>
      </c>
      <c r="C19" t="s">
        <v>12</v>
      </c>
      <c r="D19" t="s">
        <v>13</v>
      </c>
      <c r="E19" t="s">
        <v>80</v>
      </c>
      <c r="F19">
        <v>38000</v>
      </c>
      <c r="K19" s="3">
        <f>SUM(K9:K18)</f>
        <v>1883800</v>
      </c>
    </row>
    <row r="20" spans="1:12" x14ac:dyDescent="0.25">
      <c r="A20" s="1">
        <v>43712</v>
      </c>
      <c r="B20" s="2">
        <v>0.6746064814814815</v>
      </c>
      <c r="C20" t="s">
        <v>17</v>
      </c>
      <c r="D20" t="s">
        <v>13</v>
      </c>
      <c r="E20" t="s">
        <v>81</v>
      </c>
      <c r="F20">
        <v>5000</v>
      </c>
      <c r="K20" s="4">
        <f>+K2-K19</f>
        <v>0</v>
      </c>
    </row>
    <row r="21" spans="1:12" x14ac:dyDescent="0.25">
      <c r="A21" s="1">
        <v>43712</v>
      </c>
      <c r="B21" s="2">
        <v>0.68931712962962965</v>
      </c>
      <c r="C21" t="s">
        <v>58</v>
      </c>
      <c r="D21" t="s">
        <v>13</v>
      </c>
      <c r="E21" t="s">
        <v>82</v>
      </c>
      <c r="G21">
        <v>10900</v>
      </c>
    </row>
    <row r="22" spans="1:12" x14ac:dyDescent="0.25">
      <c r="A22" s="1">
        <v>43712</v>
      </c>
      <c r="B22" s="2">
        <v>0.70540509259259254</v>
      </c>
      <c r="C22" t="s">
        <v>16</v>
      </c>
      <c r="E22" t="s">
        <v>83</v>
      </c>
      <c r="G22">
        <v>5000</v>
      </c>
    </row>
    <row r="23" spans="1:12" x14ac:dyDescent="0.25">
      <c r="A23" s="1">
        <v>43712</v>
      </c>
      <c r="B23" s="2">
        <v>0.7338541666666667</v>
      </c>
      <c r="C23" t="s">
        <v>35</v>
      </c>
      <c r="E23" t="s">
        <v>84</v>
      </c>
      <c r="G23">
        <v>100000</v>
      </c>
    </row>
    <row r="24" spans="1:12" x14ac:dyDescent="0.25">
      <c r="A24" s="1">
        <v>43712</v>
      </c>
      <c r="B24" s="2">
        <v>0.74767361111111119</v>
      </c>
      <c r="C24" t="s">
        <v>35</v>
      </c>
      <c r="E24" t="s">
        <v>85</v>
      </c>
      <c r="G24">
        <v>50000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CAF5-278A-4F35-B578-55D1AB1A3A0D}">
  <sheetPr codeName="Hoja6"/>
  <dimension ref="A1:K31"/>
  <sheetViews>
    <sheetView workbookViewId="0">
      <selection activeCell="C29" sqref="C29"/>
    </sheetView>
  </sheetViews>
  <sheetFormatPr baseColWidth="10" defaultRowHeight="15.75" x14ac:dyDescent="0.25"/>
  <cols>
    <col min="5" max="5" width="21.6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43711</v>
      </c>
      <c r="B2" s="2">
        <v>0.43909722222222225</v>
      </c>
      <c r="C2" t="s">
        <v>10</v>
      </c>
      <c r="E2" t="s">
        <v>11</v>
      </c>
      <c r="F2">
        <v>120500</v>
      </c>
      <c r="I2">
        <v>1896200</v>
      </c>
      <c r="J2">
        <v>762500</v>
      </c>
      <c r="K2">
        <v>1133700</v>
      </c>
    </row>
    <row r="3" spans="1:11" x14ac:dyDescent="0.25">
      <c r="A3" s="1">
        <v>43711</v>
      </c>
      <c r="B3" s="2">
        <v>0.43909722222222225</v>
      </c>
      <c r="C3" t="s">
        <v>17</v>
      </c>
      <c r="D3" t="s">
        <v>13</v>
      </c>
      <c r="E3" t="s">
        <v>37</v>
      </c>
      <c r="F3">
        <v>450000</v>
      </c>
    </row>
    <row r="4" spans="1:11" x14ac:dyDescent="0.25">
      <c r="A4" s="1">
        <v>43711</v>
      </c>
      <c r="B4" s="2">
        <v>0.43951388888888893</v>
      </c>
      <c r="C4" t="s">
        <v>17</v>
      </c>
      <c r="D4" t="s">
        <v>13</v>
      </c>
      <c r="E4" t="s">
        <v>38</v>
      </c>
      <c r="F4">
        <v>313000</v>
      </c>
    </row>
    <row r="5" spans="1:11" x14ac:dyDescent="0.25">
      <c r="A5" s="1">
        <v>43711</v>
      </c>
      <c r="B5" s="2">
        <v>0.44062499999999999</v>
      </c>
      <c r="C5" t="s">
        <v>17</v>
      </c>
      <c r="D5" t="s">
        <v>13</v>
      </c>
      <c r="E5" t="s">
        <v>39</v>
      </c>
      <c r="F5">
        <v>120000</v>
      </c>
    </row>
    <row r="6" spans="1:11" x14ac:dyDescent="0.25">
      <c r="A6" s="1">
        <v>43711</v>
      </c>
      <c r="B6" s="2">
        <v>0.44142361111111111</v>
      </c>
      <c r="C6" t="s">
        <v>40</v>
      </c>
      <c r="D6" t="s">
        <v>13</v>
      </c>
      <c r="E6" t="s">
        <v>41</v>
      </c>
      <c r="G6">
        <v>31500</v>
      </c>
    </row>
    <row r="7" spans="1:11" x14ac:dyDescent="0.25">
      <c r="A7" s="1">
        <v>43711</v>
      </c>
      <c r="B7" s="2">
        <v>0.44180555555555556</v>
      </c>
      <c r="C7" t="s">
        <v>16</v>
      </c>
      <c r="E7" t="s">
        <v>42</v>
      </c>
      <c r="G7">
        <v>88500</v>
      </c>
    </row>
    <row r="8" spans="1:11" x14ac:dyDescent="0.25">
      <c r="A8" s="1">
        <v>43711</v>
      </c>
      <c r="B8" s="2">
        <v>0.49486111111111114</v>
      </c>
      <c r="C8" t="s">
        <v>17</v>
      </c>
      <c r="D8" t="s">
        <v>13</v>
      </c>
      <c r="E8" t="s">
        <v>43</v>
      </c>
      <c r="F8">
        <v>5000</v>
      </c>
      <c r="I8" t="s">
        <v>19</v>
      </c>
      <c r="K8">
        <v>0</v>
      </c>
    </row>
    <row r="9" spans="1:11" x14ac:dyDescent="0.25">
      <c r="A9" s="1">
        <v>43711</v>
      </c>
      <c r="B9" s="2">
        <v>0.49987268518518518</v>
      </c>
      <c r="C9" t="s">
        <v>17</v>
      </c>
      <c r="D9">
        <v>1053</v>
      </c>
      <c r="E9" t="s">
        <v>44</v>
      </c>
      <c r="F9">
        <v>50000</v>
      </c>
      <c r="I9" s="3">
        <v>50000</v>
      </c>
      <c r="J9">
        <v>21</v>
      </c>
      <c r="K9" s="3">
        <f>I9*J9</f>
        <v>1050000</v>
      </c>
    </row>
    <row r="10" spans="1:11" x14ac:dyDescent="0.25">
      <c r="A10" s="1">
        <v>43711</v>
      </c>
      <c r="B10" s="2">
        <v>0.50086805555555558</v>
      </c>
      <c r="C10" t="s">
        <v>30</v>
      </c>
      <c r="D10" t="s">
        <v>13</v>
      </c>
      <c r="E10" t="s">
        <v>45</v>
      </c>
      <c r="G10">
        <v>157000</v>
      </c>
      <c r="I10" s="3">
        <v>20000</v>
      </c>
      <c r="J10">
        <v>1</v>
      </c>
      <c r="K10" s="3">
        <f t="shared" ref="K10:K18" si="0">I10*J10</f>
        <v>20000</v>
      </c>
    </row>
    <row r="11" spans="1:11" x14ac:dyDescent="0.25">
      <c r="A11" s="1">
        <v>43711</v>
      </c>
      <c r="B11" s="2">
        <v>0.59841435185185188</v>
      </c>
      <c r="C11" t="s">
        <v>17</v>
      </c>
      <c r="D11" t="s">
        <v>13</v>
      </c>
      <c r="E11" t="s">
        <v>46</v>
      </c>
      <c r="F11">
        <v>59700</v>
      </c>
      <c r="I11" s="3">
        <v>10000</v>
      </c>
      <c r="J11">
        <v>0</v>
      </c>
      <c r="K11" s="3">
        <f t="shared" si="0"/>
        <v>0</v>
      </c>
    </row>
    <row r="12" spans="1:11" x14ac:dyDescent="0.25">
      <c r="A12" s="1">
        <v>43711</v>
      </c>
      <c r="B12" s="2">
        <v>0.59930555555555554</v>
      </c>
      <c r="C12" t="s">
        <v>16</v>
      </c>
      <c r="E12" t="s">
        <v>47</v>
      </c>
      <c r="G12">
        <v>50000</v>
      </c>
      <c r="I12" s="3">
        <v>5000</v>
      </c>
      <c r="J12">
        <v>0</v>
      </c>
      <c r="K12" s="3">
        <f t="shared" si="0"/>
        <v>0</v>
      </c>
    </row>
    <row r="13" spans="1:11" x14ac:dyDescent="0.25">
      <c r="A13" s="1">
        <v>43711</v>
      </c>
      <c r="B13" s="2">
        <v>0.59947916666666667</v>
      </c>
      <c r="C13" t="s">
        <v>16</v>
      </c>
      <c r="E13" t="s">
        <v>48</v>
      </c>
      <c r="G13">
        <v>50000</v>
      </c>
      <c r="I13" s="3">
        <v>2000</v>
      </c>
      <c r="J13">
        <v>6</v>
      </c>
      <c r="K13" s="3">
        <f t="shared" si="0"/>
        <v>12000</v>
      </c>
    </row>
    <row r="14" spans="1:11" x14ac:dyDescent="0.25">
      <c r="A14" s="1">
        <v>43711</v>
      </c>
      <c r="B14" s="2">
        <v>0.60040509259259256</v>
      </c>
      <c r="C14" t="s">
        <v>12</v>
      </c>
      <c r="D14" t="s">
        <v>13</v>
      </c>
      <c r="E14" t="s">
        <v>49</v>
      </c>
      <c r="F14">
        <v>30000</v>
      </c>
      <c r="I14" s="3">
        <v>1000</v>
      </c>
      <c r="J14">
        <v>1</v>
      </c>
      <c r="K14" s="3">
        <f t="shared" si="0"/>
        <v>1000</v>
      </c>
    </row>
    <row r="15" spans="1:11" x14ac:dyDescent="0.25">
      <c r="A15" s="1">
        <v>43711</v>
      </c>
      <c r="B15" s="2">
        <v>0.68137731481481489</v>
      </c>
      <c r="C15" t="s">
        <v>12</v>
      </c>
      <c r="D15" t="s">
        <v>13</v>
      </c>
      <c r="E15" t="s">
        <v>50</v>
      </c>
      <c r="F15">
        <v>18000</v>
      </c>
      <c r="I15" s="3">
        <v>500</v>
      </c>
      <c r="J15">
        <v>44</v>
      </c>
      <c r="K15" s="3">
        <f t="shared" si="0"/>
        <v>22000</v>
      </c>
    </row>
    <row r="16" spans="1:11" x14ac:dyDescent="0.25">
      <c r="A16" s="1">
        <v>43711</v>
      </c>
      <c r="B16" s="2">
        <v>0.68259259259259253</v>
      </c>
      <c r="C16" t="s">
        <v>17</v>
      </c>
      <c r="D16" t="s">
        <v>13</v>
      </c>
      <c r="E16" t="s">
        <v>51</v>
      </c>
      <c r="F16">
        <v>300000</v>
      </c>
      <c r="I16" s="3">
        <v>200</v>
      </c>
      <c r="J16">
        <v>114</v>
      </c>
      <c r="K16" s="3">
        <f t="shared" si="0"/>
        <v>22800</v>
      </c>
    </row>
    <row r="17" spans="1:11" x14ac:dyDescent="0.25">
      <c r="A17" s="1">
        <v>43711</v>
      </c>
      <c r="B17" s="2">
        <v>0.68543981481481486</v>
      </c>
      <c r="C17" t="s">
        <v>17</v>
      </c>
      <c r="D17">
        <v>1054</v>
      </c>
      <c r="E17" t="s">
        <v>52</v>
      </c>
      <c r="F17">
        <v>40000</v>
      </c>
      <c r="I17" s="3">
        <v>100</v>
      </c>
      <c r="J17">
        <v>52</v>
      </c>
      <c r="K17" s="3">
        <f t="shared" si="0"/>
        <v>5200</v>
      </c>
    </row>
    <row r="18" spans="1:11" x14ac:dyDescent="0.25">
      <c r="A18" s="1">
        <v>43711</v>
      </c>
      <c r="B18" s="2">
        <v>0.68668981481481473</v>
      </c>
      <c r="C18" t="s">
        <v>17</v>
      </c>
      <c r="D18">
        <v>1055</v>
      </c>
      <c r="E18" t="s">
        <v>53</v>
      </c>
      <c r="F18">
        <v>50000</v>
      </c>
      <c r="I18" s="4">
        <v>50</v>
      </c>
      <c r="J18">
        <v>14</v>
      </c>
      <c r="K18" s="3">
        <f t="shared" si="0"/>
        <v>700</v>
      </c>
    </row>
    <row r="19" spans="1:11" x14ac:dyDescent="0.25">
      <c r="A19" s="1">
        <v>43711</v>
      </c>
      <c r="B19" s="2">
        <v>0.68811342592592595</v>
      </c>
      <c r="C19" t="s">
        <v>30</v>
      </c>
      <c r="D19" t="s">
        <v>13</v>
      </c>
      <c r="E19" t="s">
        <v>54</v>
      </c>
      <c r="G19">
        <v>80000</v>
      </c>
      <c r="K19" s="3">
        <f>SUM(K9:K18)</f>
        <v>1133700</v>
      </c>
    </row>
    <row r="20" spans="1:11" x14ac:dyDescent="0.25">
      <c r="A20" s="1">
        <v>43711</v>
      </c>
      <c r="B20" s="2">
        <v>0.70881944444444445</v>
      </c>
      <c r="C20" t="s">
        <v>16</v>
      </c>
      <c r="E20" t="s">
        <v>22</v>
      </c>
      <c r="G20">
        <v>14200</v>
      </c>
      <c r="K20" s="4">
        <f>+K2-K19</f>
        <v>0</v>
      </c>
    </row>
    <row r="21" spans="1:11" x14ac:dyDescent="0.25">
      <c r="A21" s="1">
        <v>43711</v>
      </c>
      <c r="B21" s="2">
        <v>0.70892361111111113</v>
      </c>
      <c r="C21" t="s">
        <v>16</v>
      </c>
      <c r="E21" t="s">
        <v>55</v>
      </c>
      <c r="G21">
        <v>4200</v>
      </c>
    </row>
    <row r="22" spans="1:11" x14ac:dyDescent="0.25">
      <c r="A22" s="1">
        <v>43711</v>
      </c>
      <c r="B22" s="2">
        <v>0.70909722222222227</v>
      </c>
      <c r="C22" t="s">
        <v>16</v>
      </c>
      <c r="E22" t="s">
        <v>56</v>
      </c>
      <c r="G22">
        <v>20900</v>
      </c>
    </row>
    <row r="23" spans="1:11" x14ac:dyDescent="0.25">
      <c r="A23" s="1">
        <v>43711</v>
      </c>
      <c r="B23" s="2">
        <v>0.70921296296296299</v>
      </c>
      <c r="C23" t="s">
        <v>16</v>
      </c>
      <c r="E23" t="s">
        <v>57</v>
      </c>
      <c r="G23">
        <v>2600</v>
      </c>
    </row>
    <row r="24" spans="1:11" x14ac:dyDescent="0.25">
      <c r="A24" s="1">
        <v>43711</v>
      </c>
      <c r="B24" s="2">
        <v>0.70943287037037039</v>
      </c>
      <c r="C24" t="s">
        <v>58</v>
      </c>
      <c r="D24" t="s">
        <v>13</v>
      </c>
      <c r="E24" t="s">
        <v>59</v>
      </c>
      <c r="G24">
        <v>1600</v>
      </c>
    </row>
    <row r="25" spans="1:11" x14ac:dyDescent="0.25">
      <c r="A25" s="1">
        <v>43711</v>
      </c>
      <c r="B25" s="2">
        <v>0.70997685185185189</v>
      </c>
      <c r="C25" t="s">
        <v>16</v>
      </c>
      <c r="E25" t="s">
        <v>60</v>
      </c>
      <c r="G25">
        <v>10000</v>
      </c>
    </row>
    <row r="26" spans="1:11" x14ac:dyDescent="0.25">
      <c r="A26" s="1">
        <v>43711</v>
      </c>
      <c r="B26" s="2">
        <v>0.71008101851851846</v>
      </c>
      <c r="C26" t="s">
        <v>16</v>
      </c>
      <c r="E26" t="s">
        <v>61</v>
      </c>
      <c r="G26">
        <v>20000</v>
      </c>
    </row>
    <row r="27" spans="1:11" x14ac:dyDescent="0.25">
      <c r="A27" s="1">
        <v>43711</v>
      </c>
      <c r="B27" s="2">
        <v>0.76534722222222218</v>
      </c>
      <c r="C27" t="s">
        <v>17</v>
      </c>
      <c r="D27">
        <v>1056</v>
      </c>
      <c r="E27" t="s">
        <v>62</v>
      </c>
      <c r="F27">
        <v>170000</v>
      </c>
    </row>
    <row r="28" spans="1:11" x14ac:dyDescent="0.25">
      <c r="A28" s="1">
        <v>43711</v>
      </c>
      <c r="B28" s="2">
        <v>0.76565972222222223</v>
      </c>
      <c r="C28" t="s">
        <v>23</v>
      </c>
      <c r="D28" t="s">
        <v>13</v>
      </c>
      <c r="E28" t="s">
        <v>63</v>
      </c>
      <c r="G28">
        <v>182000</v>
      </c>
    </row>
    <row r="29" spans="1:11" x14ac:dyDescent="0.25">
      <c r="A29" s="1">
        <v>43711</v>
      </c>
      <c r="B29" s="2">
        <v>0.76811342592592602</v>
      </c>
      <c r="C29" t="s">
        <v>17</v>
      </c>
      <c r="D29">
        <v>1057</v>
      </c>
      <c r="E29" t="s">
        <v>64</v>
      </c>
      <c r="F29">
        <v>120000</v>
      </c>
    </row>
    <row r="30" spans="1:11" x14ac:dyDescent="0.25">
      <c r="A30" s="1">
        <v>43711</v>
      </c>
      <c r="B30" s="2">
        <v>0.76929398148148154</v>
      </c>
      <c r="C30" t="s">
        <v>17</v>
      </c>
      <c r="D30">
        <v>1058</v>
      </c>
      <c r="E30" t="s">
        <v>65</v>
      </c>
      <c r="F30">
        <v>50000</v>
      </c>
    </row>
    <row r="31" spans="1:11" x14ac:dyDescent="0.25">
      <c r="A31" s="1">
        <v>43711</v>
      </c>
      <c r="B31" s="2">
        <v>0.76973379629629635</v>
      </c>
      <c r="C31" t="s">
        <v>35</v>
      </c>
      <c r="E31" t="s">
        <v>36</v>
      </c>
      <c r="G31">
        <v>50000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9528-FE5F-4EB8-ABD6-FEC337950EC2}">
  <sheetPr codeName="Hoja7"/>
  <dimension ref="A1:L19"/>
  <sheetViews>
    <sheetView tabSelected="1" workbookViewId="0">
      <selection activeCell="M18" sqref="M18"/>
    </sheetView>
  </sheetViews>
  <sheetFormatPr baseColWidth="10" defaultRowHeight="15.75" x14ac:dyDescent="0.25"/>
  <cols>
    <col min="5" max="5" width="27.125" bestFit="1" customWidth="1"/>
    <col min="11" max="11" width="11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43710</v>
      </c>
      <c r="B2" s="2">
        <v>0.42693287037037037</v>
      </c>
      <c r="C2" t="s">
        <v>10</v>
      </c>
      <c r="E2" t="s">
        <v>11</v>
      </c>
      <c r="F2">
        <v>34700</v>
      </c>
      <c r="I2">
        <v>919900</v>
      </c>
      <c r="J2">
        <v>799400</v>
      </c>
      <c r="K2">
        <v>120500</v>
      </c>
    </row>
    <row r="3" spans="1:12" x14ac:dyDescent="0.25">
      <c r="A3" s="1">
        <v>43710</v>
      </c>
      <c r="B3" s="2">
        <v>0.42693287037037037</v>
      </c>
      <c r="C3" t="s">
        <v>12</v>
      </c>
      <c r="D3" t="s">
        <v>13</v>
      </c>
      <c r="E3" t="s">
        <v>14</v>
      </c>
      <c r="F3">
        <v>50000</v>
      </c>
    </row>
    <row r="4" spans="1:12" x14ac:dyDescent="0.25">
      <c r="A4" s="1">
        <v>43710</v>
      </c>
      <c r="B4" s="2">
        <v>0.4271064814814815</v>
      </c>
      <c r="C4" t="s">
        <v>12</v>
      </c>
      <c r="D4" t="s">
        <v>13</v>
      </c>
      <c r="E4" t="s">
        <v>15</v>
      </c>
      <c r="F4">
        <v>20000</v>
      </c>
    </row>
    <row r="5" spans="1:12" x14ac:dyDescent="0.25">
      <c r="A5" s="1">
        <v>43710</v>
      </c>
      <c r="B5" s="2">
        <v>0.4672337962962963</v>
      </c>
      <c r="C5" t="s">
        <v>17</v>
      </c>
      <c r="D5">
        <v>1053</v>
      </c>
      <c r="E5" t="s">
        <v>18</v>
      </c>
      <c r="F5">
        <v>100000</v>
      </c>
    </row>
    <row r="6" spans="1:12" x14ac:dyDescent="0.25">
      <c r="A6" s="1">
        <v>43710</v>
      </c>
      <c r="B6" s="2">
        <v>0.47901620370370374</v>
      </c>
      <c r="C6" t="s">
        <v>17</v>
      </c>
      <c r="D6">
        <v>1055</v>
      </c>
      <c r="E6" t="s">
        <v>20</v>
      </c>
      <c r="F6">
        <v>350000</v>
      </c>
    </row>
    <row r="7" spans="1:12" x14ac:dyDescent="0.25">
      <c r="A7" s="1">
        <v>43710</v>
      </c>
      <c r="B7" s="2">
        <v>0.47978009259259258</v>
      </c>
      <c r="C7" t="s">
        <v>17</v>
      </c>
      <c r="D7">
        <v>1056</v>
      </c>
      <c r="E7" t="s">
        <v>21</v>
      </c>
      <c r="F7">
        <v>70000</v>
      </c>
      <c r="I7" t="s">
        <v>19</v>
      </c>
      <c r="K7">
        <v>0</v>
      </c>
    </row>
    <row r="8" spans="1:12" x14ac:dyDescent="0.25">
      <c r="A8" s="1">
        <v>43710</v>
      </c>
      <c r="B8" s="2">
        <v>0.4800462962962963</v>
      </c>
      <c r="C8" t="s">
        <v>16</v>
      </c>
      <c r="E8" t="s">
        <v>22</v>
      </c>
      <c r="G8">
        <v>900</v>
      </c>
      <c r="I8" s="3">
        <v>50000</v>
      </c>
      <c r="J8">
        <v>0</v>
      </c>
      <c r="K8" s="3">
        <f>I8*J8</f>
        <v>0</v>
      </c>
    </row>
    <row r="9" spans="1:12" x14ac:dyDescent="0.25">
      <c r="A9" s="1">
        <v>43710</v>
      </c>
      <c r="B9" s="2">
        <v>0.48199074074074072</v>
      </c>
      <c r="C9" t="s">
        <v>23</v>
      </c>
      <c r="D9" t="s">
        <v>13</v>
      </c>
      <c r="E9" t="s">
        <v>24</v>
      </c>
      <c r="G9">
        <v>7000</v>
      </c>
      <c r="I9" s="3">
        <v>20000</v>
      </c>
      <c r="J9">
        <v>2</v>
      </c>
      <c r="K9" s="3">
        <f t="shared" ref="K9:K17" si="0">I9*J9</f>
        <v>40000</v>
      </c>
    </row>
    <row r="10" spans="1:12" x14ac:dyDescent="0.25">
      <c r="A10" s="1">
        <v>43710</v>
      </c>
      <c r="B10" s="2">
        <v>0.51103009259259258</v>
      </c>
      <c r="C10" t="s">
        <v>17</v>
      </c>
      <c r="D10" t="s">
        <v>13</v>
      </c>
      <c r="E10" t="s">
        <v>25</v>
      </c>
      <c r="F10">
        <v>75200</v>
      </c>
      <c r="I10" s="3">
        <v>10000</v>
      </c>
      <c r="J10">
        <v>2</v>
      </c>
      <c r="K10" s="3">
        <f t="shared" si="0"/>
        <v>20000</v>
      </c>
    </row>
    <row r="11" spans="1:12" x14ac:dyDescent="0.25">
      <c r="A11" s="1">
        <v>43710</v>
      </c>
      <c r="B11" s="2">
        <v>0.58250000000000002</v>
      </c>
      <c r="C11" t="s">
        <v>16</v>
      </c>
      <c r="E11" t="s">
        <v>26</v>
      </c>
      <c r="G11">
        <v>7000</v>
      </c>
      <c r="I11" s="3">
        <v>5000</v>
      </c>
      <c r="J11">
        <v>0</v>
      </c>
      <c r="K11" s="3">
        <f t="shared" si="0"/>
        <v>0</v>
      </c>
    </row>
    <row r="12" spans="1:12" x14ac:dyDescent="0.25">
      <c r="A12" s="1">
        <v>43710</v>
      </c>
      <c r="B12" s="2">
        <v>0.58255787037037032</v>
      </c>
      <c r="C12" t="s">
        <v>16</v>
      </c>
      <c r="E12" t="s">
        <v>27</v>
      </c>
      <c r="G12">
        <v>7000</v>
      </c>
      <c r="I12" s="3">
        <v>2000</v>
      </c>
      <c r="J12">
        <v>3</v>
      </c>
      <c r="K12" s="3">
        <f t="shared" si="0"/>
        <v>6000</v>
      </c>
    </row>
    <row r="13" spans="1:12" x14ac:dyDescent="0.25">
      <c r="A13" s="1">
        <v>43710</v>
      </c>
      <c r="B13" s="2">
        <v>0.59530092592592598</v>
      </c>
      <c r="C13" t="s">
        <v>17</v>
      </c>
      <c r="D13" t="s">
        <v>13</v>
      </c>
      <c r="E13" t="s">
        <v>28</v>
      </c>
      <c r="F13">
        <v>50000</v>
      </c>
      <c r="I13" s="3">
        <v>1000</v>
      </c>
      <c r="J13">
        <v>2</v>
      </c>
      <c r="K13" s="3">
        <f t="shared" si="0"/>
        <v>2000</v>
      </c>
    </row>
    <row r="14" spans="1:12" x14ac:dyDescent="0.25">
      <c r="A14" s="1">
        <v>43710</v>
      </c>
      <c r="B14" s="2">
        <v>0.60855324074074069</v>
      </c>
      <c r="C14" t="s">
        <v>17</v>
      </c>
      <c r="D14" t="s">
        <v>13</v>
      </c>
      <c r="E14" t="s">
        <v>29</v>
      </c>
      <c r="F14">
        <v>120000</v>
      </c>
      <c r="I14" s="3">
        <v>500</v>
      </c>
      <c r="J14">
        <v>45</v>
      </c>
      <c r="K14" s="3">
        <f t="shared" si="0"/>
        <v>22500</v>
      </c>
    </row>
    <row r="15" spans="1:12" x14ac:dyDescent="0.25">
      <c r="A15" s="1">
        <v>43710</v>
      </c>
      <c r="B15" s="2">
        <v>0.61626157407407411</v>
      </c>
      <c r="C15" t="s">
        <v>30</v>
      </c>
      <c r="D15" t="s">
        <v>13</v>
      </c>
      <c r="E15" t="s">
        <v>31</v>
      </c>
      <c r="G15">
        <v>369500</v>
      </c>
      <c r="I15" s="3">
        <v>200</v>
      </c>
      <c r="J15">
        <v>120</v>
      </c>
      <c r="K15" s="3">
        <f t="shared" si="0"/>
        <v>24000</v>
      </c>
      <c r="L15" s="4"/>
    </row>
    <row r="16" spans="1:12" x14ac:dyDescent="0.25">
      <c r="A16" s="1">
        <v>43710</v>
      </c>
      <c r="B16" s="2">
        <v>0.63141203703703697</v>
      </c>
      <c r="C16" t="s">
        <v>12</v>
      </c>
      <c r="D16" t="s">
        <v>13</v>
      </c>
      <c r="E16" t="s">
        <v>32</v>
      </c>
      <c r="F16">
        <v>50000</v>
      </c>
      <c r="I16" s="3">
        <v>100</v>
      </c>
      <c r="J16">
        <v>53</v>
      </c>
      <c r="K16" s="3">
        <f t="shared" si="0"/>
        <v>5300</v>
      </c>
    </row>
    <row r="17" spans="1:11" x14ac:dyDescent="0.25">
      <c r="A17" s="1">
        <v>43710</v>
      </c>
      <c r="B17" s="2">
        <v>0.65126157407407403</v>
      </c>
      <c r="C17" t="s">
        <v>30</v>
      </c>
      <c r="D17" t="s">
        <v>13</v>
      </c>
      <c r="E17" t="s">
        <v>33</v>
      </c>
      <c r="G17">
        <v>258000</v>
      </c>
      <c r="I17" s="4">
        <v>50</v>
      </c>
      <c r="J17">
        <v>14</v>
      </c>
      <c r="K17" s="3">
        <f t="shared" si="0"/>
        <v>700</v>
      </c>
    </row>
    <row r="18" spans="1:11" x14ac:dyDescent="0.25">
      <c r="A18" s="1">
        <v>43710</v>
      </c>
      <c r="B18" s="2">
        <v>0.91016203703703702</v>
      </c>
      <c r="C18" t="s">
        <v>16</v>
      </c>
      <c r="E18" t="s">
        <v>34</v>
      </c>
      <c r="G18">
        <v>50000</v>
      </c>
      <c r="K18" s="3">
        <f>SUM(K8:K17)</f>
        <v>120500</v>
      </c>
    </row>
    <row r="19" spans="1:11" x14ac:dyDescent="0.25">
      <c r="A19" s="1">
        <v>43710</v>
      </c>
      <c r="B19" s="2">
        <v>0.91047453703703696</v>
      </c>
      <c r="C19" t="s">
        <v>35</v>
      </c>
      <c r="E19" t="s">
        <v>36</v>
      </c>
      <c r="G19">
        <v>100000</v>
      </c>
      <c r="K19" s="4">
        <f>+K2-K18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4E05-AABA-9645-BFA4-44CE8C677522}">
  <sheetPr codeName="Hoja1"/>
  <dimension ref="A1:K2"/>
  <sheetViews>
    <sheetView workbookViewId="0">
      <selection activeCell="L27" sqref="L27"/>
    </sheetView>
  </sheetViews>
  <sheetFormatPr baseColWidth="10" defaultRowHeight="15.75" x14ac:dyDescent="0.25"/>
  <cols>
    <col min="4" max="4" width="8.125" customWidth="1"/>
    <col min="6" max="6" width="15.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43709</v>
      </c>
      <c r="B2" s="2">
        <v>0.58821759259259265</v>
      </c>
      <c r="C2" t="s">
        <v>10</v>
      </c>
      <c r="E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371F-CF66-407F-A2AA-648E4B100569}">
  <sheetPr codeName="Hoja13"/>
  <dimension ref="A1:K27"/>
  <sheetViews>
    <sheetView workbookViewId="0">
      <selection activeCell="K2" sqref="K2"/>
    </sheetView>
  </sheetViews>
  <sheetFormatPr baseColWidth="10" defaultRowHeight="15.75" x14ac:dyDescent="0.25"/>
  <cols>
    <col min="5" max="5" width="24.6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43735</v>
      </c>
      <c r="B2" s="2">
        <v>0.39281250000000001</v>
      </c>
      <c r="C2" t="s">
        <v>10</v>
      </c>
      <c r="E2" t="s">
        <v>11</v>
      </c>
      <c r="F2">
        <v>6438700</v>
      </c>
      <c r="I2">
        <f>SUM(F2:F26)</f>
        <v>7813700</v>
      </c>
      <c r="J2">
        <f>SUM(G2:G26)</f>
        <v>1561700</v>
      </c>
      <c r="K2">
        <f>+I2-J2</f>
        <v>6252000</v>
      </c>
    </row>
    <row r="3" spans="1:11" x14ac:dyDescent="0.25">
      <c r="A3" s="1">
        <v>43735</v>
      </c>
      <c r="B3" s="2">
        <v>0.44049768518518517</v>
      </c>
      <c r="C3" t="s">
        <v>35</v>
      </c>
      <c r="E3" t="s">
        <v>382</v>
      </c>
      <c r="G3">
        <v>10000</v>
      </c>
    </row>
    <row r="4" spans="1:11" x14ac:dyDescent="0.25">
      <c r="A4" s="1">
        <v>43735</v>
      </c>
      <c r="B4" s="2">
        <v>0.4415972222222222</v>
      </c>
      <c r="C4" t="s">
        <v>17</v>
      </c>
      <c r="D4">
        <v>1097</v>
      </c>
      <c r="E4" t="s">
        <v>423</v>
      </c>
      <c r="F4">
        <v>10000</v>
      </c>
    </row>
    <row r="5" spans="1:11" x14ac:dyDescent="0.25">
      <c r="A5" s="1">
        <v>43735</v>
      </c>
      <c r="B5" s="2">
        <v>0.44215277777777778</v>
      </c>
      <c r="C5" t="s">
        <v>12</v>
      </c>
      <c r="D5" t="s">
        <v>13</v>
      </c>
      <c r="E5" t="s">
        <v>302</v>
      </c>
      <c r="F5">
        <v>60000</v>
      </c>
    </row>
    <row r="6" spans="1:11" x14ac:dyDescent="0.25">
      <c r="A6" s="1">
        <v>43735</v>
      </c>
      <c r="B6" s="2">
        <v>0.44893518518518521</v>
      </c>
      <c r="C6" t="s">
        <v>35</v>
      </c>
      <c r="E6" t="s">
        <v>301</v>
      </c>
      <c r="G6">
        <v>5000</v>
      </c>
    </row>
    <row r="7" spans="1:11" x14ac:dyDescent="0.25">
      <c r="A7" s="1">
        <v>43735</v>
      </c>
      <c r="B7" s="2">
        <v>0.44931712962962966</v>
      </c>
      <c r="C7" t="s">
        <v>30</v>
      </c>
      <c r="D7" t="s">
        <v>13</v>
      </c>
      <c r="E7" t="s">
        <v>424</v>
      </c>
      <c r="G7">
        <v>40000</v>
      </c>
    </row>
    <row r="8" spans="1:11" x14ac:dyDescent="0.25">
      <c r="A8" s="1">
        <v>43735</v>
      </c>
      <c r="B8" s="2">
        <v>0.48821759259259262</v>
      </c>
      <c r="C8" t="s">
        <v>30</v>
      </c>
      <c r="D8" t="s">
        <v>13</v>
      </c>
      <c r="E8" t="s">
        <v>425</v>
      </c>
      <c r="G8">
        <v>270000</v>
      </c>
      <c r="I8" t="s">
        <v>19</v>
      </c>
      <c r="K8">
        <v>0</v>
      </c>
    </row>
    <row r="9" spans="1:11" x14ac:dyDescent="0.25">
      <c r="A9" s="1">
        <v>43735</v>
      </c>
      <c r="B9" s="2">
        <v>0.48967592592592596</v>
      </c>
      <c r="C9" t="s">
        <v>17</v>
      </c>
      <c r="D9">
        <v>1098</v>
      </c>
      <c r="E9" t="s">
        <v>426</v>
      </c>
      <c r="F9">
        <v>100000</v>
      </c>
      <c r="I9" s="3">
        <v>50000</v>
      </c>
      <c r="J9">
        <v>99</v>
      </c>
      <c r="K9" s="3">
        <f>I9*J9</f>
        <v>4950000</v>
      </c>
    </row>
    <row r="10" spans="1:11" x14ac:dyDescent="0.25">
      <c r="A10" s="1">
        <v>43735</v>
      </c>
      <c r="B10" s="2">
        <v>0.49074074074074076</v>
      </c>
      <c r="C10" t="s">
        <v>17</v>
      </c>
      <c r="D10" t="s">
        <v>13</v>
      </c>
      <c r="E10" t="s">
        <v>427</v>
      </c>
      <c r="F10">
        <v>110000</v>
      </c>
      <c r="I10" s="3">
        <v>20000</v>
      </c>
      <c r="J10">
        <v>52</v>
      </c>
      <c r="K10" s="3">
        <f t="shared" ref="K10:K18" si="0">I10*J10</f>
        <v>1040000</v>
      </c>
    </row>
    <row r="11" spans="1:11" x14ac:dyDescent="0.25">
      <c r="A11" s="1">
        <v>43735</v>
      </c>
      <c r="B11" s="2">
        <v>0.60108796296296296</v>
      </c>
      <c r="C11" t="s">
        <v>35</v>
      </c>
      <c r="E11" t="s">
        <v>428</v>
      </c>
      <c r="G11">
        <v>20000</v>
      </c>
      <c r="I11" s="3">
        <v>10000</v>
      </c>
      <c r="J11">
        <v>11</v>
      </c>
      <c r="K11" s="3">
        <f t="shared" si="0"/>
        <v>110000</v>
      </c>
    </row>
    <row r="12" spans="1:11" x14ac:dyDescent="0.25">
      <c r="A12" s="1">
        <v>43735</v>
      </c>
      <c r="B12" s="2">
        <v>0.60388888888888892</v>
      </c>
      <c r="C12" t="s">
        <v>17</v>
      </c>
      <c r="D12">
        <v>1099</v>
      </c>
      <c r="E12" t="s">
        <v>429</v>
      </c>
      <c r="F12">
        <v>100000</v>
      </c>
      <c r="I12" s="3">
        <v>5000</v>
      </c>
      <c r="J12">
        <v>1</v>
      </c>
      <c r="K12" s="3">
        <f t="shared" si="0"/>
        <v>5000</v>
      </c>
    </row>
    <row r="13" spans="1:11" x14ac:dyDescent="0.25">
      <c r="A13" s="1">
        <v>43735</v>
      </c>
      <c r="B13" s="2">
        <v>0.61997685185185192</v>
      </c>
      <c r="C13" t="s">
        <v>17</v>
      </c>
      <c r="D13" t="s">
        <v>13</v>
      </c>
      <c r="E13" t="s">
        <v>430</v>
      </c>
      <c r="F13">
        <v>110000</v>
      </c>
      <c r="I13" s="3">
        <v>2000</v>
      </c>
      <c r="J13">
        <v>1</v>
      </c>
      <c r="K13" s="3">
        <f t="shared" si="0"/>
        <v>2000</v>
      </c>
    </row>
    <row r="14" spans="1:11" x14ac:dyDescent="0.25">
      <c r="A14" s="1">
        <v>43735</v>
      </c>
      <c r="B14" s="2">
        <v>0.62124999999999997</v>
      </c>
      <c r="C14" t="s">
        <v>30</v>
      </c>
      <c r="D14" t="s">
        <v>13</v>
      </c>
      <c r="E14" t="s">
        <v>431</v>
      </c>
      <c r="G14">
        <v>105000</v>
      </c>
      <c r="I14" s="3">
        <v>1000</v>
      </c>
      <c r="J14">
        <v>3</v>
      </c>
      <c r="K14" s="3">
        <f t="shared" si="0"/>
        <v>3000</v>
      </c>
    </row>
    <row r="15" spans="1:11" x14ac:dyDescent="0.25">
      <c r="A15" s="1">
        <v>43735</v>
      </c>
      <c r="B15" s="2">
        <v>0.62376157407407407</v>
      </c>
      <c r="C15" t="s">
        <v>16</v>
      </c>
      <c r="E15" t="s">
        <v>432</v>
      </c>
      <c r="G15">
        <v>10000</v>
      </c>
      <c r="I15" s="3">
        <v>500</v>
      </c>
      <c r="J15">
        <v>15</v>
      </c>
      <c r="K15" s="3">
        <f t="shared" si="0"/>
        <v>7500</v>
      </c>
    </row>
    <row r="16" spans="1:11" x14ac:dyDescent="0.25">
      <c r="A16" s="1">
        <v>43735</v>
      </c>
      <c r="B16" s="2">
        <v>0.62390046296296298</v>
      </c>
      <c r="C16" t="s">
        <v>16</v>
      </c>
      <c r="E16" t="s">
        <v>433</v>
      </c>
      <c r="G16">
        <v>20000</v>
      </c>
      <c r="I16" s="3">
        <v>200</v>
      </c>
      <c r="J16">
        <v>81</v>
      </c>
      <c r="K16" s="3">
        <f>I16*J16</f>
        <v>16200</v>
      </c>
    </row>
    <row r="17" spans="1:11" x14ac:dyDescent="0.25">
      <c r="A17" s="1">
        <v>43735</v>
      </c>
      <c r="B17" s="2">
        <v>0.64255787037037038</v>
      </c>
      <c r="C17" t="s">
        <v>12</v>
      </c>
      <c r="D17" t="s">
        <v>13</v>
      </c>
      <c r="E17" t="s">
        <v>434</v>
      </c>
      <c r="F17">
        <v>35000</v>
      </c>
      <c r="I17" s="3">
        <v>100</v>
      </c>
      <c r="J17">
        <v>49</v>
      </c>
      <c r="K17" s="3">
        <f t="shared" si="0"/>
        <v>4900</v>
      </c>
    </row>
    <row r="18" spans="1:11" x14ac:dyDescent="0.25">
      <c r="A18" s="1">
        <v>43735</v>
      </c>
      <c r="B18" s="2">
        <v>0.64512731481481478</v>
      </c>
      <c r="C18" t="s">
        <v>30</v>
      </c>
      <c r="D18" t="s">
        <v>13</v>
      </c>
      <c r="E18" t="s">
        <v>435</v>
      </c>
      <c r="G18">
        <v>70000</v>
      </c>
      <c r="I18" s="4">
        <v>50</v>
      </c>
      <c r="J18">
        <v>18</v>
      </c>
      <c r="K18" s="3">
        <f t="shared" si="0"/>
        <v>900</v>
      </c>
    </row>
    <row r="19" spans="1:11" x14ac:dyDescent="0.25">
      <c r="A19" s="1">
        <v>43735</v>
      </c>
      <c r="B19" s="2">
        <v>0.72060185185185188</v>
      </c>
      <c r="C19" t="s">
        <v>17</v>
      </c>
      <c r="D19">
        <v>1100</v>
      </c>
      <c r="E19" t="s">
        <v>436</v>
      </c>
      <c r="F19">
        <v>300000</v>
      </c>
      <c r="K19" s="3">
        <f>SUM(K9:K18)</f>
        <v>6139500</v>
      </c>
    </row>
    <row r="20" spans="1:11" x14ac:dyDescent="0.25">
      <c r="A20" s="1">
        <v>43735</v>
      </c>
      <c r="B20" s="2">
        <v>0.72486111111111118</v>
      </c>
      <c r="C20" t="s">
        <v>17</v>
      </c>
      <c r="D20">
        <v>1101</v>
      </c>
      <c r="E20" t="s">
        <v>437</v>
      </c>
      <c r="F20">
        <v>500000</v>
      </c>
      <c r="K20" s="4">
        <f>K19-K2</f>
        <v>-112500</v>
      </c>
    </row>
    <row r="21" spans="1:11" x14ac:dyDescent="0.25">
      <c r="A21" s="1">
        <v>43735</v>
      </c>
      <c r="B21" s="2">
        <v>0.72569444444444453</v>
      </c>
      <c r="C21" t="s">
        <v>16</v>
      </c>
      <c r="E21" t="s">
        <v>438</v>
      </c>
      <c r="G21">
        <v>11700</v>
      </c>
    </row>
    <row r="22" spans="1:11" x14ac:dyDescent="0.25">
      <c r="A22" s="1">
        <v>43735</v>
      </c>
      <c r="B22" s="2">
        <v>0.72601851851851851</v>
      </c>
      <c r="C22" t="s">
        <v>30</v>
      </c>
      <c r="D22" t="s">
        <v>13</v>
      </c>
      <c r="E22" t="s">
        <v>439</v>
      </c>
      <c r="G22">
        <v>800000</v>
      </c>
    </row>
    <row r="23" spans="1:11" x14ac:dyDescent="0.25">
      <c r="A23" s="1">
        <v>43735</v>
      </c>
      <c r="B23" s="2">
        <v>0.7278472222222222</v>
      </c>
      <c r="C23" t="s">
        <v>12</v>
      </c>
      <c r="D23" t="s">
        <v>13</v>
      </c>
      <c r="E23" t="s">
        <v>14</v>
      </c>
      <c r="F23">
        <v>50000</v>
      </c>
    </row>
    <row r="24" spans="1:11" x14ac:dyDescent="0.25">
      <c r="A24" s="1">
        <v>43735</v>
      </c>
      <c r="B24" s="2">
        <v>0.74331018518518521</v>
      </c>
      <c r="C24" t="s">
        <v>35</v>
      </c>
      <c r="E24" t="s">
        <v>126</v>
      </c>
      <c r="G24">
        <v>130000</v>
      </c>
    </row>
    <row r="25" spans="1:11" x14ac:dyDescent="0.25">
      <c r="A25" s="1">
        <v>43735</v>
      </c>
      <c r="B25" s="2">
        <v>0.74840277777777775</v>
      </c>
      <c r="C25" t="s">
        <v>35</v>
      </c>
      <c r="E25" t="s">
        <v>440</v>
      </c>
      <c r="G25">
        <v>20000</v>
      </c>
    </row>
    <row r="26" spans="1:11" x14ac:dyDescent="0.25">
      <c r="A26" s="1">
        <v>43735</v>
      </c>
      <c r="B26" s="2">
        <v>0.74894675925925924</v>
      </c>
      <c r="C26" t="s">
        <v>16</v>
      </c>
      <c r="E26" t="s">
        <v>441</v>
      </c>
      <c r="G26">
        <v>50000</v>
      </c>
    </row>
    <row r="27" spans="1:11" x14ac:dyDescent="0.25">
      <c r="A27" s="1"/>
      <c r="B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0710-A1B9-48BF-9C65-42E1553ADFB3}">
  <sheetPr codeName="Hoja14"/>
  <dimension ref="A1:M20"/>
  <sheetViews>
    <sheetView workbookViewId="0">
      <selection activeCell="K2" sqref="K2"/>
    </sheetView>
  </sheetViews>
  <sheetFormatPr baseColWidth="10" defaultRowHeight="15.75" x14ac:dyDescent="0.25"/>
  <cols>
    <col min="4" max="4" width="8.75" customWidth="1"/>
    <col min="5" max="5" width="29.875" bestFit="1" customWidth="1"/>
    <col min="11" max="11" width="12.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43734</v>
      </c>
      <c r="B2" s="2">
        <v>0.41828703703703707</v>
      </c>
      <c r="C2" t="s">
        <v>10</v>
      </c>
      <c r="E2" t="s">
        <v>11</v>
      </c>
      <c r="F2">
        <v>4460000</v>
      </c>
      <c r="I2">
        <f>SUM(F2:F18)</f>
        <v>6942500</v>
      </c>
      <c r="J2">
        <f>SUM(G2:G18)</f>
        <v>503800</v>
      </c>
      <c r="K2">
        <f>+I2-J2</f>
        <v>6438700</v>
      </c>
    </row>
    <row r="3" spans="1:13" x14ac:dyDescent="0.25">
      <c r="A3" s="1">
        <v>43734</v>
      </c>
      <c r="B3" s="2">
        <v>0.41828703703703707</v>
      </c>
      <c r="C3" t="s">
        <v>17</v>
      </c>
      <c r="D3" t="s">
        <v>13</v>
      </c>
      <c r="E3" t="s">
        <v>409</v>
      </c>
      <c r="F3">
        <v>40000</v>
      </c>
    </row>
    <row r="4" spans="1:13" x14ac:dyDescent="0.25">
      <c r="A4" s="1">
        <v>43734</v>
      </c>
      <c r="B4" s="2">
        <v>0.42196759259259259</v>
      </c>
      <c r="C4" t="s">
        <v>17</v>
      </c>
      <c r="D4">
        <v>1094</v>
      </c>
      <c r="E4" t="s">
        <v>410</v>
      </c>
      <c r="F4">
        <v>600000</v>
      </c>
    </row>
    <row r="5" spans="1:13" x14ac:dyDescent="0.25">
      <c r="A5" s="1">
        <v>43734</v>
      </c>
      <c r="B5" s="2">
        <v>0.42263888888888884</v>
      </c>
      <c r="C5" t="s">
        <v>17</v>
      </c>
      <c r="D5" t="s">
        <v>13</v>
      </c>
      <c r="E5" t="s">
        <v>413</v>
      </c>
      <c r="F5">
        <v>250000</v>
      </c>
    </row>
    <row r="6" spans="1:13" x14ac:dyDescent="0.25">
      <c r="A6" s="1">
        <v>43734</v>
      </c>
      <c r="B6" s="2">
        <v>0.42312499999999997</v>
      </c>
      <c r="C6" t="s">
        <v>17</v>
      </c>
      <c r="D6" t="s">
        <v>13</v>
      </c>
      <c r="E6" t="s">
        <v>411</v>
      </c>
      <c r="F6">
        <v>40000</v>
      </c>
    </row>
    <row r="7" spans="1:13" x14ac:dyDescent="0.25">
      <c r="A7" s="1">
        <v>43734</v>
      </c>
      <c r="B7" s="2">
        <v>0.42459490740740741</v>
      </c>
      <c r="C7" t="s">
        <v>17</v>
      </c>
      <c r="D7" t="s">
        <v>13</v>
      </c>
      <c r="E7" t="s">
        <v>412</v>
      </c>
      <c r="F7">
        <v>70000</v>
      </c>
    </row>
    <row r="8" spans="1:13" x14ac:dyDescent="0.25">
      <c r="A8" s="1">
        <v>43734</v>
      </c>
      <c r="B8" s="2">
        <v>0.44134259259259262</v>
      </c>
      <c r="C8" t="s">
        <v>16</v>
      </c>
      <c r="E8" t="s">
        <v>22</v>
      </c>
      <c r="G8">
        <v>3300</v>
      </c>
      <c r="I8" t="s">
        <v>19</v>
      </c>
      <c r="K8">
        <v>0</v>
      </c>
    </row>
    <row r="9" spans="1:13" x14ac:dyDescent="0.25">
      <c r="A9" s="1">
        <v>43734</v>
      </c>
      <c r="B9" s="2">
        <v>0.44150462962962966</v>
      </c>
      <c r="C9" t="s">
        <v>17</v>
      </c>
      <c r="D9" t="s">
        <v>13</v>
      </c>
      <c r="E9" t="s">
        <v>350</v>
      </c>
      <c r="F9">
        <v>50000</v>
      </c>
      <c r="I9" s="3">
        <v>50000</v>
      </c>
      <c r="J9">
        <v>101</v>
      </c>
      <c r="K9" s="3">
        <f>I9*J9</f>
        <v>5050000</v>
      </c>
      <c r="M9" s="3"/>
    </row>
    <row r="10" spans="1:13" x14ac:dyDescent="0.25">
      <c r="A10" s="1">
        <v>43734</v>
      </c>
      <c r="B10" s="2">
        <v>0.47858796296296297</v>
      </c>
      <c r="C10" t="s">
        <v>17</v>
      </c>
      <c r="D10" t="s">
        <v>13</v>
      </c>
      <c r="E10" t="s">
        <v>414</v>
      </c>
      <c r="F10">
        <v>100000</v>
      </c>
      <c r="I10" s="3">
        <v>20000</v>
      </c>
      <c r="J10">
        <v>53</v>
      </c>
      <c r="K10" s="3">
        <f t="shared" ref="K10:K18" si="0">I10*J10</f>
        <v>1060000</v>
      </c>
    </row>
    <row r="11" spans="1:13" x14ac:dyDescent="0.25">
      <c r="A11" s="1">
        <v>43734</v>
      </c>
      <c r="B11" s="2">
        <v>0.5118287037037037</v>
      </c>
      <c r="C11" t="s">
        <v>16</v>
      </c>
      <c r="E11" t="s">
        <v>415</v>
      </c>
      <c r="G11">
        <v>15000</v>
      </c>
      <c r="I11" s="3">
        <v>10000</v>
      </c>
      <c r="J11">
        <v>10</v>
      </c>
      <c r="K11" s="3">
        <f t="shared" si="0"/>
        <v>100000</v>
      </c>
    </row>
    <row r="12" spans="1:13" x14ac:dyDescent="0.25">
      <c r="A12" s="1">
        <v>43734</v>
      </c>
      <c r="B12" s="2">
        <v>0.51214120370370375</v>
      </c>
      <c r="C12" t="s">
        <v>16</v>
      </c>
      <c r="E12" t="s">
        <v>416</v>
      </c>
      <c r="G12">
        <v>95000</v>
      </c>
      <c r="I12" s="3">
        <v>5000</v>
      </c>
      <c r="J12">
        <v>1</v>
      </c>
      <c r="K12" s="3">
        <f t="shared" si="0"/>
        <v>5000</v>
      </c>
    </row>
    <row r="13" spans="1:13" x14ac:dyDescent="0.25">
      <c r="A13" s="1">
        <v>43734</v>
      </c>
      <c r="B13" s="2">
        <v>0.66688657407407403</v>
      </c>
      <c r="C13" t="s">
        <v>17</v>
      </c>
      <c r="D13" t="s">
        <v>13</v>
      </c>
      <c r="E13" t="s">
        <v>417</v>
      </c>
      <c r="F13">
        <v>25000</v>
      </c>
      <c r="I13" s="3">
        <v>2000</v>
      </c>
      <c r="J13">
        <v>4</v>
      </c>
      <c r="K13" s="3">
        <f t="shared" si="0"/>
        <v>8000</v>
      </c>
    </row>
    <row r="14" spans="1:13" x14ac:dyDescent="0.25">
      <c r="A14" s="1">
        <v>43734</v>
      </c>
      <c r="B14" s="2">
        <v>0.6675578703703704</v>
      </c>
      <c r="C14" t="s">
        <v>17</v>
      </c>
      <c r="D14" t="s">
        <v>13</v>
      </c>
      <c r="E14" t="s">
        <v>418</v>
      </c>
      <c r="F14">
        <v>307500</v>
      </c>
      <c r="I14" s="3">
        <v>1000</v>
      </c>
      <c r="J14">
        <v>3</v>
      </c>
      <c r="K14" s="3">
        <f t="shared" si="0"/>
        <v>3000</v>
      </c>
    </row>
    <row r="15" spans="1:13" x14ac:dyDescent="0.25">
      <c r="A15" s="1">
        <v>43734</v>
      </c>
      <c r="B15" s="2">
        <v>0.66833333333333333</v>
      </c>
      <c r="C15" t="s">
        <v>16</v>
      </c>
      <c r="E15" t="s">
        <v>419</v>
      </c>
      <c r="G15">
        <v>240500</v>
      </c>
      <c r="I15" s="3">
        <v>500</v>
      </c>
      <c r="J15">
        <v>17</v>
      </c>
      <c r="K15" s="3">
        <f t="shared" si="0"/>
        <v>8500</v>
      </c>
    </row>
    <row r="16" spans="1:13" x14ac:dyDescent="0.25">
      <c r="A16" s="1">
        <v>43734</v>
      </c>
      <c r="B16" s="2">
        <v>0.66864583333333327</v>
      </c>
      <c r="C16" t="s">
        <v>30</v>
      </c>
      <c r="D16" t="s">
        <v>13</v>
      </c>
      <c r="E16" t="s">
        <v>420</v>
      </c>
      <c r="G16">
        <v>150000</v>
      </c>
      <c r="I16" s="3">
        <v>200</v>
      </c>
      <c r="J16">
        <v>80</v>
      </c>
      <c r="K16" s="3">
        <f>I16*J16</f>
        <v>16000</v>
      </c>
    </row>
    <row r="17" spans="1:11" x14ac:dyDescent="0.25">
      <c r="A17" s="1">
        <v>43734</v>
      </c>
      <c r="B17" s="2">
        <v>0.6705092592592593</v>
      </c>
      <c r="C17" t="s">
        <v>17</v>
      </c>
      <c r="D17">
        <v>1095</v>
      </c>
      <c r="E17" t="s">
        <v>421</v>
      </c>
      <c r="F17">
        <v>300000</v>
      </c>
      <c r="I17" s="3">
        <v>100</v>
      </c>
      <c r="J17">
        <v>48</v>
      </c>
      <c r="K17" s="3">
        <f t="shared" si="0"/>
        <v>4800</v>
      </c>
    </row>
    <row r="18" spans="1:11" x14ac:dyDescent="0.25">
      <c r="A18" s="1">
        <v>43734</v>
      </c>
      <c r="B18" s="2">
        <v>0.68103009259259262</v>
      </c>
      <c r="C18" t="s">
        <v>17</v>
      </c>
      <c r="D18">
        <v>1096</v>
      </c>
      <c r="E18" t="s">
        <v>422</v>
      </c>
      <c r="F18">
        <v>700000</v>
      </c>
      <c r="I18" s="4">
        <v>50</v>
      </c>
      <c r="J18">
        <v>18</v>
      </c>
      <c r="K18" s="3">
        <f t="shared" si="0"/>
        <v>900</v>
      </c>
    </row>
    <row r="19" spans="1:11" x14ac:dyDescent="0.25">
      <c r="K19" s="3">
        <f>SUM(K9:K18)</f>
        <v>6256200</v>
      </c>
    </row>
    <row r="20" spans="1:11" x14ac:dyDescent="0.25">
      <c r="K20" s="4">
        <f>K19-K2</f>
        <v>-182500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71AE-8D48-4A50-B6F3-57556C74D566}">
  <sheetPr codeName="Hoja15"/>
  <dimension ref="A1:K20"/>
  <sheetViews>
    <sheetView workbookViewId="0">
      <selection activeCell="K2" sqref="K2"/>
    </sheetView>
  </sheetViews>
  <sheetFormatPr baseColWidth="10" defaultRowHeight="15.75" x14ac:dyDescent="0.25"/>
  <cols>
    <col min="4" max="4" width="7.625" customWidth="1"/>
    <col min="5" max="5" width="31.37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43733</v>
      </c>
      <c r="B2" s="2">
        <v>0.3914583333333333</v>
      </c>
      <c r="C2" t="s">
        <v>10</v>
      </c>
      <c r="E2" t="s">
        <v>11</v>
      </c>
      <c r="F2">
        <v>3237900</v>
      </c>
      <c r="I2">
        <f>SUM(F2:F16)</f>
        <v>4820900</v>
      </c>
      <c r="J2">
        <f>SUM(G2:G16)</f>
        <v>360900</v>
      </c>
      <c r="K2">
        <f>+I2-J2</f>
        <v>4460000</v>
      </c>
    </row>
    <row r="3" spans="1:11" x14ac:dyDescent="0.25">
      <c r="A3" s="1">
        <v>43733</v>
      </c>
      <c r="B3" s="2">
        <v>0.48700231481481482</v>
      </c>
      <c r="C3" t="s">
        <v>17</v>
      </c>
      <c r="D3" t="s">
        <v>13</v>
      </c>
      <c r="E3" t="s">
        <v>397</v>
      </c>
      <c r="F3">
        <v>3000</v>
      </c>
    </row>
    <row r="4" spans="1:11" x14ac:dyDescent="0.25">
      <c r="A4" s="1">
        <v>43733</v>
      </c>
      <c r="B4" s="2">
        <v>0.48826388888888889</v>
      </c>
      <c r="C4" t="s">
        <v>17</v>
      </c>
      <c r="D4">
        <v>1091</v>
      </c>
      <c r="E4" t="s">
        <v>398</v>
      </c>
      <c r="F4">
        <v>150000</v>
      </c>
    </row>
    <row r="5" spans="1:11" x14ac:dyDescent="0.25">
      <c r="A5" s="1">
        <v>43733</v>
      </c>
      <c r="B5" s="2">
        <v>0.50290509259259253</v>
      </c>
      <c r="C5" t="s">
        <v>17</v>
      </c>
      <c r="D5" t="s">
        <v>13</v>
      </c>
      <c r="E5" t="s">
        <v>399</v>
      </c>
      <c r="F5">
        <v>20000</v>
      </c>
    </row>
    <row r="6" spans="1:11" x14ac:dyDescent="0.25">
      <c r="A6" s="1">
        <v>43733</v>
      </c>
      <c r="B6" s="2">
        <v>0.50356481481481474</v>
      </c>
      <c r="C6" t="s">
        <v>17</v>
      </c>
      <c r="D6">
        <v>1092</v>
      </c>
      <c r="E6" t="s">
        <v>62</v>
      </c>
      <c r="F6">
        <v>85000</v>
      </c>
    </row>
    <row r="7" spans="1:11" x14ac:dyDescent="0.25">
      <c r="A7" s="1">
        <v>43733</v>
      </c>
      <c r="B7" s="2">
        <v>0.51761574074074079</v>
      </c>
      <c r="C7" t="s">
        <v>16</v>
      </c>
      <c r="E7" t="s">
        <v>400</v>
      </c>
      <c r="G7">
        <v>900</v>
      </c>
    </row>
    <row r="8" spans="1:11" x14ac:dyDescent="0.25">
      <c r="A8" s="1">
        <v>43733</v>
      </c>
      <c r="B8" s="2">
        <v>0.5408101851851852</v>
      </c>
      <c r="C8" t="s">
        <v>30</v>
      </c>
      <c r="D8" t="s">
        <v>13</v>
      </c>
      <c r="E8" t="s">
        <v>401</v>
      </c>
      <c r="G8">
        <v>75000</v>
      </c>
      <c r="I8" t="s">
        <v>19</v>
      </c>
      <c r="K8">
        <v>0</v>
      </c>
    </row>
    <row r="9" spans="1:11" x14ac:dyDescent="0.25">
      <c r="A9" s="1">
        <v>43733</v>
      </c>
      <c r="B9" s="2">
        <v>0.54195601851851849</v>
      </c>
      <c r="C9" t="s">
        <v>17</v>
      </c>
      <c r="D9" t="s">
        <v>13</v>
      </c>
      <c r="E9" t="s">
        <v>402</v>
      </c>
      <c r="F9">
        <v>20000</v>
      </c>
      <c r="I9" s="3">
        <v>50000</v>
      </c>
      <c r="J9">
        <v>69</v>
      </c>
      <c r="K9" s="3">
        <f>I9*J9</f>
        <v>3450000</v>
      </c>
    </row>
    <row r="10" spans="1:11" x14ac:dyDescent="0.25">
      <c r="A10" s="1">
        <v>43733</v>
      </c>
      <c r="B10" s="2">
        <v>0.63474537037037038</v>
      </c>
      <c r="C10" t="s">
        <v>17</v>
      </c>
      <c r="D10" t="s">
        <v>13</v>
      </c>
      <c r="E10" t="s">
        <v>403</v>
      </c>
      <c r="F10">
        <v>85000</v>
      </c>
      <c r="I10" s="3">
        <v>20000</v>
      </c>
      <c r="J10">
        <v>37</v>
      </c>
      <c r="K10" s="3">
        <f t="shared" ref="K10:K18" si="0">I10*J10</f>
        <v>740000</v>
      </c>
    </row>
    <row r="11" spans="1:11" x14ac:dyDescent="0.25">
      <c r="A11" s="1">
        <v>43733</v>
      </c>
      <c r="B11" s="2">
        <v>0.67319444444444443</v>
      </c>
      <c r="C11" t="s">
        <v>17</v>
      </c>
      <c r="D11" t="s">
        <v>13</v>
      </c>
      <c r="E11" t="s">
        <v>404</v>
      </c>
      <c r="F11">
        <v>1000000</v>
      </c>
      <c r="I11" s="3">
        <v>10000</v>
      </c>
      <c r="J11">
        <v>3</v>
      </c>
      <c r="K11" s="3">
        <f t="shared" si="0"/>
        <v>30000</v>
      </c>
    </row>
    <row r="12" spans="1:11" x14ac:dyDescent="0.25">
      <c r="A12" s="1">
        <v>43733</v>
      </c>
      <c r="B12" s="2">
        <v>0.67390046296296291</v>
      </c>
      <c r="C12" t="s">
        <v>17</v>
      </c>
      <c r="D12" t="s">
        <v>13</v>
      </c>
      <c r="E12" t="s">
        <v>405</v>
      </c>
      <c r="F12">
        <v>200000</v>
      </c>
      <c r="I12" s="3">
        <v>5000</v>
      </c>
      <c r="J12">
        <v>2</v>
      </c>
      <c r="K12" s="3">
        <f t="shared" si="0"/>
        <v>10000</v>
      </c>
    </row>
    <row r="13" spans="1:11" x14ac:dyDescent="0.25">
      <c r="A13" s="1">
        <v>43733</v>
      </c>
      <c r="B13" s="2">
        <v>0.69675925925925919</v>
      </c>
      <c r="C13" t="s">
        <v>30</v>
      </c>
      <c r="D13" t="s">
        <v>13</v>
      </c>
      <c r="E13" t="s">
        <v>406</v>
      </c>
      <c r="G13">
        <v>145000</v>
      </c>
      <c r="I13" s="3">
        <v>2000</v>
      </c>
      <c r="J13">
        <v>7</v>
      </c>
      <c r="K13" s="3">
        <f t="shared" si="0"/>
        <v>14000</v>
      </c>
    </row>
    <row r="14" spans="1:11" x14ac:dyDescent="0.25">
      <c r="A14" s="1">
        <v>43733</v>
      </c>
      <c r="B14" s="2">
        <v>0.6986458333333333</v>
      </c>
      <c r="C14" t="s">
        <v>16</v>
      </c>
      <c r="E14" t="s">
        <v>407</v>
      </c>
      <c r="G14">
        <v>10000</v>
      </c>
      <c r="I14" s="3">
        <v>1000</v>
      </c>
      <c r="J14">
        <v>3</v>
      </c>
      <c r="K14" s="3">
        <f t="shared" si="0"/>
        <v>3000</v>
      </c>
    </row>
    <row r="15" spans="1:11" x14ac:dyDescent="0.25">
      <c r="A15" s="1">
        <v>43733</v>
      </c>
      <c r="B15" s="2">
        <v>0.72174768518518517</v>
      </c>
      <c r="C15" t="s">
        <v>35</v>
      </c>
      <c r="E15" t="s">
        <v>84</v>
      </c>
      <c r="G15">
        <v>130000</v>
      </c>
      <c r="I15" s="3">
        <v>500</v>
      </c>
      <c r="J15">
        <v>18</v>
      </c>
      <c r="K15" s="3">
        <f t="shared" si="0"/>
        <v>9000</v>
      </c>
    </row>
    <row r="16" spans="1:11" x14ac:dyDescent="0.25">
      <c r="A16" s="1">
        <v>43733</v>
      </c>
      <c r="B16" s="2">
        <v>0.73251157407407408</v>
      </c>
      <c r="C16" t="s">
        <v>17</v>
      </c>
      <c r="D16" t="s">
        <v>13</v>
      </c>
      <c r="E16" t="s">
        <v>408</v>
      </c>
      <c r="F16">
        <v>20000</v>
      </c>
      <c r="I16" s="3">
        <v>200</v>
      </c>
      <c r="J16">
        <v>84</v>
      </c>
      <c r="K16" s="3">
        <f>I16*J16</f>
        <v>16800</v>
      </c>
    </row>
    <row r="17" spans="1:11" x14ac:dyDescent="0.25">
      <c r="A17" s="1"/>
      <c r="B17" s="2"/>
      <c r="I17" s="3">
        <v>100</v>
      </c>
      <c r="J17">
        <v>49</v>
      </c>
      <c r="K17" s="3">
        <f t="shared" si="0"/>
        <v>4900</v>
      </c>
    </row>
    <row r="18" spans="1:11" x14ac:dyDescent="0.25">
      <c r="I18" s="4">
        <v>50</v>
      </c>
      <c r="J18">
        <v>18</v>
      </c>
      <c r="K18" s="3">
        <f t="shared" si="0"/>
        <v>900</v>
      </c>
    </row>
    <row r="19" spans="1:11" x14ac:dyDescent="0.25">
      <c r="K19" s="3">
        <f>SUM(K9:K18)</f>
        <v>4278600</v>
      </c>
    </row>
    <row r="20" spans="1:11" x14ac:dyDescent="0.25">
      <c r="K20" s="4">
        <f>K19-K2</f>
        <v>-181400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E4E7-907E-4A4B-B320-301EDEE9021D}">
  <sheetPr codeName="Hoja16"/>
  <dimension ref="A1:K31"/>
  <sheetViews>
    <sheetView workbookViewId="0">
      <selection activeCell="K2" sqref="K2"/>
    </sheetView>
  </sheetViews>
  <sheetFormatPr baseColWidth="10" defaultRowHeight="15.75" x14ac:dyDescent="0.25"/>
  <cols>
    <col min="3" max="3" width="12.25" bestFit="1" customWidth="1"/>
    <col min="4" max="4" width="7.5" customWidth="1"/>
    <col min="5" max="5" width="23.125" bestFit="1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43732</v>
      </c>
      <c r="B2" s="2">
        <v>0.46885416666666663</v>
      </c>
      <c r="C2" t="s">
        <v>10</v>
      </c>
      <c r="E2" t="s">
        <v>11</v>
      </c>
      <c r="F2">
        <v>4387900</v>
      </c>
      <c r="I2">
        <f>SUM(F2:F31)</f>
        <v>6395000</v>
      </c>
      <c r="J2">
        <f>SUM(G2:G31)</f>
        <v>3157100</v>
      </c>
      <c r="K2">
        <f>+I2-J2</f>
        <v>3237900</v>
      </c>
    </row>
    <row r="3" spans="1:11" x14ac:dyDescent="0.25">
      <c r="A3" s="1">
        <v>43732</v>
      </c>
      <c r="B3" s="2">
        <v>0.46885416666666663</v>
      </c>
      <c r="C3" t="s">
        <v>17</v>
      </c>
      <c r="D3" t="s">
        <v>13</v>
      </c>
      <c r="E3" t="s">
        <v>373</v>
      </c>
      <c r="F3">
        <v>130000</v>
      </c>
    </row>
    <row r="4" spans="1:11" x14ac:dyDescent="0.25">
      <c r="A4" s="1">
        <v>43732</v>
      </c>
      <c r="B4" s="2">
        <v>0.46918981481481481</v>
      </c>
      <c r="C4" t="s">
        <v>17</v>
      </c>
      <c r="D4" t="s">
        <v>13</v>
      </c>
      <c r="E4" t="s">
        <v>374</v>
      </c>
      <c r="F4">
        <v>100000</v>
      </c>
    </row>
    <row r="5" spans="1:11" x14ac:dyDescent="0.25">
      <c r="A5" s="1">
        <v>43732</v>
      </c>
      <c r="B5" s="2">
        <v>0.47047453703703707</v>
      </c>
      <c r="C5" t="s">
        <v>17</v>
      </c>
      <c r="D5" t="s">
        <v>13</v>
      </c>
      <c r="E5" t="s">
        <v>375</v>
      </c>
      <c r="F5">
        <v>180000</v>
      </c>
    </row>
    <row r="6" spans="1:11" x14ac:dyDescent="0.25">
      <c r="A6" s="1">
        <v>43732</v>
      </c>
      <c r="B6" s="2">
        <v>0.47061342592592598</v>
      </c>
      <c r="C6" t="s">
        <v>23</v>
      </c>
      <c r="D6" t="s">
        <v>13</v>
      </c>
      <c r="E6" t="s">
        <v>376</v>
      </c>
      <c r="G6">
        <v>5000</v>
      </c>
    </row>
    <row r="7" spans="1:11" x14ac:dyDescent="0.25">
      <c r="A7" s="1">
        <v>43732</v>
      </c>
      <c r="B7" s="2">
        <v>0.47074074074074074</v>
      </c>
      <c r="C7" t="s">
        <v>23</v>
      </c>
      <c r="D7" t="s">
        <v>13</v>
      </c>
      <c r="E7" t="s">
        <v>377</v>
      </c>
      <c r="G7">
        <v>40000</v>
      </c>
    </row>
    <row r="8" spans="1:11" x14ac:dyDescent="0.25">
      <c r="A8" s="1">
        <v>43732</v>
      </c>
      <c r="B8" s="2">
        <v>0.47593749999999996</v>
      </c>
      <c r="C8" t="s">
        <v>17</v>
      </c>
      <c r="D8">
        <v>1087</v>
      </c>
      <c r="E8" t="s">
        <v>378</v>
      </c>
      <c r="F8">
        <v>400000</v>
      </c>
      <c r="I8" t="s">
        <v>19</v>
      </c>
      <c r="K8">
        <v>0</v>
      </c>
    </row>
    <row r="9" spans="1:11" x14ac:dyDescent="0.25">
      <c r="A9" s="1">
        <v>43732</v>
      </c>
      <c r="B9" s="2">
        <v>0.48114583333333333</v>
      </c>
      <c r="C9" t="s">
        <v>58</v>
      </c>
      <c r="D9" t="s">
        <v>13</v>
      </c>
      <c r="E9" t="s">
        <v>379</v>
      </c>
      <c r="G9">
        <v>7300</v>
      </c>
      <c r="I9" s="3">
        <v>50000</v>
      </c>
      <c r="J9">
        <v>47</v>
      </c>
      <c r="K9" s="3">
        <f>I9*J9</f>
        <v>2350000</v>
      </c>
    </row>
    <row r="10" spans="1:11" x14ac:dyDescent="0.25">
      <c r="A10" s="1">
        <v>43732</v>
      </c>
      <c r="B10" s="2">
        <v>0.48129629629629633</v>
      </c>
      <c r="C10" t="s">
        <v>17</v>
      </c>
      <c r="D10" t="s">
        <v>13</v>
      </c>
      <c r="E10" t="s">
        <v>214</v>
      </c>
      <c r="F10">
        <v>16300</v>
      </c>
      <c r="I10" s="3">
        <v>20000</v>
      </c>
      <c r="J10">
        <v>32</v>
      </c>
      <c r="K10" s="3">
        <f t="shared" ref="K10:K18" si="0">I10*J10</f>
        <v>640000</v>
      </c>
    </row>
    <row r="11" spans="1:11" x14ac:dyDescent="0.25">
      <c r="A11" s="1">
        <v>43732</v>
      </c>
      <c r="B11" s="2">
        <v>0.48251157407407402</v>
      </c>
      <c r="C11" t="s">
        <v>16</v>
      </c>
      <c r="E11" t="s">
        <v>166</v>
      </c>
      <c r="G11">
        <v>130000</v>
      </c>
      <c r="I11" s="3">
        <v>10000</v>
      </c>
      <c r="J11">
        <v>2</v>
      </c>
      <c r="K11" s="3">
        <f t="shared" si="0"/>
        <v>20000</v>
      </c>
    </row>
    <row r="12" spans="1:11" x14ac:dyDescent="0.25">
      <c r="A12" s="1">
        <v>43732</v>
      </c>
      <c r="B12" s="2">
        <v>0.50916666666666666</v>
      </c>
      <c r="C12" t="s">
        <v>30</v>
      </c>
      <c r="D12" t="s">
        <v>13</v>
      </c>
      <c r="E12" t="s">
        <v>33</v>
      </c>
      <c r="G12">
        <v>280000</v>
      </c>
      <c r="I12" s="3">
        <v>5000</v>
      </c>
      <c r="J12">
        <v>1</v>
      </c>
      <c r="K12" s="3">
        <f t="shared" si="0"/>
        <v>5000</v>
      </c>
    </row>
    <row r="13" spans="1:11" x14ac:dyDescent="0.25">
      <c r="A13" s="1">
        <v>43732</v>
      </c>
      <c r="B13" s="2">
        <v>0.50937500000000002</v>
      </c>
      <c r="C13" t="s">
        <v>17</v>
      </c>
      <c r="D13" t="s">
        <v>13</v>
      </c>
      <c r="E13" t="s">
        <v>380</v>
      </c>
      <c r="F13">
        <v>66000</v>
      </c>
      <c r="I13" s="3">
        <v>2000</v>
      </c>
      <c r="J13">
        <v>4</v>
      </c>
      <c r="K13" s="3">
        <f t="shared" si="0"/>
        <v>8000</v>
      </c>
    </row>
    <row r="14" spans="1:11" x14ac:dyDescent="0.25">
      <c r="A14" s="1">
        <v>43732</v>
      </c>
      <c r="B14" s="2">
        <v>0.52976851851851847</v>
      </c>
      <c r="C14" t="s">
        <v>17</v>
      </c>
      <c r="D14">
        <v>1088</v>
      </c>
      <c r="E14" t="s">
        <v>381</v>
      </c>
      <c r="F14">
        <v>20000</v>
      </c>
      <c r="I14" s="3">
        <v>1000</v>
      </c>
      <c r="J14">
        <v>2</v>
      </c>
      <c r="K14" s="3">
        <f t="shared" si="0"/>
        <v>2000</v>
      </c>
    </row>
    <row r="15" spans="1:11" x14ac:dyDescent="0.25">
      <c r="A15" s="1">
        <v>43732</v>
      </c>
      <c r="B15" s="2">
        <v>0.53878472222222229</v>
      </c>
      <c r="C15" t="s">
        <v>35</v>
      </c>
      <c r="E15" t="s">
        <v>382</v>
      </c>
      <c r="G15">
        <v>40000</v>
      </c>
      <c r="I15" s="3">
        <v>500</v>
      </c>
      <c r="J15">
        <v>18</v>
      </c>
      <c r="K15" s="3">
        <f t="shared" si="0"/>
        <v>9000</v>
      </c>
    </row>
    <row r="16" spans="1:11" x14ac:dyDescent="0.25">
      <c r="A16" s="1">
        <v>43732</v>
      </c>
      <c r="B16" s="2">
        <v>0.57759259259259255</v>
      </c>
      <c r="C16" t="s">
        <v>17</v>
      </c>
      <c r="D16" t="s">
        <v>13</v>
      </c>
      <c r="E16" t="s">
        <v>383</v>
      </c>
      <c r="F16">
        <v>18500</v>
      </c>
      <c r="I16" s="3">
        <v>200</v>
      </c>
      <c r="J16">
        <v>88</v>
      </c>
      <c r="K16" s="3">
        <f>I16*J16</f>
        <v>17600</v>
      </c>
    </row>
    <row r="17" spans="1:11" x14ac:dyDescent="0.25">
      <c r="A17" s="1">
        <v>43732</v>
      </c>
      <c r="B17" s="2">
        <v>0.5797106481481481</v>
      </c>
      <c r="C17" t="s">
        <v>17</v>
      </c>
      <c r="D17">
        <v>1089</v>
      </c>
      <c r="E17" t="s">
        <v>384</v>
      </c>
      <c r="F17">
        <v>200000</v>
      </c>
      <c r="I17" s="3">
        <v>100</v>
      </c>
      <c r="J17">
        <v>50</v>
      </c>
      <c r="K17" s="3">
        <f t="shared" si="0"/>
        <v>5000</v>
      </c>
    </row>
    <row r="18" spans="1:11" x14ac:dyDescent="0.25">
      <c r="A18" s="1">
        <v>43732</v>
      </c>
      <c r="B18" s="2">
        <v>0.58108796296296295</v>
      </c>
      <c r="C18" t="s">
        <v>16</v>
      </c>
      <c r="E18" t="s">
        <v>385</v>
      </c>
      <c r="G18">
        <v>15500</v>
      </c>
      <c r="I18" s="4">
        <v>50</v>
      </c>
      <c r="J18">
        <v>18</v>
      </c>
      <c r="K18" s="3">
        <f t="shared" si="0"/>
        <v>900</v>
      </c>
    </row>
    <row r="19" spans="1:11" x14ac:dyDescent="0.25">
      <c r="A19" s="1">
        <v>43732</v>
      </c>
      <c r="B19" s="2">
        <v>0.63285879629629627</v>
      </c>
      <c r="C19" t="s">
        <v>30</v>
      </c>
      <c r="D19" t="s">
        <v>13</v>
      </c>
      <c r="E19" t="s">
        <v>386</v>
      </c>
      <c r="G19">
        <v>2189300</v>
      </c>
      <c r="K19" s="3">
        <f>SUM(K9:K18)</f>
        <v>3057500</v>
      </c>
    </row>
    <row r="20" spans="1:11" x14ac:dyDescent="0.25">
      <c r="A20" s="1">
        <v>43732</v>
      </c>
      <c r="B20" s="2">
        <v>0.63711805555555556</v>
      </c>
      <c r="C20" t="s">
        <v>16</v>
      </c>
      <c r="E20" t="s">
        <v>387</v>
      </c>
      <c r="G20">
        <v>148000</v>
      </c>
      <c r="K20" s="4">
        <f>K19-K2</f>
        <v>-180400</v>
      </c>
    </row>
    <row r="21" spans="1:11" x14ac:dyDescent="0.25">
      <c r="A21" s="1">
        <v>43732</v>
      </c>
      <c r="B21" s="2">
        <v>0.66285879629629629</v>
      </c>
      <c r="C21" t="s">
        <v>17</v>
      </c>
      <c r="D21" t="s">
        <v>13</v>
      </c>
      <c r="E21" t="s">
        <v>388</v>
      </c>
      <c r="F21">
        <v>6300</v>
      </c>
    </row>
    <row r="22" spans="1:11" x14ac:dyDescent="0.25">
      <c r="A22" s="1">
        <v>43732</v>
      </c>
      <c r="B22" s="2">
        <v>0.66464120370370372</v>
      </c>
      <c r="C22" t="s">
        <v>17</v>
      </c>
      <c r="D22" t="s">
        <v>389</v>
      </c>
      <c r="E22" t="s">
        <v>390</v>
      </c>
      <c r="F22">
        <v>120000</v>
      </c>
    </row>
    <row r="23" spans="1:11" x14ac:dyDescent="0.25">
      <c r="A23" s="1">
        <v>43732</v>
      </c>
      <c r="B23" s="2">
        <v>0.67070601851851841</v>
      </c>
      <c r="C23" t="s">
        <v>16</v>
      </c>
      <c r="E23" t="s">
        <v>100</v>
      </c>
      <c r="G23">
        <v>50000</v>
      </c>
    </row>
    <row r="24" spans="1:11" x14ac:dyDescent="0.25">
      <c r="A24" s="1">
        <v>43732</v>
      </c>
      <c r="B24" s="2">
        <v>0.68012731481481481</v>
      </c>
      <c r="C24" t="s">
        <v>16</v>
      </c>
      <c r="E24" t="s">
        <v>391</v>
      </c>
      <c r="G24">
        <v>52000</v>
      </c>
    </row>
    <row r="25" spans="1:11" x14ac:dyDescent="0.25">
      <c r="A25" s="1">
        <v>43732</v>
      </c>
      <c r="B25" s="2">
        <v>0.68505787037037036</v>
      </c>
      <c r="C25" t="s">
        <v>35</v>
      </c>
      <c r="E25" t="s">
        <v>161</v>
      </c>
      <c r="G25">
        <v>100000</v>
      </c>
    </row>
    <row r="26" spans="1:11" x14ac:dyDescent="0.25">
      <c r="A26" s="1">
        <v>43732</v>
      </c>
      <c r="B26" s="2">
        <v>0.68517361111111119</v>
      </c>
      <c r="C26" t="s">
        <v>16</v>
      </c>
      <c r="E26" t="s">
        <v>34</v>
      </c>
      <c r="G26">
        <v>50000</v>
      </c>
    </row>
    <row r="27" spans="1:11" x14ac:dyDescent="0.25">
      <c r="A27" s="1">
        <v>43732</v>
      </c>
      <c r="B27" s="2">
        <v>0.68545138888888879</v>
      </c>
      <c r="C27" t="s">
        <v>30</v>
      </c>
      <c r="D27" t="s">
        <v>13</v>
      </c>
      <c r="E27" t="s">
        <v>392</v>
      </c>
      <c r="G27">
        <v>50000</v>
      </c>
    </row>
    <row r="28" spans="1:11" x14ac:dyDescent="0.25">
      <c r="A28" s="1">
        <v>43732</v>
      </c>
      <c r="B28" s="2">
        <v>0.72153935185185192</v>
      </c>
      <c r="C28" t="s">
        <v>17</v>
      </c>
      <c r="D28" t="s">
        <v>13</v>
      </c>
      <c r="E28" t="s">
        <v>393</v>
      </c>
      <c r="F28">
        <v>80000</v>
      </c>
    </row>
    <row r="29" spans="1:11" x14ac:dyDescent="0.25">
      <c r="A29" s="1">
        <v>43732</v>
      </c>
      <c r="B29" s="2">
        <v>0.73501157407407414</v>
      </c>
      <c r="C29" t="s">
        <v>17</v>
      </c>
      <c r="D29">
        <v>1090</v>
      </c>
      <c r="E29" t="s">
        <v>394</v>
      </c>
      <c r="F29">
        <v>330000</v>
      </c>
    </row>
    <row r="30" spans="1:11" x14ac:dyDescent="0.25">
      <c r="A30" s="1">
        <v>43732</v>
      </c>
      <c r="B30" s="2">
        <v>0.74206018518518524</v>
      </c>
      <c r="C30" t="s">
        <v>17</v>
      </c>
      <c r="D30" t="s">
        <v>13</v>
      </c>
      <c r="E30" t="s">
        <v>395</v>
      </c>
      <c r="F30">
        <v>50000</v>
      </c>
    </row>
    <row r="31" spans="1:11" x14ac:dyDescent="0.25">
      <c r="A31" s="1">
        <v>43732</v>
      </c>
      <c r="B31" s="2">
        <v>0.83017361111111121</v>
      </c>
      <c r="C31" t="s">
        <v>17</v>
      </c>
      <c r="D31" t="s">
        <v>13</v>
      </c>
      <c r="E31" t="s">
        <v>396</v>
      </c>
      <c r="F31">
        <v>290000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E44B-E1D3-44DE-B4B0-3E190F94038C}">
  <sheetPr codeName="Hoja17"/>
  <dimension ref="A1:K31"/>
  <sheetViews>
    <sheetView workbookViewId="0">
      <selection activeCell="K2" sqref="K2"/>
    </sheetView>
  </sheetViews>
  <sheetFormatPr baseColWidth="10" defaultRowHeight="15.75" x14ac:dyDescent="0.25"/>
  <cols>
    <col min="5" max="5" width="21.5" customWidth="1"/>
    <col min="11" max="11" width="12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43731</v>
      </c>
      <c r="B2" s="2">
        <v>0.40271990740740743</v>
      </c>
      <c r="C2" t="s">
        <v>10</v>
      </c>
      <c r="E2" t="s">
        <v>11</v>
      </c>
      <c r="F2">
        <v>5818800</v>
      </c>
      <c r="I2">
        <f>SUM(F2:F31)</f>
        <v>7087100</v>
      </c>
      <c r="J2">
        <f>SUM(G2:G31)</f>
        <v>2699200</v>
      </c>
      <c r="K2">
        <f>+I2-J2</f>
        <v>4387900</v>
      </c>
    </row>
    <row r="3" spans="1:11" x14ac:dyDescent="0.25">
      <c r="A3" s="1">
        <v>43731</v>
      </c>
      <c r="B3" s="2">
        <v>0.41870370370370374</v>
      </c>
      <c r="C3" t="s">
        <v>35</v>
      </c>
      <c r="E3" t="s">
        <v>352</v>
      </c>
      <c r="G3">
        <v>163000</v>
      </c>
    </row>
    <row r="4" spans="1:11" x14ac:dyDescent="0.25">
      <c r="A4" s="1">
        <v>43731</v>
      </c>
      <c r="B4" s="2">
        <v>0.4189930555555556</v>
      </c>
      <c r="C4" t="s">
        <v>35</v>
      </c>
      <c r="E4" t="s">
        <v>353</v>
      </c>
      <c r="G4">
        <v>421000</v>
      </c>
    </row>
    <row r="5" spans="1:11" x14ac:dyDescent="0.25">
      <c r="A5" s="1">
        <v>43731</v>
      </c>
      <c r="B5" s="2">
        <v>0.41938657407407409</v>
      </c>
      <c r="C5" t="s">
        <v>35</v>
      </c>
      <c r="E5" t="s">
        <v>354</v>
      </c>
      <c r="G5">
        <v>542000</v>
      </c>
    </row>
    <row r="6" spans="1:11" x14ac:dyDescent="0.25">
      <c r="A6" s="1">
        <v>43731</v>
      </c>
      <c r="B6" s="2">
        <v>0.4271875</v>
      </c>
      <c r="C6" t="s">
        <v>35</v>
      </c>
      <c r="E6" t="s">
        <v>355</v>
      </c>
      <c r="G6">
        <v>155000</v>
      </c>
    </row>
    <row r="7" spans="1:11" x14ac:dyDescent="0.25">
      <c r="A7" s="1">
        <v>43731</v>
      </c>
      <c r="B7" s="2">
        <v>0.42730324074074072</v>
      </c>
      <c r="C7" t="s">
        <v>35</v>
      </c>
      <c r="E7" t="s">
        <v>356</v>
      </c>
      <c r="G7">
        <v>200000</v>
      </c>
    </row>
    <row r="8" spans="1:11" x14ac:dyDescent="0.25">
      <c r="A8" s="1">
        <v>43731</v>
      </c>
      <c r="B8" s="2">
        <v>0.42841435185185189</v>
      </c>
      <c r="C8" t="s">
        <v>17</v>
      </c>
      <c r="D8">
        <v>1084</v>
      </c>
      <c r="E8" t="s">
        <v>357</v>
      </c>
      <c r="F8">
        <v>400000</v>
      </c>
      <c r="I8" t="s">
        <v>19</v>
      </c>
      <c r="K8">
        <v>0</v>
      </c>
    </row>
    <row r="9" spans="1:11" x14ac:dyDescent="0.25">
      <c r="A9" s="1">
        <v>43731</v>
      </c>
      <c r="B9" s="2">
        <v>0.42914351851851856</v>
      </c>
      <c r="C9" t="s">
        <v>17</v>
      </c>
      <c r="D9" t="s">
        <v>13</v>
      </c>
      <c r="E9" t="s">
        <v>358</v>
      </c>
      <c r="F9">
        <v>17500</v>
      </c>
      <c r="I9" s="3">
        <v>50000</v>
      </c>
      <c r="J9">
        <v>87</v>
      </c>
      <c r="K9" s="3">
        <f>I9*J9</f>
        <v>4350000</v>
      </c>
    </row>
    <row r="10" spans="1:11" x14ac:dyDescent="0.25">
      <c r="A10" s="1">
        <v>43731</v>
      </c>
      <c r="B10" s="2">
        <v>0.43085648148148148</v>
      </c>
      <c r="C10" t="s">
        <v>17</v>
      </c>
      <c r="D10">
        <v>1085</v>
      </c>
      <c r="E10" t="s">
        <v>359</v>
      </c>
      <c r="F10">
        <v>40000</v>
      </c>
      <c r="I10" s="3">
        <v>20000</v>
      </c>
      <c r="J10">
        <v>10</v>
      </c>
      <c r="K10" s="3">
        <f t="shared" ref="K10:K18" si="0">I10*J10</f>
        <v>200000</v>
      </c>
    </row>
    <row r="11" spans="1:11" x14ac:dyDescent="0.25">
      <c r="A11" s="1">
        <v>43731</v>
      </c>
      <c r="B11" s="2">
        <v>0.4312037037037037</v>
      </c>
      <c r="C11" t="s">
        <v>17</v>
      </c>
      <c r="D11" t="s">
        <v>13</v>
      </c>
      <c r="E11" t="s">
        <v>360</v>
      </c>
      <c r="F11">
        <v>10800</v>
      </c>
      <c r="I11" s="3">
        <v>10000</v>
      </c>
      <c r="J11">
        <v>1</v>
      </c>
      <c r="K11" s="3">
        <f t="shared" si="0"/>
        <v>10000</v>
      </c>
    </row>
    <row r="12" spans="1:11" x14ac:dyDescent="0.25">
      <c r="A12" s="1">
        <v>43731</v>
      </c>
      <c r="B12" s="2">
        <v>0.4574537037037037</v>
      </c>
      <c r="C12" t="s">
        <v>17</v>
      </c>
      <c r="D12" t="s">
        <v>13</v>
      </c>
      <c r="E12" t="s">
        <v>154</v>
      </c>
      <c r="F12">
        <v>50000</v>
      </c>
      <c r="I12" s="3">
        <v>5000</v>
      </c>
      <c r="J12">
        <v>1</v>
      </c>
      <c r="K12" s="3">
        <f t="shared" si="0"/>
        <v>5000</v>
      </c>
    </row>
    <row r="13" spans="1:11" x14ac:dyDescent="0.25">
      <c r="A13" s="1">
        <v>43731</v>
      </c>
      <c r="B13" s="2">
        <v>0.45839120370370368</v>
      </c>
      <c r="C13" t="s">
        <v>58</v>
      </c>
      <c r="D13" t="s">
        <v>13</v>
      </c>
      <c r="E13" t="s">
        <v>361</v>
      </c>
      <c r="G13">
        <v>273100</v>
      </c>
      <c r="I13" s="3">
        <v>2000</v>
      </c>
      <c r="J13">
        <v>3</v>
      </c>
      <c r="K13" s="3">
        <f t="shared" si="0"/>
        <v>6000</v>
      </c>
    </row>
    <row r="14" spans="1:11" x14ac:dyDescent="0.25">
      <c r="A14" s="1">
        <v>43731</v>
      </c>
      <c r="B14" s="2">
        <v>0.45859953703703704</v>
      </c>
      <c r="C14" t="s">
        <v>23</v>
      </c>
      <c r="D14" t="s">
        <v>13</v>
      </c>
      <c r="E14" t="s">
        <v>362</v>
      </c>
      <c r="G14">
        <v>3000</v>
      </c>
      <c r="I14" s="3">
        <v>1000</v>
      </c>
      <c r="J14">
        <v>3</v>
      </c>
      <c r="K14" s="3">
        <f t="shared" si="0"/>
        <v>3000</v>
      </c>
    </row>
    <row r="15" spans="1:11" x14ac:dyDescent="0.25">
      <c r="A15" s="1">
        <v>43731</v>
      </c>
      <c r="B15" s="2">
        <v>0.46055555555555555</v>
      </c>
      <c r="C15" t="s">
        <v>30</v>
      </c>
      <c r="D15" t="s">
        <v>13</v>
      </c>
      <c r="E15" t="s">
        <v>139</v>
      </c>
      <c r="G15">
        <v>176000</v>
      </c>
      <c r="I15" s="3">
        <v>500</v>
      </c>
      <c r="J15">
        <v>22</v>
      </c>
      <c r="K15" s="3">
        <f t="shared" si="0"/>
        <v>11000</v>
      </c>
    </row>
    <row r="16" spans="1:11" x14ac:dyDescent="0.25">
      <c r="A16" s="1">
        <v>43731</v>
      </c>
      <c r="B16" s="2">
        <v>0.46067129629629627</v>
      </c>
      <c r="C16" t="s">
        <v>23</v>
      </c>
      <c r="D16" t="s">
        <v>13</v>
      </c>
      <c r="E16" t="s">
        <v>302</v>
      </c>
      <c r="G16">
        <v>50000</v>
      </c>
      <c r="I16" s="3">
        <v>200</v>
      </c>
      <c r="J16">
        <v>81</v>
      </c>
      <c r="K16" s="3">
        <f>I16*J16</f>
        <v>16200</v>
      </c>
    </row>
    <row r="17" spans="1:11" x14ac:dyDescent="0.25">
      <c r="A17" s="1">
        <v>43731</v>
      </c>
      <c r="B17" s="2">
        <v>0.46097222222222217</v>
      </c>
      <c r="C17" t="s">
        <v>23</v>
      </c>
      <c r="D17" t="s">
        <v>13</v>
      </c>
      <c r="E17" t="s">
        <v>88</v>
      </c>
      <c r="G17">
        <v>20000</v>
      </c>
      <c r="I17" s="3">
        <v>100</v>
      </c>
      <c r="J17">
        <v>50</v>
      </c>
      <c r="K17" s="3">
        <f t="shared" si="0"/>
        <v>5000</v>
      </c>
    </row>
    <row r="18" spans="1:11" x14ac:dyDescent="0.25">
      <c r="A18" s="1">
        <v>43731</v>
      </c>
      <c r="B18" s="2">
        <v>0.46281250000000002</v>
      </c>
      <c r="C18" t="s">
        <v>17</v>
      </c>
      <c r="D18">
        <v>1086</v>
      </c>
      <c r="E18" t="s">
        <v>105</v>
      </c>
      <c r="F18">
        <v>250000</v>
      </c>
      <c r="I18" s="4">
        <v>50</v>
      </c>
      <c r="J18">
        <v>16</v>
      </c>
      <c r="K18" s="3">
        <f t="shared" si="0"/>
        <v>800</v>
      </c>
    </row>
    <row r="19" spans="1:11" x14ac:dyDescent="0.25">
      <c r="A19" s="1">
        <v>43731</v>
      </c>
      <c r="B19" s="2">
        <v>0.46400462962962963</v>
      </c>
      <c r="C19" t="s">
        <v>16</v>
      </c>
      <c r="E19" t="s">
        <v>363</v>
      </c>
      <c r="G19">
        <v>900</v>
      </c>
      <c r="K19" s="3">
        <f>SUM(K9:K18)</f>
        <v>4607000</v>
      </c>
    </row>
    <row r="20" spans="1:11" x14ac:dyDescent="0.25">
      <c r="A20" s="1">
        <v>43731</v>
      </c>
      <c r="B20" s="2">
        <v>0.46634259259259259</v>
      </c>
      <c r="C20" t="s">
        <v>17</v>
      </c>
      <c r="D20" t="s">
        <v>13</v>
      </c>
      <c r="E20" t="s">
        <v>364</v>
      </c>
      <c r="F20">
        <v>140000</v>
      </c>
      <c r="K20" s="4">
        <f>K19-K2</f>
        <v>219100</v>
      </c>
    </row>
    <row r="21" spans="1:11" x14ac:dyDescent="0.25">
      <c r="A21" s="1">
        <v>43731</v>
      </c>
      <c r="B21" s="2">
        <v>0.46653935185185186</v>
      </c>
      <c r="C21" t="s">
        <v>17</v>
      </c>
      <c r="D21" t="s">
        <v>13</v>
      </c>
      <c r="E21" t="s">
        <v>365</v>
      </c>
      <c r="F21">
        <v>160000</v>
      </c>
    </row>
    <row r="22" spans="1:11" x14ac:dyDescent="0.25">
      <c r="A22" s="1">
        <v>43731</v>
      </c>
      <c r="B22" s="2">
        <v>0.46914351851851849</v>
      </c>
      <c r="C22" t="s">
        <v>23</v>
      </c>
      <c r="D22" t="s">
        <v>13</v>
      </c>
      <c r="E22" t="s">
        <v>366</v>
      </c>
      <c r="G22">
        <v>10000</v>
      </c>
    </row>
    <row r="23" spans="1:11" x14ac:dyDescent="0.25">
      <c r="A23" s="1">
        <v>43731</v>
      </c>
      <c r="B23" s="2">
        <v>0.46962962962962962</v>
      </c>
      <c r="C23" t="s">
        <v>23</v>
      </c>
      <c r="D23" t="s">
        <v>13</v>
      </c>
      <c r="E23" t="s">
        <v>367</v>
      </c>
      <c r="G23">
        <v>30000</v>
      </c>
    </row>
    <row r="24" spans="1:11" x14ac:dyDescent="0.25">
      <c r="A24" s="1">
        <v>43731</v>
      </c>
      <c r="B24" s="2">
        <v>0.50336805555555553</v>
      </c>
      <c r="C24" t="s">
        <v>23</v>
      </c>
      <c r="D24" t="s">
        <v>13</v>
      </c>
      <c r="E24" t="s">
        <v>368</v>
      </c>
      <c r="G24">
        <v>7000</v>
      </c>
    </row>
    <row r="25" spans="1:11" x14ac:dyDescent="0.25">
      <c r="A25" s="1">
        <v>43731</v>
      </c>
      <c r="B25" s="2">
        <v>0.5035532407407407</v>
      </c>
      <c r="C25" t="s">
        <v>30</v>
      </c>
      <c r="D25" t="s">
        <v>13</v>
      </c>
      <c r="E25" t="s">
        <v>369</v>
      </c>
      <c r="G25">
        <v>111000</v>
      </c>
    </row>
    <row r="26" spans="1:11" x14ac:dyDescent="0.25">
      <c r="A26" s="1">
        <v>43731</v>
      </c>
      <c r="B26" s="2">
        <v>0.50443287037037032</v>
      </c>
      <c r="C26" t="s">
        <v>30</v>
      </c>
      <c r="D26" t="s">
        <v>13</v>
      </c>
      <c r="E26" t="s">
        <v>370</v>
      </c>
      <c r="G26">
        <v>40000</v>
      </c>
    </row>
    <row r="27" spans="1:11" x14ac:dyDescent="0.25">
      <c r="A27" s="1">
        <v>43731</v>
      </c>
      <c r="B27" s="2">
        <v>0.5154629629629629</v>
      </c>
      <c r="C27" t="s">
        <v>16</v>
      </c>
      <c r="E27" t="s">
        <v>162</v>
      </c>
      <c r="G27">
        <v>250000</v>
      </c>
    </row>
    <row r="28" spans="1:11" x14ac:dyDescent="0.25">
      <c r="A28" s="1">
        <v>43731</v>
      </c>
      <c r="B28" s="2">
        <v>0.52741898148148147</v>
      </c>
      <c r="C28" t="s">
        <v>30</v>
      </c>
      <c r="D28" t="s">
        <v>13</v>
      </c>
      <c r="E28" t="s">
        <v>371</v>
      </c>
      <c r="G28">
        <v>87000</v>
      </c>
    </row>
    <row r="29" spans="1:11" x14ac:dyDescent="0.25">
      <c r="A29" s="1">
        <v>43731</v>
      </c>
      <c r="B29" s="2">
        <v>0.54828703703703707</v>
      </c>
      <c r="C29" t="s">
        <v>58</v>
      </c>
      <c r="D29" t="s">
        <v>13</v>
      </c>
      <c r="E29" t="s">
        <v>372</v>
      </c>
      <c r="G29">
        <v>160200</v>
      </c>
    </row>
    <row r="30" spans="1:11" x14ac:dyDescent="0.25">
      <c r="E30" t="s">
        <v>464</v>
      </c>
      <c r="F30">
        <v>100000</v>
      </c>
    </row>
    <row r="31" spans="1:11" x14ac:dyDescent="0.25">
      <c r="E31" t="s">
        <v>465</v>
      </c>
      <c r="F31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17BB-291A-468E-88EB-1B794296FF37}">
  <sheetPr codeName="Hoja18"/>
  <dimension ref="A1:L23"/>
  <sheetViews>
    <sheetView workbookViewId="0">
      <selection activeCell="G23" sqref="G23"/>
    </sheetView>
  </sheetViews>
  <sheetFormatPr baseColWidth="10" defaultRowHeight="15.75" x14ac:dyDescent="0.25"/>
  <cols>
    <col min="5" max="5" width="28" bestFit="1" customWidth="1"/>
    <col min="11" max="11" width="12.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43728</v>
      </c>
      <c r="B2" s="2">
        <v>0.41709490740740746</v>
      </c>
      <c r="C2" t="s">
        <v>10</v>
      </c>
      <c r="E2" t="s">
        <v>11</v>
      </c>
      <c r="F2">
        <v>3586800</v>
      </c>
      <c r="I2">
        <v>6077600</v>
      </c>
      <c r="J2">
        <v>258800</v>
      </c>
      <c r="K2">
        <v>5818800</v>
      </c>
    </row>
    <row r="3" spans="1:12" x14ac:dyDescent="0.25">
      <c r="A3" s="1">
        <v>43728</v>
      </c>
      <c r="B3" s="2">
        <v>0.42233796296296294</v>
      </c>
      <c r="C3" t="s">
        <v>17</v>
      </c>
      <c r="D3" t="s">
        <v>13</v>
      </c>
      <c r="E3" t="s">
        <v>337</v>
      </c>
      <c r="F3">
        <v>350000</v>
      </c>
    </row>
    <row r="4" spans="1:12" x14ac:dyDescent="0.25">
      <c r="A4" s="1">
        <v>43728</v>
      </c>
      <c r="B4" s="2">
        <v>0.45122685185185185</v>
      </c>
      <c r="C4" t="s">
        <v>16</v>
      </c>
      <c r="E4" t="s">
        <v>55</v>
      </c>
      <c r="G4">
        <v>1000</v>
      </c>
    </row>
    <row r="5" spans="1:12" x14ac:dyDescent="0.25">
      <c r="A5" s="1">
        <v>43728</v>
      </c>
      <c r="B5" s="2">
        <v>0.45162037037037034</v>
      </c>
      <c r="C5" t="s">
        <v>17</v>
      </c>
      <c r="D5" t="s">
        <v>13</v>
      </c>
      <c r="E5" t="s">
        <v>338</v>
      </c>
      <c r="F5">
        <v>6000</v>
      </c>
    </row>
    <row r="6" spans="1:12" x14ac:dyDescent="0.25">
      <c r="A6" s="1">
        <v>43728</v>
      </c>
      <c r="B6" s="2">
        <v>0.50015046296296295</v>
      </c>
      <c r="C6" t="s">
        <v>12</v>
      </c>
      <c r="D6" t="s">
        <v>13</v>
      </c>
      <c r="E6" t="s">
        <v>339</v>
      </c>
      <c r="F6">
        <v>130000</v>
      </c>
    </row>
    <row r="7" spans="1:12" x14ac:dyDescent="0.25">
      <c r="A7" s="1">
        <v>43728</v>
      </c>
      <c r="B7" s="2">
        <v>0.51174768518518521</v>
      </c>
      <c r="C7" t="s">
        <v>12</v>
      </c>
      <c r="D7" t="s">
        <v>13</v>
      </c>
      <c r="E7" t="s">
        <v>340</v>
      </c>
      <c r="F7">
        <v>50000</v>
      </c>
    </row>
    <row r="8" spans="1:12" x14ac:dyDescent="0.25">
      <c r="A8" s="1">
        <v>43728</v>
      </c>
      <c r="B8" s="2">
        <v>0.51409722222222221</v>
      </c>
      <c r="C8" t="s">
        <v>17</v>
      </c>
      <c r="D8">
        <v>1083</v>
      </c>
      <c r="E8" t="s">
        <v>105</v>
      </c>
      <c r="F8">
        <v>500000</v>
      </c>
      <c r="I8" t="s">
        <v>19</v>
      </c>
      <c r="K8">
        <v>0</v>
      </c>
    </row>
    <row r="9" spans="1:12" x14ac:dyDescent="0.25">
      <c r="A9" s="1">
        <v>43728</v>
      </c>
      <c r="B9" s="2">
        <v>0.51604166666666662</v>
      </c>
      <c r="C9" t="s">
        <v>12</v>
      </c>
      <c r="D9" t="s">
        <v>13</v>
      </c>
      <c r="E9" t="s">
        <v>341</v>
      </c>
      <c r="F9">
        <v>170000</v>
      </c>
      <c r="I9" s="3">
        <v>50000</v>
      </c>
      <c r="J9">
        <v>107</v>
      </c>
      <c r="K9" s="3">
        <f>I9*J9</f>
        <v>5350000</v>
      </c>
      <c r="L9">
        <v>60</v>
      </c>
    </row>
    <row r="10" spans="1:12" x14ac:dyDescent="0.25">
      <c r="A10" s="1">
        <v>43728</v>
      </c>
      <c r="B10" s="2">
        <v>0.6033680555555555</v>
      </c>
      <c r="C10" t="s">
        <v>16</v>
      </c>
      <c r="E10" t="s">
        <v>342</v>
      </c>
      <c r="G10">
        <v>2000</v>
      </c>
      <c r="I10" s="3">
        <v>20000</v>
      </c>
      <c r="J10">
        <v>20</v>
      </c>
      <c r="K10" s="3">
        <f t="shared" ref="K10:K18" si="0">I10*J10</f>
        <v>400000</v>
      </c>
    </row>
    <row r="11" spans="1:12" x14ac:dyDescent="0.25">
      <c r="A11" s="1">
        <v>43728</v>
      </c>
      <c r="B11" s="2">
        <v>0.61148148148148151</v>
      </c>
      <c r="C11" t="s">
        <v>17</v>
      </c>
      <c r="D11" t="s">
        <v>13</v>
      </c>
      <c r="E11" t="s">
        <v>343</v>
      </c>
      <c r="F11">
        <v>900000</v>
      </c>
      <c r="I11" s="3">
        <v>10000</v>
      </c>
      <c r="J11">
        <v>1</v>
      </c>
      <c r="K11" s="3">
        <f t="shared" si="0"/>
        <v>10000</v>
      </c>
    </row>
    <row r="12" spans="1:12" x14ac:dyDescent="0.25">
      <c r="A12" s="1">
        <v>43728</v>
      </c>
      <c r="B12" s="2">
        <v>0.61175925925925922</v>
      </c>
      <c r="C12" t="s">
        <v>16</v>
      </c>
      <c r="E12" t="s">
        <v>117</v>
      </c>
      <c r="G12">
        <v>8000</v>
      </c>
      <c r="I12" s="3">
        <v>5000</v>
      </c>
      <c r="J12">
        <v>2</v>
      </c>
      <c r="K12" s="3">
        <f t="shared" si="0"/>
        <v>10000</v>
      </c>
    </row>
    <row r="13" spans="1:12" x14ac:dyDescent="0.25">
      <c r="A13" s="1">
        <v>43728</v>
      </c>
      <c r="B13" s="2">
        <v>0.61187500000000006</v>
      </c>
      <c r="C13" t="s">
        <v>16</v>
      </c>
      <c r="E13" t="s">
        <v>119</v>
      </c>
      <c r="G13">
        <v>7000</v>
      </c>
      <c r="I13" s="3">
        <v>2000</v>
      </c>
      <c r="J13">
        <v>5</v>
      </c>
      <c r="K13" s="3">
        <f t="shared" si="0"/>
        <v>10000</v>
      </c>
    </row>
    <row r="14" spans="1:12" x14ac:dyDescent="0.25">
      <c r="A14" s="1">
        <v>43728</v>
      </c>
      <c r="B14" s="2">
        <v>0.61725694444444446</v>
      </c>
      <c r="C14" t="s">
        <v>17</v>
      </c>
      <c r="D14" t="s">
        <v>13</v>
      </c>
      <c r="E14" t="s">
        <v>344</v>
      </c>
      <c r="F14">
        <v>5800</v>
      </c>
      <c r="I14" s="3">
        <v>1000</v>
      </c>
      <c r="J14">
        <v>3</v>
      </c>
      <c r="K14" s="3">
        <f t="shared" si="0"/>
        <v>3000</v>
      </c>
    </row>
    <row r="15" spans="1:12" x14ac:dyDescent="0.25">
      <c r="A15" s="1">
        <v>43728</v>
      </c>
      <c r="B15" s="2">
        <v>0.65413194444444445</v>
      </c>
      <c r="C15" t="s">
        <v>17</v>
      </c>
      <c r="D15" t="s">
        <v>13</v>
      </c>
      <c r="E15" t="s">
        <v>345</v>
      </c>
      <c r="F15">
        <v>44000</v>
      </c>
      <c r="I15" s="3">
        <v>500</v>
      </c>
      <c r="J15">
        <v>27</v>
      </c>
      <c r="K15" s="3">
        <f t="shared" si="0"/>
        <v>13500</v>
      </c>
    </row>
    <row r="16" spans="1:12" x14ac:dyDescent="0.25">
      <c r="A16" s="1">
        <v>43728</v>
      </c>
      <c r="B16" s="2">
        <v>0.65552083333333333</v>
      </c>
      <c r="C16" t="s">
        <v>17</v>
      </c>
      <c r="D16" t="s">
        <v>13</v>
      </c>
      <c r="E16" t="s">
        <v>346</v>
      </c>
      <c r="F16">
        <v>240000</v>
      </c>
      <c r="I16" s="3">
        <v>200</v>
      </c>
      <c r="J16">
        <v>83</v>
      </c>
      <c r="K16" s="3">
        <f t="shared" si="0"/>
        <v>16600</v>
      </c>
    </row>
    <row r="17" spans="1:11" x14ac:dyDescent="0.25">
      <c r="A17" s="1">
        <v>43728</v>
      </c>
      <c r="B17" s="2">
        <v>0.67256944444444444</v>
      </c>
      <c r="C17" t="s">
        <v>17</v>
      </c>
      <c r="D17" t="s">
        <v>13</v>
      </c>
      <c r="E17" t="s">
        <v>347</v>
      </c>
      <c r="F17">
        <v>30000</v>
      </c>
      <c r="I17" s="3">
        <v>100</v>
      </c>
      <c r="J17">
        <v>49</v>
      </c>
      <c r="K17" s="3">
        <f t="shared" si="0"/>
        <v>4900</v>
      </c>
    </row>
    <row r="18" spans="1:11" x14ac:dyDescent="0.25">
      <c r="A18" s="1">
        <v>43728</v>
      </c>
      <c r="B18" s="2">
        <v>0.7050347222222223</v>
      </c>
      <c r="C18" t="s">
        <v>12</v>
      </c>
      <c r="D18" t="s">
        <v>13</v>
      </c>
      <c r="E18" t="s">
        <v>348</v>
      </c>
      <c r="F18">
        <v>15000</v>
      </c>
      <c r="I18" s="4">
        <v>50</v>
      </c>
      <c r="J18">
        <v>16</v>
      </c>
      <c r="K18" s="3">
        <f t="shared" si="0"/>
        <v>800</v>
      </c>
    </row>
    <row r="19" spans="1:11" x14ac:dyDescent="0.25">
      <c r="A19" s="1">
        <v>43728</v>
      </c>
      <c r="B19" s="2">
        <v>0.72576388888888888</v>
      </c>
      <c r="C19" t="s">
        <v>23</v>
      </c>
      <c r="D19" t="s">
        <v>13</v>
      </c>
      <c r="E19" t="s">
        <v>269</v>
      </c>
      <c r="G19">
        <v>30000</v>
      </c>
      <c r="K19" s="3">
        <f>SUM(K9:K18)</f>
        <v>5818800</v>
      </c>
    </row>
    <row r="20" spans="1:11" x14ac:dyDescent="0.25">
      <c r="A20" s="1">
        <v>43728</v>
      </c>
      <c r="B20" s="2">
        <v>0.72890046296296296</v>
      </c>
      <c r="C20" t="s">
        <v>12</v>
      </c>
      <c r="D20" t="s">
        <v>13</v>
      </c>
      <c r="E20" t="s">
        <v>349</v>
      </c>
      <c r="F20">
        <v>30000</v>
      </c>
      <c r="K20" s="4">
        <f>+K19-K2</f>
        <v>0</v>
      </c>
    </row>
    <row r="21" spans="1:11" x14ac:dyDescent="0.25">
      <c r="A21" s="1">
        <v>43728</v>
      </c>
      <c r="B21" s="2">
        <v>0.74460648148148145</v>
      </c>
      <c r="C21" t="s">
        <v>17</v>
      </c>
      <c r="D21" t="s">
        <v>13</v>
      </c>
      <c r="E21" t="s">
        <v>350</v>
      </c>
      <c r="F21">
        <v>20000</v>
      </c>
    </row>
    <row r="22" spans="1:11" x14ac:dyDescent="0.25">
      <c r="A22" s="1">
        <v>43728</v>
      </c>
      <c r="B22" s="2">
        <v>0.74976851851851845</v>
      </c>
      <c r="C22" t="s">
        <v>35</v>
      </c>
      <c r="E22" t="s">
        <v>126</v>
      </c>
      <c r="G22">
        <v>160000</v>
      </c>
    </row>
    <row r="23" spans="1:11" x14ac:dyDescent="0.25">
      <c r="A23" s="1">
        <v>43728</v>
      </c>
      <c r="B23" s="2">
        <v>0.75004629629629627</v>
      </c>
      <c r="C23" t="s">
        <v>16</v>
      </c>
      <c r="E23" t="s">
        <v>351</v>
      </c>
      <c r="G23">
        <v>50800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3D3-214D-4372-AB74-46200B79108B}">
  <sheetPr codeName="Hoja19"/>
  <dimension ref="A1:K27"/>
  <sheetViews>
    <sheetView workbookViewId="0">
      <selection activeCell="D27" sqref="D27"/>
    </sheetView>
  </sheetViews>
  <sheetFormatPr baseColWidth="10" defaultRowHeight="15.75" x14ac:dyDescent="0.25"/>
  <cols>
    <col min="3" max="3" width="12.75" bestFit="1" customWidth="1"/>
    <col min="4" max="4" width="8" customWidth="1"/>
    <col min="5" max="5" width="33.375" bestFit="1" customWidth="1"/>
    <col min="11" max="11" width="11.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43727</v>
      </c>
      <c r="B2" s="2">
        <v>0.42238425925925926</v>
      </c>
      <c r="C2" t="s">
        <v>10</v>
      </c>
      <c r="D2" s="5"/>
      <c r="E2" t="s">
        <v>11</v>
      </c>
      <c r="F2">
        <v>3539400</v>
      </c>
      <c r="I2">
        <v>4425900</v>
      </c>
      <c r="J2">
        <v>839300</v>
      </c>
      <c r="K2">
        <v>3586600</v>
      </c>
    </row>
    <row r="3" spans="1:11" x14ac:dyDescent="0.25">
      <c r="A3" s="1">
        <v>43727</v>
      </c>
      <c r="B3" s="2">
        <v>0.42238425925925926</v>
      </c>
      <c r="C3" t="s">
        <v>12</v>
      </c>
      <c r="D3" s="5" t="s">
        <v>13</v>
      </c>
      <c r="E3" t="s">
        <v>317</v>
      </c>
      <c r="F3">
        <v>20000</v>
      </c>
    </row>
    <row r="4" spans="1:11" x14ac:dyDescent="0.25">
      <c r="A4" s="1">
        <v>43727</v>
      </c>
      <c r="B4" s="2">
        <v>0.42790509259259263</v>
      </c>
      <c r="C4" t="s">
        <v>17</v>
      </c>
      <c r="D4" s="5" t="s">
        <v>13</v>
      </c>
      <c r="E4" t="s">
        <v>318</v>
      </c>
      <c r="F4">
        <v>9000</v>
      </c>
    </row>
    <row r="5" spans="1:11" x14ac:dyDescent="0.25">
      <c r="A5" s="1">
        <v>43727</v>
      </c>
      <c r="B5" s="2">
        <v>0.42822916666666666</v>
      </c>
      <c r="C5" t="s">
        <v>17</v>
      </c>
      <c r="D5" s="5" t="s">
        <v>13</v>
      </c>
      <c r="E5" t="s">
        <v>319</v>
      </c>
      <c r="F5">
        <v>90000</v>
      </c>
    </row>
    <row r="6" spans="1:11" x14ac:dyDescent="0.25">
      <c r="A6" s="1">
        <v>43727</v>
      </c>
      <c r="B6" s="2">
        <v>0.42989583333333337</v>
      </c>
      <c r="C6" t="s">
        <v>17</v>
      </c>
      <c r="D6" s="5">
        <v>1079</v>
      </c>
      <c r="E6" t="s">
        <v>320</v>
      </c>
      <c r="F6">
        <v>150000</v>
      </c>
    </row>
    <row r="7" spans="1:11" x14ac:dyDescent="0.25">
      <c r="A7" s="1">
        <v>43727</v>
      </c>
      <c r="B7" s="2">
        <v>0.43276620370370367</v>
      </c>
      <c r="C7" t="s">
        <v>30</v>
      </c>
      <c r="D7" s="5" t="s">
        <v>13</v>
      </c>
      <c r="E7" t="s">
        <v>148</v>
      </c>
      <c r="G7">
        <v>293200</v>
      </c>
    </row>
    <row r="8" spans="1:11" x14ac:dyDescent="0.25">
      <c r="A8" s="1">
        <v>43727</v>
      </c>
      <c r="B8" s="2">
        <v>0.46172453703703703</v>
      </c>
      <c r="C8" t="s">
        <v>17</v>
      </c>
      <c r="D8" t="s">
        <v>13</v>
      </c>
      <c r="E8" t="s">
        <v>321</v>
      </c>
      <c r="F8">
        <v>42000</v>
      </c>
      <c r="I8" t="s">
        <v>19</v>
      </c>
      <c r="K8">
        <v>0</v>
      </c>
    </row>
    <row r="9" spans="1:11" x14ac:dyDescent="0.25">
      <c r="A9" s="1">
        <v>43727</v>
      </c>
      <c r="B9" s="2">
        <v>0.48616898148148152</v>
      </c>
      <c r="C9" t="s">
        <v>30</v>
      </c>
      <c r="D9" t="s">
        <v>13</v>
      </c>
      <c r="E9" t="s">
        <v>322</v>
      </c>
      <c r="G9">
        <v>34000</v>
      </c>
      <c r="I9" s="3">
        <v>50000</v>
      </c>
      <c r="J9">
        <v>62</v>
      </c>
      <c r="K9" s="3">
        <f>I9*J9</f>
        <v>3100000</v>
      </c>
    </row>
    <row r="10" spans="1:11" x14ac:dyDescent="0.25">
      <c r="A10" s="1">
        <v>43727</v>
      </c>
      <c r="B10" s="2">
        <v>0.51309027777777783</v>
      </c>
      <c r="C10" t="s">
        <v>17</v>
      </c>
      <c r="D10" t="s">
        <v>13</v>
      </c>
      <c r="E10" t="s">
        <v>323</v>
      </c>
      <c r="F10">
        <v>120000</v>
      </c>
      <c r="I10" s="3">
        <v>20000</v>
      </c>
      <c r="J10">
        <v>18</v>
      </c>
      <c r="K10" s="3">
        <f t="shared" ref="K10:K18" si="0">I10*J10</f>
        <v>360000</v>
      </c>
    </row>
    <row r="11" spans="1:11" x14ac:dyDescent="0.25">
      <c r="A11" s="1">
        <v>43727</v>
      </c>
      <c r="B11" s="2">
        <v>0.59195601851851853</v>
      </c>
      <c r="C11" t="s">
        <v>17</v>
      </c>
      <c r="D11">
        <v>1080</v>
      </c>
      <c r="E11" t="s">
        <v>62</v>
      </c>
      <c r="F11">
        <v>150000</v>
      </c>
      <c r="I11" s="3">
        <v>10000</v>
      </c>
      <c r="J11">
        <v>6</v>
      </c>
      <c r="K11" s="3">
        <f t="shared" si="0"/>
        <v>60000</v>
      </c>
    </row>
    <row r="12" spans="1:11" x14ac:dyDescent="0.25">
      <c r="A12" s="1">
        <v>43727</v>
      </c>
      <c r="B12" s="2">
        <v>0.5923842592592593</v>
      </c>
      <c r="C12" t="s">
        <v>16</v>
      </c>
      <c r="E12" t="s">
        <v>324</v>
      </c>
      <c r="G12">
        <v>17600</v>
      </c>
      <c r="I12" s="3">
        <v>5000</v>
      </c>
      <c r="J12">
        <v>3</v>
      </c>
      <c r="K12" s="3">
        <f t="shared" si="0"/>
        <v>15000</v>
      </c>
    </row>
    <row r="13" spans="1:11" x14ac:dyDescent="0.25">
      <c r="A13" s="1">
        <v>43727</v>
      </c>
      <c r="B13" s="2">
        <v>0.59278935185185189</v>
      </c>
      <c r="C13" t="s">
        <v>35</v>
      </c>
      <c r="E13" t="s">
        <v>325</v>
      </c>
      <c r="G13">
        <v>20000</v>
      </c>
      <c r="I13" s="3">
        <v>2000</v>
      </c>
      <c r="J13">
        <v>5</v>
      </c>
      <c r="K13" s="3">
        <f t="shared" si="0"/>
        <v>10000</v>
      </c>
    </row>
    <row r="14" spans="1:11" x14ac:dyDescent="0.25">
      <c r="A14" s="1">
        <v>43727</v>
      </c>
      <c r="B14" s="2">
        <v>0.59297453703703706</v>
      </c>
      <c r="C14" t="s">
        <v>58</v>
      </c>
      <c r="D14" t="s">
        <v>13</v>
      </c>
      <c r="E14" t="s">
        <v>326</v>
      </c>
      <c r="G14">
        <v>1000</v>
      </c>
      <c r="I14" s="3">
        <v>1000</v>
      </c>
      <c r="J14">
        <v>4</v>
      </c>
      <c r="K14" s="3">
        <f t="shared" si="0"/>
        <v>4000</v>
      </c>
    </row>
    <row r="15" spans="1:11" x14ac:dyDescent="0.25">
      <c r="A15" s="1">
        <v>43727</v>
      </c>
      <c r="B15" s="2">
        <v>0.60680555555555549</v>
      </c>
      <c r="C15" t="s">
        <v>30</v>
      </c>
      <c r="D15" t="s">
        <v>13</v>
      </c>
      <c r="E15" t="s">
        <v>327</v>
      </c>
      <c r="G15">
        <v>105000</v>
      </c>
      <c r="I15" s="3">
        <v>500</v>
      </c>
      <c r="J15">
        <v>28</v>
      </c>
      <c r="K15" s="3">
        <f t="shared" si="0"/>
        <v>14000</v>
      </c>
    </row>
    <row r="16" spans="1:11" x14ac:dyDescent="0.25">
      <c r="A16" s="1">
        <v>43727</v>
      </c>
      <c r="B16" s="2">
        <v>0.60702546296296289</v>
      </c>
      <c r="C16" t="s">
        <v>23</v>
      </c>
      <c r="D16" t="s">
        <v>13</v>
      </c>
      <c r="E16" t="s">
        <v>328</v>
      </c>
      <c r="G16">
        <v>30000</v>
      </c>
      <c r="I16" s="3">
        <v>200</v>
      </c>
      <c r="J16">
        <v>89</v>
      </c>
      <c r="K16" s="3">
        <f t="shared" si="0"/>
        <v>17800</v>
      </c>
    </row>
    <row r="17" spans="1:11" x14ac:dyDescent="0.25">
      <c r="A17" s="1">
        <v>43727</v>
      </c>
      <c r="B17" s="2">
        <v>0.61017361111111112</v>
      </c>
      <c r="C17" t="s">
        <v>58</v>
      </c>
      <c r="D17" t="s">
        <v>13</v>
      </c>
      <c r="E17" t="s">
        <v>329</v>
      </c>
      <c r="G17">
        <v>11000</v>
      </c>
      <c r="I17" s="3">
        <v>100</v>
      </c>
      <c r="J17">
        <v>52</v>
      </c>
      <c r="K17" s="3">
        <f t="shared" si="0"/>
        <v>5200</v>
      </c>
    </row>
    <row r="18" spans="1:11" x14ac:dyDescent="0.25">
      <c r="A18" s="1">
        <v>43727</v>
      </c>
      <c r="B18" s="2">
        <v>0.61076388888888888</v>
      </c>
      <c r="C18" t="s">
        <v>17</v>
      </c>
      <c r="D18">
        <v>1081</v>
      </c>
      <c r="E18" t="s">
        <v>105</v>
      </c>
      <c r="F18">
        <v>70000</v>
      </c>
      <c r="I18" s="4">
        <v>50</v>
      </c>
      <c r="J18">
        <v>16</v>
      </c>
      <c r="K18" s="3">
        <f t="shared" si="0"/>
        <v>800</v>
      </c>
    </row>
    <row r="19" spans="1:11" x14ac:dyDescent="0.25">
      <c r="A19" s="1">
        <v>43727</v>
      </c>
      <c r="B19" s="2">
        <v>0.63565972222222222</v>
      </c>
      <c r="C19" t="s">
        <v>17</v>
      </c>
      <c r="D19" t="s">
        <v>13</v>
      </c>
      <c r="E19" t="s">
        <v>330</v>
      </c>
      <c r="F19">
        <v>50000</v>
      </c>
      <c r="K19" s="3">
        <f>SUM(K9:K18)</f>
        <v>3586800</v>
      </c>
    </row>
    <row r="20" spans="1:11" x14ac:dyDescent="0.25">
      <c r="A20" s="1">
        <v>43727</v>
      </c>
      <c r="B20" s="2">
        <v>0.65528935185185189</v>
      </c>
      <c r="C20" t="s">
        <v>16</v>
      </c>
      <c r="E20" t="s">
        <v>331</v>
      </c>
      <c r="G20">
        <v>143500</v>
      </c>
      <c r="K20" s="4">
        <f>+K19-K2</f>
        <v>200</v>
      </c>
    </row>
    <row r="21" spans="1:11" x14ac:dyDescent="0.25">
      <c r="A21" s="1">
        <v>43727</v>
      </c>
      <c r="B21" s="2">
        <v>0.65813657407407411</v>
      </c>
      <c r="C21" t="s">
        <v>17</v>
      </c>
      <c r="D21">
        <v>1082</v>
      </c>
      <c r="E21" t="s">
        <v>332</v>
      </c>
      <c r="F21">
        <v>100000</v>
      </c>
    </row>
    <row r="22" spans="1:11" x14ac:dyDescent="0.25">
      <c r="A22" s="1">
        <v>43727</v>
      </c>
      <c r="B22" s="2">
        <v>0.67515046296296299</v>
      </c>
      <c r="C22" t="s">
        <v>17</v>
      </c>
      <c r="D22" t="s">
        <v>13</v>
      </c>
      <c r="E22" t="s">
        <v>333</v>
      </c>
      <c r="F22">
        <v>15500</v>
      </c>
    </row>
    <row r="23" spans="1:11" x14ac:dyDescent="0.25">
      <c r="A23" s="1">
        <v>43727</v>
      </c>
      <c r="B23" s="2">
        <v>0.68853009259259268</v>
      </c>
      <c r="C23" t="s">
        <v>17</v>
      </c>
      <c r="D23" t="s">
        <v>13</v>
      </c>
      <c r="E23" t="s">
        <v>334</v>
      </c>
      <c r="F23">
        <v>70000</v>
      </c>
    </row>
    <row r="24" spans="1:11" x14ac:dyDescent="0.25">
      <c r="A24" s="1">
        <v>43727</v>
      </c>
      <c r="B24" s="2">
        <v>0.70686342592592588</v>
      </c>
      <c r="C24" t="s">
        <v>23</v>
      </c>
      <c r="D24" t="s">
        <v>13</v>
      </c>
      <c r="E24" t="s">
        <v>335</v>
      </c>
      <c r="G24">
        <v>14000</v>
      </c>
    </row>
    <row r="25" spans="1:11" x14ac:dyDescent="0.25">
      <c r="A25" s="1">
        <v>43727</v>
      </c>
      <c r="B25" s="2">
        <v>0.70706018518518521</v>
      </c>
      <c r="C25" t="s">
        <v>35</v>
      </c>
      <c r="E25" t="s">
        <v>84</v>
      </c>
      <c r="G25">
        <v>100000</v>
      </c>
    </row>
    <row r="26" spans="1:11" x14ac:dyDescent="0.25">
      <c r="A26" s="1">
        <v>43727</v>
      </c>
      <c r="B26" s="2">
        <v>0.72821759259259267</v>
      </c>
      <c r="C26" t="s">
        <v>30</v>
      </c>
      <c r="D26" t="s">
        <v>13</v>
      </c>
      <c r="E26" t="s">
        <v>336</v>
      </c>
      <c r="G26">
        <v>50000</v>
      </c>
    </row>
    <row r="27" spans="1:11" x14ac:dyDescent="0.25">
      <c r="A27" s="1">
        <v>43727</v>
      </c>
      <c r="B27" s="2">
        <v>0.73177083333333337</v>
      </c>
      <c r="C27" t="s">
        <v>35</v>
      </c>
      <c r="E27" t="s">
        <v>85</v>
      </c>
      <c r="G27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30</vt:lpstr>
      <vt:lpstr>28</vt:lpstr>
      <vt:lpstr>27</vt:lpstr>
      <vt:lpstr>26</vt:lpstr>
      <vt:lpstr>25</vt:lpstr>
      <vt:lpstr>24</vt:lpstr>
      <vt:lpstr>23</vt:lpstr>
      <vt:lpstr>20</vt:lpstr>
      <vt:lpstr>19</vt:lpstr>
      <vt:lpstr>18</vt:lpstr>
      <vt:lpstr>17</vt:lpstr>
      <vt:lpstr>16</vt:lpstr>
      <vt:lpstr>14</vt:lpstr>
      <vt:lpstr>13</vt:lpstr>
      <vt:lpstr>12</vt:lpstr>
      <vt:lpstr>11</vt:lpstr>
      <vt:lpstr>10</vt:lpstr>
      <vt:lpstr>9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Medina Lara</dc:creator>
  <cp:lastModifiedBy>José David Medina Lara</cp:lastModifiedBy>
  <dcterms:created xsi:type="dcterms:W3CDTF">2019-09-01T19:07:01Z</dcterms:created>
  <dcterms:modified xsi:type="dcterms:W3CDTF">2019-10-02T22:37:34Z</dcterms:modified>
</cp:coreProperties>
</file>