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-15" windowWidth="13620" windowHeight="8145" tabRatio="599" firstSheet="4" activeTab="20"/>
  </bookViews>
  <sheets>
    <sheet name="01" sheetId="9" r:id="rId1"/>
    <sheet name="02" sheetId="8" r:id="rId2"/>
    <sheet name="03" sheetId="7" r:id="rId3"/>
    <sheet name="04" sheetId="6" r:id="rId4"/>
    <sheet name="05" sheetId="1" r:id="rId5"/>
    <sheet name="06" sheetId="5" r:id="rId6"/>
    <sheet name="07" sheetId="12" r:id="rId7"/>
    <sheet name="08" sheetId="15" r:id="rId8"/>
    <sheet name="Ac06" sheetId="14" r:id="rId9"/>
    <sheet name="Ac07" sheetId="13" r:id="rId10"/>
    <sheet name="Ac08" sheetId="19" r:id="rId11"/>
    <sheet name="Ac09" sheetId="18" r:id="rId12"/>
    <sheet name="In09" sheetId="17" r:id="rId13"/>
    <sheet name="In10" sheetId="21" r:id="rId14"/>
    <sheet name="in11" sheetId="22" r:id="rId15"/>
    <sheet name="in12" sheetId="26" r:id="rId16"/>
    <sheet name="in13" sheetId="27" r:id="rId17"/>
    <sheet name="in14" sheetId="28" r:id="rId18"/>
    <sheet name="in15" sheetId="30" r:id="rId19"/>
    <sheet name="in16" sheetId="31" r:id="rId20"/>
    <sheet name="in17" sheetId="32" r:id="rId21"/>
  </sheets>
  <calcPr calcId="125725"/>
</workbook>
</file>

<file path=xl/calcChain.xml><?xml version="1.0" encoding="utf-8"?>
<calcChain xmlns="http://schemas.openxmlformats.org/spreadsheetml/2006/main">
  <c r="R20" i="32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AJ39"/>
  <c r="AJ38"/>
  <c r="AJ37"/>
  <c r="M37"/>
  <c r="L37"/>
  <c r="K37"/>
  <c r="J37"/>
  <c r="I37"/>
  <c r="H37"/>
  <c r="G37"/>
  <c r="F37"/>
  <c r="E37"/>
  <c r="D37"/>
  <c r="C37"/>
  <c r="B37"/>
  <c r="AJ36"/>
  <c r="M36"/>
  <c r="L36"/>
  <c r="K36"/>
  <c r="J36"/>
  <c r="I36"/>
  <c r="H36"/>
  <c r="G36"/>
  <c r="F36"/>
  <c r="E36"/>
  <c r="D36"/>
  <c r="C36"/>
  <c r="B36"/>
  <c r="Q5" s="1"/>
  <c r="Q11" s="1"/>
  <c r="Q20" s="1"/>
  <c r="AJ35"/>
  <c r="AJ34"/>
  <c r="AJ40" s="1"/>
  <c r="AI33"/>
  <c r="AI42" s="1"/>
  <c r="AH33"/>
  <c r="AH42" s="1"/>
  <c r="AG33"/>
  <c r="AG42" s="1"/>
  <c r="AF33"/>
  <c r="AF42" s="1"/>
  <c r="AE33"/>
  <c r="AE42" s="1"/>
  <c r="AD33"/>
  <c r="AD42" s="1"/>
  <c r="AC33"/>
  <c r="AC42" s="1"/>
  <c r="AB33"/>
  <c r="AB42" s="1"/>
  <c r="AA33"/>
  <c r="AA42" s="1"/>
  <c r="Z33"/>
  <c r="Z42" s="1"/>
  <c r="Y33"/>
  <c r="Y42" s="1"/>
  <c r="X33"/>
  <c r="X42" s="1"/>
  <c r="W33"/>
  <c r="W42" s="1"/>
  <c r="V33"/>
  <c r="V42" s="1"/>
  <c r="U33"/>
  <c r="U42" s="1"/>
  <c r="T33"/>
  <c r="T42" s="1"/>
  <c r="S33"/>
  <c r="S42" s="1"/>
  <c r="R33"/>
  <c r="R42" s="1"/>
  <c r="Q33"/>
  <c r="Q42" s="1"/>
  <c r="P33"/>
  <c r="P42" s="1"/>
  <c r="AJ32"/>
  <c r="AJ31"/>
  <c r="AJ30"/>
  <c r="AJ29"/>
  <c r="AJ28"/>
  <c r="AJ27"/>
  <c r="AJ33" s="1"/>
  <c r="AJ42" s="1"/>
  <c r="T18"/>
  <c r="S18"/>
  <c r="R18"/>
  <c r="Q18"/>
  <c r="T11"/>
  <c r="S11"/>
  <c r="R11"/>
  <c r="P11"/>
  <c r="AJ13" i="31"/>
  <c r="AJ5"/>
  <c r="B36"/>
  <c r="P5" s="1"/>
  <c r="T18"/>
  <c r="S18"/>
  <c r="R18"/>
  <c r="Q18"/>
  <c r="T11"/>
  <c r="T20" s="1"/>
  <c r="S11"/>
  <c r="S20" s="1"/>
  <c r="R11"/>
  <c r="R20" s="1"/>
  <c r="Q11"/>
  <c r="Q20" s="1"/>
  <c r="M37"/>
  <c r="L37"/>
  <c r="K37"/>
  <c r="J37"/>
  <c r="I37"/>
  <c r="H37"/>
  <c r="G37"/>
  <c r="F37"/>
  <c r="E37"/>
  <c r="D37"/>
  <c r="C37"/>
  <c r="B37"/>
  <c r="M36"/>
  <c r="P17" s="1"/>
  <c r="AJ17" s="1"/>
  <c r="L36"/>
  <c r="P16" s="1"/>
  <c r="AJ16" s="1"/>
  <c r="K36"/>
  <c r="P15" s="1"/>
  <c r="AJ15" s="1"/>
  <c r="J36"/>
  <c r="P14" s="1"/>
  <c r="AJ14" s="1"/>
  <c r="I36"/>
  <c r="P13" s="1"/>
  <c r="H36"/>
  <c r="P12" s="1"/>
  <c r="G36"/>
  <c r="P10" s="1"/>
  <c r="AJ10" s="1"/>
  <c r="F36"/>
  <c r="P9" s="1"/>
  <c r="AJ9" s="1"/>
  <c r="E36"/>
  <c r="P8" s="1"/>
  <c r="AJ8" s="1"/>
  <c r="D36"/>
  <c r="P7" s="1"/>
  <c r="AJ7" s="1"/>
  <c r="C36"/>
  <c r="P6" s="1"/>
  <c r="AJ6" s="1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AJ39"/>
  <c r="AJ38"/>
  <c r="AJ37"/>
  <c r="AJ36"/>
  <c r="AJ35"/>
  <c r="AJ34"/>
  <c r="AI40"/>
  <c r="AH33"/>
  <c r="AH42" s="1"/>
  <c r="AG33"/>
  <c r="AG42" s="1"/>
  <c r="AF33"/>
  <c r="AF42" s="1"/>
  <c r="AE33"/>
  <c r="AE42" s="1"/>
  <c r="AD33"/>
  <c r="AD42" s="1"/>
  <c r="AC33"/>
  <c r="AC42" s="1"/>
  <c r="AB33"/>
  <c r="AB42" s="1"/>
  <c r="AA33"/>
  <c r="AA42" s="1"/>
  <c r="Z33"/>
  <c r="Z42" s="1"/>
  <c r="Y33"/>
  <c r="Y42" s="1"/>
  <c r="X33"/>
  <c r="X42" s="1"/>
  <c r="W33"/>
  <c r="W42" s="1"/>
  <c r="V33"/>
  <c r="V42" s="1"/>
  <c r="U33"/>
  <c r="U42" s="1"/>
  <c r="T33"/>
  <c r="T42" s="1"/>
  <c r="S33"/>
  <c r="S42" s="1"/>
  <c r="R33"/>
  <c r="R42" s="1"/>
  <c r="Q33"/>
  <c r="Q42" s="1"/>
  <c r="P33"/>
  <c r="P42" s="1"/>
  <c r="AJ32"/>
  <c r="AJ31"/>
  <c r="AJ30"/>
  <c r="AJ29"/>
  <c r="AJ28"/>
  <c r="AJ27"/>
  <c r="AI33"/>
  <c r="AI42" s="1"/>
  <c r="AJ16" i="30"/>
  <c r="AJ15"/>
  <c r="AJ13"/>
  <c r="AJ12"/>
  <c r="AJ8"/>
  <c r="AJ6"/>
  <c r="AJ5"/>
  <c r="M37"/>
  <c r="L37"/>
  <c r="K37"/>
  <c r="J37"/>
  <c r="I37"/>
  <c r="H37"/>
  <c r="G37"/>
  <c r="F37"/>
  <c r="E37"/>
  <c r="D37"/>
  <c r="C37"/>
  <c r="B37"/>
  <c r="M36"/>
  <c r="AI17" s="1"/>
  <c r="AJ17" s="1"/>
  <c r="L36"/>
  <c r="AI16" s="1"/>
  <c r="K36"/>
  <c r="AI15" s="1"/>
  <c r="J36"/>
  <c r="AI14" s="1"/>
  <c r="AJ14" s="1"/>
  <c r="I36"/>
  <c r="AI13" s="1"/>
  <c r="H36"/>
  <c r="AI12" s="1"/>
  <c r="G36"/>
  <c r="AI10" s="1"/>
  <c r="AJ10" s="1"/>
  <c r="F36"/>
  <c r="AI9" s="1"/>
  <c r="AJ9" s="1"/>
  <c r="E36"/>
  <c r="AI8" s="1"/>
  <c r="D36"/>
  <c r="AI7" s="1"/>
  <c r="AJ7" s="1"/>
  <c r="C36"/>
  <c r="AI6" s="1"/>
  <c r="B36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AH18"/>
  <c r="AG11"/>
  <c r="AG20" s="1"/>
  <c r="AF11"/>
  <c r="AE11"/>
  <c r="AE20" s="1"/>
  <c r="AD11"/>
  <c r="AC11"/>
  <c r="AC20" s="1"/>
  <c r="AB11"/>
  <c r="AA11"/>
  <c r="AA20" s="1"/>
  <c r="Z11"/>
  <c r="Y11"/>
  <c r="Y20" s="1"/>
  <c r="X11"/>
  <c r="W11"/>
  <c r="W20" s="1"/>
  <c r="V11"/>
  <c r="U11"/>
  <c r="U20" s="1"/>
  <c r="T11"/>
  <c r="S11"/>
  <c r="S20" s="1"/>
  <c r="R11"/>
  <c r="Q11"/>
  <c r="Q20" s="1"/>
  <c r="P11"/>
  <c r="AH11"/>
  <c r="AH20" s="1"/>
  <c r="M37" i="28"/>
  <c r="L37"/>
  <c r="K37"/>
  <c r="J37"/>
  <c r="I37"/>
  <c r="H37"/>
  <c r="G37"/>
  <c r="F37"/>
  <c r="E37"/>
  <c r="D37"/>
  <c r="C37"/>
  <c r="B37"/>
  <c r="M36"/>
  <c r="AH17" s="1"/>
  <c r="AI17" s="1"/>
  <c r="L36"/>
  <c r="AH16" s="1"/>
  <c r="AI16" s="1"/>
  <c r="K36"/>
  <c r="AH15" s="1"/>
  <c r="AI15" s="1"/>
  <c r="J36"/>
  <c r="AH14" s="1"/>
  <c r="AI14" s="1"/>
  <c r="I36"/>
  <c r="AH13" s="1"/>
  <c r="AI13" s="1"/>
  <c r="H36"/>
  <c r="AH12" s="1"/>
  <c r="G36"/>
  <c r="AH10" s="1"/>
  <c r="AI10" s="1"/>
  <c r="F36"/>
  <c r="AH9" s="1"/>
  <c r="AI9" s="1"/>
  <c r="E36"/>
  <c r="AH8" s="1"/>
  <c r="AI8" s="1"/>
  <c r="D36"/>
  <c r="AH7" s="1"/>
  <c r="AI7" s="1"/>
  <c r="C36"/>
  <c r="AH6" s="1"/>
  <c r="AI6" s="1"/>
  <c r="B36"/>
  <c r="AH5" s="1"/>
  <c r="AF18"/>
  <c r="AE18"/>
  <c r="AD18"/>
  <c r="AC18"/>
  <c r="AB18"/>
  <c r="AA18"/>
  <c r="Z18"/>
  <c r="Y18"/>
  <c r="X18"/>
  <c r="W18"/>
  <c r="V18"/>
  <c r="U18"/>
  <c r="T18"/>
  <c r="S18"/>
  <c r="R18"/>
  <c r="Q18"/>
  <c r="P18"/>
  <c r="AG18"/>
  <c r="AF11"/>
  <c r="AF20" s="1"/>
  <c r="AE11"/>
  <c r="AE20" s="1"/>
  <c r="AD11"/>
  <c r="AD20" s="1"/>
  <c r="AC11"/>
  <c r="AC20" s="1"/>
  <c r="AB11"/>
  <c r="AB20" s="1"/>
  <c r="AA11"/>
  <c r="AA20" s="1"/>
  <c r="Z11"/>
  <c r="Z20" s="1"/>
  <c r="Y11"/>
  <c r="Y20" s="1"/>
  <c r="X11"/>
  <c r="X20" s="1"/>
  <c r="W11"/>
  <c r="W20" s="1"/>
  <c r="V11"/>
  <c r="V20" s="1"/>
  <c r="U11"/>
  <c r="U20" s="1"/>
  <c r="T11"/>
  <c r="T20" s="1"/>
  <c r="S11"/>
  <c r="S20" s="1"/>
  <c r="R11"/>
  <c r="R20" s="1"/>
  <c r="Q11"/>
  <c r="Q20" s="1"/>
  <c r="P11"/>
  <c r="P20" s="1"/>
  <c r="AG11"/>
  <c r="AG20" s="1"/>
  <c r="AE20" i="27"/>
  <c r="AH17"/>
  <c r="M37"/>
  <c r="L37"/>
  <c r="K37"/>
  <c r="J37"/>
  <c r="I37"/>
  <c r="H37"/>
  <c r="G37"/>
  <c r="F37"/>
  <c r="E37"/>
  <c r="D37"/>
  <c r="C37"/>
  <c r="B37"/>
  <c r="M36"/>
  <c r="AG17" s="1"/>
  <c r="L36"/>
  <c r="AG16" s="1"/>
  <c r="AH16" s="1"/>
  <c r="K36"/>
  <c r="AG15" s="1"/>
  <c r="AH15" s="1"/>
  <c r="J36"/>
  <c r="AG14" s="1"/>
  <c r="AH14" s="1"/>
  <c r="I36"/>
  <c r="AG13" s="1"/>
  <c r="AH13" s="1"/>
  <c r="H36"/>
  <c r="AG12" s="1"/>
  <c r="G36"/>
  <c r="F36"/>
  <c r="AG9" s="1"/>
  <c r="AH9" s="1"/>
  <c r="E36"/>
  <c r="AG8" s="1"/>
  <c r="AH8" s="1"/>
  <c r="D36"/>
  <c r="AG7" s="1"/>
  <c r="AH7" s="1"/>
  <c r="C36"/>
  <c r="B36"/>
  <c r="AG5" s="1"/>
  <c r="AE18"/>
  <c r="AD18"/>
  <c r="AC18"/>
  <c r="AB18"/>
  <c r="AA18"/>
  <c r="Z18"/>
  <c r="Y18"/>
  <c r="X18"/>
  <c r="W18"/>
  <c r="V18"/>
  <c r="U18"/>
  <c r="T18"/>
  <c r="S18"/>
  <c r="R18"/>
  <c r="Q18"/>
  <c r="P18"/>
  <c r="AE11"/>
  <c r="AD11"/>
  <c r="AD20" s="1"/>
  <c r="AC11"/>
  <c r="AC20" s="1"/>
  <c r="AB11"/>
  <c r="AB20" s="1"/>
  <c r="AA11"/>
  <c r="AA20" s="1"/>
  <c r="Z11"/>
  <c r="Z20" s="1"/>
  <c r="Y11"/>
  <c r="Y20" s="1"/>
  <c r="X11"/>
  <c r="X20" s="1"/>
  <c r="W11"/>
  <c r="W20" s="1"/>
  <c r="V11"/>
  <c r="V20" s="1"/>
  <c r="U11"/>
  <c r="U20" s="1"/>
  <c r="T11"/>
  <c r="T20" s="1"/>
  <c r="S11"/>
  <c r="S20" s="1"/>
  <c r="R11"/>
  <c r="R20" s="1"/>
  <c r="Q11"/>
  <c r="Q20" s="1"/>
  <c r="P11"/>
  <c r="P20" s="1"/>
  <c r="AF16" i="26"/>
  <c r="AG12"/>
  <c r="AG5"/>
  <c r="M37"/>
  <c r="L37"/>
  <c r="K37"/>
  <c r="J37"/>
  <c r="I37"/>
  <c r="H37"/>
  <c r="G37"/>
  <c r="F37"/>
  <c r="E37"/>
  <c r="D37"/>
  <c r="C37"/>
  <c r="B37"/>
  <c r="M36"/>
  <c r="AF17" s="1"/>
  <c r="L36"/>
  <c r="K36"/>
  <c r="AF15" s="1"/>
  <c r="AG15" s="1"/>
  <c r="J36"/>
  <c r="AF14" s="1"/>
  <c r="I36"/>
  <c r="AF13" s="1"/>
  <c r="AG13" s="1"/>
  <c r="H36"/>
  <c r="G36"/>
  <c r="AF10" s="1"/>
  <c r="AG10" s="1"/>
  <c r="F36"/>
  <c r="AF9" s="1"/>
  <c r="AG9" s="1"/>
  <c r="E36"/>
  <c r="AF8" s="1"/>
  <c r="AG8" s="1"/>
  <c r="D36"/>
  <c r="C36"/>
  <c r="B36"/>
  <c r="AE18"/>
  <c r="AD18"/>
  <c r="AC18"/>
  <c r="AB18"/>
  <c r="AA18"/>
  <c r="Z18"/>
  <c r="Y18"/>
  <c r="X18"/>
  <c r="W18"/>
  <c r="V18"/>
  <c r="U18"/>
  <c r="T18"/>
  <c r="S18"/>
  <c r="R18"/>
  <c r="Q18"/>
  <c r="P18"/>
  <c r="AG17"/>
  <c r="AG16"/>
  <c r="AG14"/>
  <c r="AE11"/>
  <c r="AE20" s="1"/>
  <c r="AD11"/>
  <c r="AD20" s="1"/>
  <c r="AC11"/>
  <c r="AC20" s="1"/>
  <c r="AB11"/>
  <c r="AB20" s="1"/>
  <c r="AA11"/>
  <c r="AA20" s="1"/>
  <c r="Z11"/>
  <c r="Z20" s="1"/>
  <c r="Y11"/>
  <c r="Y20" s="1"/>
  <c r="X11"/>
  <c r="X20" s="1"/>
  <c r="W11"/>
  <c r="W20" s="1"/>
  <c r="V11"/>
  <c r="V20" s="1"/>
  <c r="U11"/>
  <c r="U20" s="1"/>
  <c r="T11"/>
  <c r="T20" s="1"/>
  <c r="S11"/>
  <c r="S20" s="1"/>
  <c r="R11"/>
  <c r="R20" s="1"/>
  <c r="Q11"/>
  <c r="Q20" s="1"/>
  <c r="P11"/>
  <c r="P20" s="1"/>
  <c r="AG7"/>
  <c r="AF7"/>
  <c r="AG6"/>
  <c r="AF6"/>
  <c r="AF5"/>
  <c r="AF13" i="22"/>
  <c r="AF12"/>
  <c r="AF10"/>
  <c r="M37"/>
  <c r="L37"/>
  <c r="K37"/>
  <c r="J37"/>
  <c r="I37"/>
  <c r="G37"/>
  <c r="F37"/>
  <c r="E37"/>
  <c r="D37"/>
  <c r="C37"/>
  <c r="B37"/>
  <c r="M36"/>
  <c r="AE17" s="1"/>
  <c r="AF17" s="1"/>
  <c r="L36"/>
  <c r="AE16" s="1"/>
  <c r="AF16" s="1"/>
  <c r="K36"/>
  <c r="AE15" s="1"/>
  <c r="AF15" s="1"/>
  <c r="J36"/>
  <c r="AE14" s="1"/>
  <c r="AF14" s="1"/>
  <c r="I36"/>
  <c r="AE13" s="1"/>
  <c r="G36"/>
  <c r="AE10" s="1"/>
  <c r="F36"/>
  <c r="AE9" s="1"/>
  <c r="AF9" s="1"/>
  <c r="E36"/>
  <c r="AE8" s="1"/>
  <c r="AF8" s="1"/>
  <c r="D36"/>
  <c r="AE7" s="1"/>
  <c r="AF7" s="1"/>
  <c r="C36"/>
  <c r="AE6" s="1"/>
  <c r="AF6" s="1"/>
  <c r="B36"/>
  <c r="AE5" s="1"/>
  <c r="AF5" s="1"/>
  <c r="H37"/>
  <c r="AC18"/>
  <c r="AB18"/>
  <c r="AA18"/>
  <c r="Z18"/>
  <c r="Y18"/>
  <c r="X18"/>
  <c r="W18"/>
  <c r="V18"/>
  <c r="U18"/>
  <c r="T18"/>
  <c r="S18"/>
  <c r="R18"/>
  <c r="Q18"/>
  <c r="P18"/>
  <c r="AC11"/>
  <c r="AC20" s="1"/>
  <c r="AB11"/>
  <c r="AB20" s="1"/>
  <c r="AA11"/>
  <c r="AA20" s="1"/>
  <c r="Z11"/>
  <c r="Z20" s="1"/>
  <c r="Y11"/>
  <c r="Y20" s="1"/>
  <c r="X11"/>
  <c r="X20" s="1"/>
  <c r="W11"/>
  <c r="W20" s="1"/>
  <c r="V11"/>
  <c r="V20" s="1"/>
  <c r="U11"/>
  <c r="U20" s="1"/>
  <c r="T11"/>
  <c r="T20" s="1"/>
  <c r="S11"/>
  <c r="S20" s="1"/>
  <c r="R11"/>
  <c r="R20" s="1"/>
  <c r="Q11"/>
  <c r="Q20" s="1"/>
  <c r="P11"/>
  <c r="P20" s="1"/>
  <c r="AD11"/>
  <c r="H22" i="21"/>
  <c r="D36"/>
  <c r="AD7" s="1"/>
  <c r="AE7" s="1"/>
  <c r="I79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48"/>
  <c r="H79" s="1"/>
  <c r="E61"/>
  <c r="C36"/>
  <c r="AD6" s="1"/>
  <c r="AE6" s="1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69"/>
  <c r="E70"/>
  <c r="E71"/>
  <c r="E72"/>
  <c r="E73"/>
  <c r="E74"/>
  <c r="E75"/>
  <c r="E48"/>
  <c r="B67"/>
  <c r="B66"/>
  <c r="B60"/>
  <c r="B56"/>
  <c r="B36"/>
  <c r="AD5" s="1"/>
  <c r="AC11"/>
  <c r="AC18"/>
  <c r="B49"/>
  <c r="B50"/>
  <c r="B51"/>
  <c r="B52"/>
  <c r="B53"/>
  <c r="B54"/>
  <c r="B55"/>
  <c r="B57"/>
  <c r="B58"/>
  <c r="B61"/>
  <c r="B62"/>
  <c r="B63"/>
  <c r="B64"/>
  <c r="B65"/>
  <c r="B68"/>
  <c r="B69"/>
  <c r="B70"/>
  <c r="B71"/>
  <c r="B72"/>
  <c r="B73"/>
  <c r="B74"/>
  <c r="B75"/>
  <c r="B76"/>
  <c r="B77"/>
  <c r="B78"/>
  <c r="B48"/>
  <c r="B80" s="1"/>
  <c r="I80"/>
  <c r="F80"/>
  <c r="C80"/>
  <c r="F79"/>
  <c r="C79"/>
  <c r="B37"/>
  <c r="C37"/>
  <c r="E39" s="1"/>
  <c r="D37"/>
  <c r="E37"/>
  <c r="F37"/>
  <c r="G37"/>
  <c r="H37"/>
  <c r="I37"/>
  <c r="J37"/>
  <c r="K37"/>
  <c r="L37"/>
  <c r="M37"/>
  <c r="E36"/>
  <c r="AD8" s="1"/>
  <c r="AE8" s="1"/>
  <c r="F36"/>
  <c r="AD9"/>
  <c r="AE9" s="1"/>
  <c r="G36"/>
  <c r="AD10" s="1"/>
  <c r="AE10" s="1"/>
  <c r="H36"/>
  <c r="AD12" s="1"/>
  <c r="I36"/>
  <c r="AD13" s="1"/>
  <c r="AE13" s="1"/>
  <c r="J36"/>
  <c r="AD14" s="1"/>
  <c r="AE14" s="1"/>
  <c r="K36"/>
  <c r="AD15" s="1"/>
  <c r="AE15" s="1"/>
  <c r="L36"/>
  <c r="AD16" s="1"/>
  <c r="AE16" s="1"/>
  <c r="M36"/>
  <c r="AD17" s="1"/>
  <c r="AE17" s="1"/>
  <c r="P11"/>
  <c r="Q11"/>
  <c r="R11"/>
  <c r="S11"/>
  <c r="T11"/>
  <c r="U11"/>
  <c r="V11"/>
  <c r="W11"/>
  <c r="X11"/>
  <c r="Y11"/>
  <c r="Z11"/>
  <c r="AA11"/>
  <c r="AB11"/>
  <c r="AB18"/>
  <c r="AA18"/>
  <c r="Z18"/>
  <c r="Y18"/>
  <c r="X18"/>
  <c r="X20" s="1"/>
  <c r="W18"/>
  <c r="V18"/>
  <c r="U18"/>
  <c r="T18"/>
  <c r="T20" s="1"/>
  <c r="S18"/>
  <c r="R18"/>
  <c r="Q18"/>
  <c r="P18"/>
  <c r="P20" s="1"/>
  <c r="M36" i="18"/>
  <c r="AC17" s="1"/>
  <c r="M36" i="17"/>
  <c r="AC17" s="1"/>
  <c r="AD17" s="1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49"/>
  <c r="L36" i="18"/>
  <c r="AC16" s="1"/>
  <c r="L36" i="17"/>
  <c r="AC16" s="1"/>
  <c r="AD16" s="1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49"/>
  <c r="AD80" s="1"/>
  <c r="K36" i="18"/>
  <c r="AC15" s="1"/>
  <c r="K36" i="17"/>
  <c r="AC15" s="1"/>
  <c r="AD15" s="1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49"/>
  <c r="Z81" s="1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49"/>
  <c r="W81" s="1"/>
  <c r="H36"/>
  <c r="AC12" s="1"/>
  <c r="H36" i="18"/>
  <c r="AC12" s="1"/>
  <c r="T53" i="17"/>
  <c r="T50"/>
  <c r="T51"/>
  <c r="T52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49"/>
  <c r="G36"/>
  <c r="AC10" s="1"/>
  <c r="AD10" s="1"/>
  <c r="G36" i="18"/>
  <c r="AC10"/>
  <c r="AD10" s="1"/>
  <c r="Q50" i="17"/>
  <c r="Q51"/>
  <c r="Q52"/>
  <c r="Q53"/>
  <c r="Q54"/>
  <c r="Q55"/>
  <c r="Q56"/>
  <c r="Q57"/>
  <c r="Q58"/>
  <c r="Q59"/>
  <c r="Q61"/>
  <c r="Q62"/>
  <c r="Q63"/>
  <c r="Q65"/>
  <c r="Q66"/>
  <c r="Q67"/>
  <c r="Q68"/>
  <c r="Q69"/>
  <c r="Q70"/>
  <c r="Q71"/>
  <c r="Q72"/>
  <c r="Q73"/>
  <c r="Q74"/>
  <c r="Q75"/>
  <c r="Q76"/>
  <c r="Q77"/>
  <c r="Q78"/>
  <c r="Q49"/>
  <c r="Q81" s="1"/>
  <c r="F36"/>
  <c r="AC9" s="1"/>
  <c r="AD9" s="1"/>
  <c r="F36" i="18"/>
  <c r="AC9" s="1"/>
  <c r="AD9" s="1"/>
  <c r="N63" i="17"/>
  <c r="N50"/>
  <c r="N51"/>
  <c r="N52"/>
  <c r="N53"/>
  <c r="N54"/>
  <c r="N55"/>
  <c r="N56"/>
  <c r="N57"/>
  <c r="N58"/>
  <c r="N59"/>
  <c r="N60"/>
  <c r="N61"/>
  <c r="N62"/>
  <c r="N64"/>
  <c r="N65"/>
  <c r="N66"/>
  <c r="N67"/>
  <c r="N68"/>
  <c r="N69"/>
  <c r="N70"/>
  <c r="N71"/>
  <c r="N72"/>
  <c r="N73"/>
  <c r="N74"/>
  <c r="N75"/>
  <c r="N76"/>
  <c r="N77"/>
  <c r="N78"/>
  <c r="N79"/>
  <c r="N49"/>
  <c r="E36"/>
  <c r="AC8" s="1"/>
  <c r="AD8" s="1"/>
  <c r="E36" i="18"/>
  <c r="AC8"/>
  <c r="AD8" s="1"/>
  <c r="K61" i="17"/>
  <c r="D36" i="18"/>
  <c r="AC7" s="1"/>
  <c r="AD7" s="1"/>
  <c r="D36" i="17"/>
  <c r="AC7" s="1"/>
  <c r="AD7" s="1"/>
  <c r="C36"/>
  <c r="AC6" s="1"/>
  <c r="AD6" s="1"/>
  <c r="C36" i="18"/>
  <c r="AC6" s="1"/>
  <c r="AD6" s="1"/>
  <c r="B36"/>
  <c r="AC5" s="1"/>
  <c r="B37"/>
  <c r="C37"/>
  <c r="E39" s="1"/>
  <c r="D37"/>
  <c r="E37"/>
  <c r="F37"/>
  <c r="G37"/>
  <c r="H37"/>
  <c r="I37"/>
  <c r="J37"/>
  <c r="K37"/>
  <c r="L37"/>
  <c r="M37"/>
  <c r="I36"/>
  <c r="AC13" s="1"/>
  <c r="J36"/>
  <c r="AD12"/>
  <c r="AD13"/>
  <c r="AD14"/>
  <c r="AD15"/>
  <c r="AD16"/>
  <c r="AD17"/>
  <c r="AB11"/>
  <c r="AB18"/>
  <c r="AA11"/>
  <c r="AA18"/>
  <c r="Z11"/>
  <c r="Z20" s="1"/>
  <c r="Z18"/>
  <c r="Y11"/>
  <c r="Y18"/>
  <c r="X11"/>
  <c r="X18"/>
  <c r="W11"/>
  <c r="W18"/>
  <c r="W20"/>
  <c r="V11"/>
  <c r="V20"/>
  <c r="V18"/>
  <c r="U11"/>
  <c r="U18"/>
  <c r="U20"/>
  <c r="T11"/>
  <c r="T18"/>
  <c r="T20" s="1"/>
  <c r="S11"/>
  <c r="S18"/>
  <c r="S20" s="1"/>
  <c r="R11"/>
  <c r="R18"/>
  <c r="Q11"/>
  <c r="Q18"/>
  <c r="Q20" s="1"/>
  <c r="P11"/>
  <c r="P20" s="1"/>
  <c r="P18"/>
  <c r="B37" i="19"/>
  <c r="C37"/>
  <c r="D37"/>
  <c r="E37"/>
  <c r="F37"/>
  <c r="G37"/>
  <c r="H37"/>
  <c r="I37"/>
  <c r="J37"/>
  <c r="K37"/>
  <c r="L37"/>
  <c r="M37"/>
  <c r="B36"/>
  <c r="AB5" s="1"/>
  <c r="C36"/>
  <c r="D36"/>
  <c r="AB7" s="1"/>
  <c r="AC7" s="1"/>
  <c r="E36"/>
  <c r="AB8" s="1"/>
  <c r="AC8" s="1"/>
  <c r="F36"/>
  <c r="AB9"/>
  <c r="AC9" s="1"/>
  <c r="G36"/>
  <c r="AB10" s="1"/>
  <c r="AC10" s="1"/>
  <c r="H36"/>
  <c r="I36"/>
  <c r="AB13" s="1"/>
  <c r="J36"/>
  <c r="K36"/>
  <c r="AB15"/>
  <c r="AC15" s="1"/>
  <c r="L36"/>
  <c r="AB16" s="1"/>
  <c r="AC16" s="1"/>
  <c r="M36"/>
  <c r="AB17" s="1"/>
  <c r="AC17" s="1"/>
  <c r="AC6"/>
  <c r="AB6"/>
  <c r="AA11"/>
  <c r="AA18"/>
  <c r="AA20" s="1"/>
  <c r="Z11"/>
  <c r="Z18"/>
  <c r="Y11"/>
  <c r="Y18"/>
  <c r="X11"/>
  <c r="X20" s="1"/>
  <c r="X18"/>
  <c r="W11"/>
  <c r="W18"/>
  <c r="V11"/>
  <c r="V18"/>
  <c r="U11"/>
  <c r="U18"/>
  <c r="U20"/>
  <c r="T11"/>
  <c r="T20"/>
  <c r="T18"/>
  <c r="S11"/>
  <c r="S18"/>
  <c r="S20"/>
  <c r="R11"/>
  <c r="R18"/>
  <c r="R20" s="1"/>
  <c r="Q11"/>
  <c r="Q18"/>
  <c r="Q20" s="1"/>
  <c r="P11"/>
  <c r="P18"/>
  <c r="B36" i="17"/>
  <c r="AC5" s="1"/>
  <c r="AK81"/>
  <c r="AH81"/>
  <c r="AE81"/>
  <c r="AA81"/>
  <c r="X81"/>
  <c r="U81"/>
  <c r="R81"/>
  <c r="O81"/>
  <c r="L81"/>
  <c r="K49"/>
  <c r="K50"/>
  <c r="K51"/>
  <c r="K52"/>
  <c r="K53"/>
  <c r="K54"/>
  <c r="K55"/>
  <c r="K56"/>
  <c r="K57"/>
  <c r="K58"/>
  <c r="K59"/>
  <c r="K60"/>
  <c r="K62"/>
  <c r="K63"/>
  <c r="K64"/>
  <c r="K65"/>
  <c r="K67"/>
  <c r="K68"/>
  <c r="K69"/>
  <c r="K70"/>
  <c r="K71"/>
  <c r="K73"/>
  <c r="K74"/>
  <c r="K77"/>
  <c r="K78"/>
  <c r="I81"/>
  <c r="H81"/>
  <c r="F81"/>
  <c r="E81"/>
  <c r="C81"/>
  <c r="B81"/>
  <c r="AK80"/>
  <c r="AH80"/>
  <c r="AE80"/>
  <c r="AA80"/>
  <c r="X80"/>
  <c r="U80"/>
  <c r="R80"/>
  <c r="O80"/>
  <c r="L80"/>
  <c r="I80"/>
  <c r="H80"/>
  <c r="F80"/>
  <c r="E80"/>
  <c r="C80"/>
  <c r="B80"/>
  <c r="B37"/>
  <c r="C37"/>
  <c r="D37"/>
  <c r="E37"/>
  <c r="F37"/>
  <c r="G37"/>
  <c r="H37"/>
  <c r="I37"/>
  <c r="J37"/>
  <c r="K37"/>
  <c r="L37"/>
  <c r="M37"/>
  <c r="I36"/>
  <c r="AC13" s="1"/>
  <c r="AD13" s="1"/>
  <c r="J36"/>
  <c r="AC14" s="1"/>
  <c r="AD14" s="1"/>
  <c r="P11"/>
  <c r="Q11"/>
  <c r="Q20" s="1"/>
  <c r="R11"/>
  <c r="S11"/>
  <c r="T11"/>
  <c r="U11"/>
  <c r="V11"/>
  <c r="W11"/>
  <c r="X11"/>
  <c r="Y11"/>
  <c r="Y20" s="1"/>
  <c r="Z11"/>
  <c r="AA11"/>
  <c r="AB11"/>
  <c r="AB18"/>
  <c r="AB20" s="1"/>
  <c r="AA18"/>
  <c r="Z18"/>
  <c r="Z20" s="1"/>
  <c r="Y18"/>
  <c r="X18"/>
  <c r="X20" s="1"/>
  <c r="W18"/>
  <c r="V18"/>
  <c r="V20" s="1"/>
  <c r="U18"/>
  <c r="T18"/>
  <c r="T20" s="1"/>
  <c r="S18"/>
  <c r="R18"/>
  <c r="Q18"/>
  <c r="P18"/>
  <c r="P20" s="1"/>
  <c r="AJ81" i="15"/>
  <c r="AI81"/>
  <c r="AJ80"/>
  <c r="AI80"/>
  <c r="M36"/>
  <c r="AB17" s="1"/>
  <c r="AC17" s="1"/>
  <c r="L36"/>
  <c r="AB16" s="1"/>
  <c r="AC16" s="1"/>
  <c r="AG81"/>
  <c r="AF81"/>
  <c r="AG80"/>
  <c r="AF80"/>
  <c r="K36"/>
  <c r="AB15" s="1"/>
  <c r="AC15" s="1"/>
  <c r="AD81"/>
  <c r="AC81"/>
  <c r="AD80"/>
  <c r="AC80"/>
  <c r="J36"/>
  <c r="AB14" s="1"/>
  <c r="AC14" s="1"/>
  <c r="AA81"/>
  <c r="Z81"/>
  <c r="AA80"/>
  <c r="Z80"/>
  <c r="X81"/>
  <c r="W81"/>
  <c r="X80"/>
  <c r="W80"/>
  <c r="U81"/>
  <c r="T81"/>
  <c r="U80"/>
  <c r="T80"/>
  <c r="I36"/>
  <c r="AB13" s="1"/>
  <c r="H36"/>
  <c r="AB12"/>
  <c r="AC12" s="1"/>
  <c r="G36"/>
  <c r="AB10" s="1"/>
  <c r="AC10" s="1"/>
  <c r="F36"/>
  <c r="AB9" s="1"/>
  <c r="AC9" s="1"/>
  <c r="E36"/>
  <c r="AB8" s="1"/>
  <c r="AC8" s="1"/>
  <c r="H65"/>
  <c r="H66"/>
  <c r="H67"/>
  <c r="H68"/>
  <c r="H69"/>
  <c r="H70"/>
  <c r="H71"/>
  <c r="H72"/>
  <c r="H73"/>
  <c r="H74"/>
  <c r="H75"/>
  <c r="H76"/>
  <c r="H77"/>
  <c r="H78"/>
  <c r="H79"/>
  <c r="H64"/>
  <c r="H80" s="1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50"/>
  <c r="K49"/>
  <c r="I41" i="9"/>
  <c r="E41"/>
  <c r="H36"/>
  <c r="I36"/>
  <c r="J36"/>
  <c r="K36"/>
  <c r="L36"/>
  <c r="M36"/>
  <c r="F36"/>
  <c r="G36"/>
  <c r="B36"/>
  <c r="C36"/>
  <c r="D36"/>
  <c r="E36"/>
  <c r="I41" i="8"/>
  <c r="E41"/>
  <c r="H36"/>
  <c r="I36"/>
  <c r="J36"/>
  <c r="K36"/>
  <c r="L36"/>
  <c r="M36"/>
  <c r="F36"/>
  <c r="G36"/>
  <c r="B36"/>
  <c r="C36"/>
  <c r="D36"/>
  <c r="E36"/>
  <c r="E39" i="7"/>
  <c r="B36"/>
  <c r="C36"/>
  <c r="D36"/>
  <c r="E36"/>
  <c r="F36"/>
  <c r="G36"/>
  <c r="H36"/>
  <c r="I36"/>
  <c r="J36"/>
  <c r="K36"/>
  <c r="L36"/>
  <c r="M36"/>
  <c r="I39"/>
  <c r="L39" s="1"/>
  <c r="G36" i="6"/>
  <c r="E36"/>
  <c r="E39"/>
  <c r="B36"/>
  <c r="C36"/>
  <c r="D36"/>
  <c r="F36"/>
  <c r="H36"/>
  <c r="I36"/>
  <c r="J36"/>
  <c r="K36"/>
  <c r="L36"/>
  <c r="M36"/>
  <c r="I39"/>
  <c r="L39" s="1"/>
  <c r="E36" i="1"/>
  <c r="G36"/>
  <c r="E39"/>
  <c r="B36"/>
  <c r="C36"/>
  <c r="D36"/>
  <c r="F36"/>
  <c r="I36"/>
  <c r="J36"/>
  <c r="K36"/>
  <c r="L36"/>
  <c r="M36"/>
  <c r="I39"/>
  <c r="L39" s="1"/>
  <c r="H36"/>
  <c r="I38" s="1"/>
  <c r="I36" i="5"/>
  <c r="E36"/>
  <c r="G36"/>
  <c r="E39"/>
  <c r="B36"/>
  <c r="C36"/>
  <c r="D36"/>
  <c r="F36"/>
  <c r="J36"/>
  <c r="K36"/>
  <c r="L36"/>
  <c r="M36"/>
  <c r="I39"/>
  <c r="H36"/>
  <c r="I38" s="1"/>
  <c r="Q80" i="12"/>
  <c r="R80"/>
  <c r="M36"/>
  <c r="AA17" s="1"/>
  <c r="AB17" s="1"/>
  <c r="R81"/>
  <c r="Q81"/>
  <c r="O81"/>
  <c r="N81"/>
  <c r="O80"/>
  <c r="N80"/>
  <c r="L36"/>
  <c r="AA16" s="1"/>
  <c r="AB16" s="1"/>
  <c r="K36"/>
  <c r="AA15" s="1"/>
  <c r="AB15" s="1"/>
  <c r="L81"/>
  <c r="K81"/>
  <c r="L80"/>
  <c r="K80"/>
  <c r="J36"/>
  <c r="AA14" s="1"/>
  <c r="AB14" s="1"/>
  <c r="I81"/>
  <c r="H81"/>
  <c r="I80"/>
  <c r="H80"/>
  <c r="B81"/>
  <c r="B80"/>
  <c r="C81"/>
  <c r="C80"/>
  <c r="F81"/>
  <c r="E81"/>
  <c r="F80"/>
  <c r="E80"/>
  <c r="I36"/>
  <c r="AA13" s="1"/>
  <c r="AB13" s="1"/>
  <c r="H36"/>
  <c r="AA12"/>
  <c r="G36"/>
  <c r="AA10" s="1"/>
  <c r="AB10" s="1"/>
  <c r="F36"/>
  <c r="AA9" s="1"/>
  <c r="AB9" s="1"/>
  <c r="E36"/>
  <c r="AA8" s="1"/>
  <c r="AB8" s="1"/>
  <c r="D36"/>
  <c r="AA7" s="1"/>
  <c r="AB7" s="1"/>
  <c r="C36"/>
  <c r="AA6" s="1"/>
  <c r="AB6" s="1"/>
  <c r="B36"/>
  <c r="AA5" s="1"/>
  <c r="P11"/>
  <c r="Q11"/>
  <c r="R11"/>
  <c r="S11"/>
  <c r="T11"/>
  <c r="U11"/>
  <c r="V11"/>
  <c r="W11"/>
  <c r="X11"/>
  <c r="X20" s="1"/>
  <c r="Y11"/>
  <c r="Z11"/>
  <c r="Z20" s="1"/>
  <c r="Z18"/>
  <c r="Y18"/>
  <c r="Y20" s="1"/>
  <c r="X18"/>
  <c r="W18"/>
  <c r="V18"/>
  <c r="U18"/>
  <c r="U20" s="1"/>
  <c r="T18"/>
  <c r="S18"/>
  <c r="S20" s="1"/>
  <c r="R18"/>
  <c r="Q18"/>
  <c r="Q20" s="1"/>
  <c r="P18"/>
  <c r="C37"/>
  <c r="D37"/>
  <c r="E37"/>
  <c r="F37"/>
  <c r="G37"/>
  <c r="H37"/>
  <c r="I37"/>
  <c r="J37"/>
  <c r="K37"/>
  <c r="L37"/>
  <c r="M37"/>
  <c r="B37"/>
  <c r="E39"/>
  <c r="L38"/>
  <c r="D36" i="15"/>
  <c r="AB7" s="1"/>
  <c r="AC7" s="1"/>
  <c r="C36"/>
  <c r="AB6"/>
  <c r="AC6" s="1"/>
  <c r="B36"/>
  <c r="AB5" s="1"/>
  <c r="R81"/>
  <c r="Q81"/>
  <c r="O81"/>
  <c r="N81"/>
  <c r="L81"/>
  <c r="I81"/>
  <c r="F81"/>
  <c r="E81"/>
  <c r="C81"/>
  <c r="B81"/>
  <c r="R80"/>
  <c r="Q80"/>
  <c r="O80"/>
  <c r="N80"/>
  <c r="L80"/>
  <c r="I80"/>
  <c r="F80"/>
  <c r="E80"/>
  <c r="C80"/>
  <c r="B80"/>
  <c r="B37"/>
  <c r="C37"/>
  <c r="D37"/>
  <c r="E37"/>
  <c r="F37"/>
  <c r="G37"/>
  <c r="H37"/>
  <c r="I37"/>
  <c r="J37"/>
  <c r="K37"/>
  <c r="L37"/>
  <c r="M37"/>
  <c r="I38"/>
  <c r="P11"/>
  <c r="Q11"/>
  <c r="R11"/>
  <c r="S11"/>
  <c r="T11"/>
  <c r="U11"/>
  <c r="V11"/>
  <c r="W11"/>
  <c r="X11"/>
  <c r="Y11"/>
  <c r="Z11"/>
  <c r="AA11"/>
  <c r="AA18"/>
  <c r="AA20"/>
  <c r="Z18"/>
  <c r="Z20"/>
  <c r="Y18"/>
  <c r="Y20"/>
  <c r="X18"/>
  <c r="X20"/>
  <c r="W18"/>
  <c r="W20"/>
  <c r="V18"/>
  <c r="V20"/>
  <c r="U18"/>
  <c r="U20"/>
  <c r="T18"/>
  <c r="S18"/>
  <c r="S20" s="1"/>
  <c r="R18"/>
  <c r="R20" s="1"/>
  <c r="Q18"/>
  <c r="Q20" s="1"/>
  <c r="P18"/>
  <c r="P20" s="1"/>
  <c r="E39" i="14"/>
  <c r="I39"/>
  <c r="L39"/>
  <c r="B36"/>
  <c r="C36"/>
  <c r="D36"/>
  <c r="E36"/>
  <c r="F36"/>
  <c r="G36"/>
  <c r="H36"/>
  <c r="I36"/>
  <c r="J36"/>
  <c r="K36"/>
  <c r="L36"/>
  <c r="M36"/>
  <c r="M36" i="13"/>
  <c r="AA17" s="1"/>
  <c r="AB17" s="1"/>
  <c r="L36"/>
  <c r="AA16" s="1"/>
  <c r="AB16" s="1"/>
  <c r="K36"/>
  <c r="AA15" s="1"/>
  <c r="AB15" s="1"/>
  <c r="J36"/>
  <c r="AA14" s="1"/>
  <c r="AB14" s="1"/>
  <c r="I36"/>
  <c r="AA13" s="1"/>
  <c r="H36"/>
  <c r="AA12"/>
  <c r="G36"/>
  <c r="AA10" s="1"/>
  <c r="AB10" s="1"/>
  <c r="F36"/>
  <c r="AA9" s="1"/>
  <c r="AB9" s="1"/>
  <c r="E36"/>
  <c r="AA8" s="1"/>
  <c r="AB8" s="1"/>
  <c r="B37"/>
  <c r="C37"/>
  <c r="D37"/>
  <c r="E37"/>
  <c r="F37"/>
  <c r="G37"/>
  <c r="H37"/>
  <c r="I37"/>
  <c r="J37"/>
  <c r="K37"/>
  <c r="L37"/>
  <c r="M37"/>
  <c r="B36"/>
  <c r="AA5" s="1"/>
  <c r="C36"/>
  <c r="AA6" s="1"/>
  <c r="AB6" s="1"/>
  <c r="D36"/>
  <c r="AA7" s="1"/>
  <c r="AB7" s="1"/>
  <c r="Z11"/>
  <c r="Z18"/>
  <c r="Z20" s="1"/>
  <c r="Y11"/>
  <c r="Y18"/>
  <c r="X11"/>
  <c r="X18"/>
  <c r="X20" s="1"/>
  <c r="W11"/>
  <c r="W20" s="1"/>
  <c r="W18"/>
  <c r="V11"/>
  <c r="V18"/>
  <c r="U11"/>
  <c r="U18"/>
  <c r="T11"/>
  <c r="T18"/>
  <c r="S11"/>
  <c r="S18"/>
  <c r="R11"/>
  <c r="R18"/>
  <c r="Q11"/>
  <c r="Q20"/>
  <c r="Q18"/>
  <c r="P11"/>
  <c r="P18"/>
  <c r="P20"/>
  <c r="AB12" i="19"/>
  <c r="AC12"/>
  <c r="I39" i="21"/>
  <c r="AA20"/>
  <c r="Y20"/>
  <c r="W20"/>
  <c r="U20"/>
  <c r="S20"/>
  <c r="Q20"/>
  <c r="E38" i="18"/>
  <c r="I38" i="13"/>
  <c r="E38" i="17"/>
  <c r="B79" i="21"/>
  <c r="L38" i="19"/>
  <c r="H80" i="21"/>
  <c r="E38" i="15"/>
  <c r="E38" i="13"/>
  <c r="L38"/>
  <c r="E38" i="21"/>
  <c r="AB12" i="13"/>
  <c r="E38" i="6"/>
  <c r="E38" i="7"/>
  <c r="E40" i="8"/>
  <c r="E40" i="9"/>
  <c r="E38" i="12"/>
  <c r="I38" i="18"/>
  <c r="I38" i="12"/>
  <c r="L38" i="15"/>
  <c r="L38" i="17"/>
  <c r="E38" i="19"/>
  <c r="AB12" i="12"/>
  <c r="I38" i="17"/>
  <c r="E38" i="14"/>
  <c r="K80" i="15"/>
  <c r="L38" i="5"/>
  <c r="L38" i="1"/>
  <c r="K80" i="17"/>
  <c r="Q80"/>
  <c r="T80"/>
  <c r="W80"/>
  <c r="AB14" i="19"/>
  <c r="AC14" s="1"/>
  <c r="AC14" i="18"/>
  <c r="E39" i="32" l="1"/>
  <c r="I39"/>
  <c r="L38"/>
  <c r="I38"/>
  <c r="AJ11"/>
  <c r="P18"/>
  <c r="E38"/>
  <c r="P18" i="31"/>
  <c r="AJ18" s="1"/>
  <c r="AJ12"/>
  <c r="AJ11"/>
  <c r="AJ20" s="1"/>
  <c r="P11"/>
  <c r="I38"/>
  <c r="L38"/>
  <c r="E39"/>
  <c r="I39"/>
  <c r="AJ40"/>
  <c r="AJ33"/>
  <c r="E38"/>
  <c r="AJ18" i="30"/>
  <c r="AI18"/>
  <c r="P20"/>
  <c r="R20"/>
  <c r="T20"/>
  <c r="V20"/>
  <c r="X20"/>
  <c r="Z20"/>
  <c r="AB20"/>
  <c r="AD20"/>
  <c r="AF20"/>
  <c r="I38"/>
  <c r="I39"/>
  <c r="L38"/>
  <c r="E39"/>
  <c r="AI5"/>
  <c r="E38"/>
  <c r="AI12" i="28"/>
  <c r="AI18" s="1"/>
  <c r="AH18"/>
  <c r="AH11"/>
  <c r="E39"/>
  <c r="AI5"/>
  <c r="AI11" s="1"/>
  <c r="L38"/>
  <c r="I38"/>
  <c r="I39"/>
  <c r="E38"/>
  <c r="AG18" i="27"/>
  <c r="AH12"/>
  <c r="AH18" s="1"/>
  <c r="AG10"/>
  <c r="AH10" s="1"/>
  <c r="AG6"/>
  <c r="AH5"/>
  <c r="AF18"/>
  <c r="I38"/>
  <c r="I39"/>
  <c r="L38"/>
  <c r="E39"/>
  <c r="AF11"/>
  <c r="AH11"/>
  <c r="E38"/>
  <c r="AG18" i="26"/>
  <c r="I38"/>
  <c r="I39"/>
  <c r="AF12"/>
  <c r="AF18" s="1"/>
  <c r="AF11"/>
  <c r="L38"/>
  <c r="E39"/>
  <c r="E38"/>
  <c r="AE11" i="22"/>
  <c r="E39"/>
  <c r="I39"/>
  <c r="AF11"/>
  <c r="H36"/>
  <c r="AE12" s="1"/>
  <c r="AE18" s="1"/>
  <c r="E38"/>
  <c r="S20" i="13"/>
  <c r="T20"/>
  <c r="V20"/>
  <c r="P20" i="12"/>
  <c r="R20"/>
  <c r="T20"/>
  <c r="V20"/>
  <c r="W20"/>
  <c r="L39" i="5"/>
  <c r="E38"/>
  <c r="E38" i="1"/>
  <c r="S20" i="17"/>
  <c r="U20"/>
  <c r="W20" i="19"/>
  <c r="Y20"/>
  <c r="Z20"/>
  <c r="I39"/>
  <c r="Y20" i="18"/>
  <c r="AA20"/>
  <c r="AB20"/>
  <c r="AG80" i="17"/>
  <c r="AJ80"/>
  <c r="E79" i="21"/>
  <c r="Z20"/>
  <c r="L38"/>
  <c r="R20" i="13"/>
  <c r="U20"/>
  <c r="Y20"/>
  <c r="I39"/>
  <c r="I38" i="14"/>
  <c r="E39" i="15"/>
  <c r="I39" i="12"/>
  <c r="L39" s="1"/>
  <c r="L38" i="6"/>
  <c r="I38" i="7"/>
  <c r="L38"/>
  <c r="L40" i="8"/>
  <c r="L41"/>
  <c r="I40" i="9"/>
  <c r="L41"/>
  <c r="K81" i="15"/>
  <c r="H81"/>
  <c r="AA20" i="17"/>
  <c r="R20"/>
  <c r="E39"/>
  <c r="P20" i="19"/>
  <c r="V20"/>
  <c r="E39"/>
  <c r="R20" i="18"/>
  <c r="X20"/>
  <c r="N80" i="17"/>
  <c r="T81"/>
  <c r="AG81"/>
  <c r="V20" i="21"/>
  <c r="R20"/>
  <c r="AC20"/>
  <c r="AB18" i="12"/>
  <c r="E39" i="13"/>
  <c r="L38" i="14"/>
  <c r="T20" i="15"/>
  <c r="I39"/>
  <c r="I38" i="6"/>
  <c r="I40" i="8"/>
  <c r="L40" i="9"/>
  <c r="W20" i="17"/>
  <c r="I39"/>
  <c r="K81"/>
  <c r="AD18" i="18"/>
  <c r="I39"/>
  <c r="L39" s="1"/>
  <c r="AB20" i="21"/>
  <c r="AE12"/>
  <c r="AD18"/>
  <c r="I38"/>
  <c r="L39"/>
  <c r="AA11" i="13"/>
  <c r="AB5"/>
  <c r="AB11" s="1"/>
  <c r="AB13"/>
  <c r="AA18"/>
  <c r="AB11" i="15"/>
  <c r="AC5"/>
  <c r="AC13"/>
  <c r="AB18"/>
  <c r="AD5" i="17"/>
  <c r="AC11"/>
  <c r="AC5" i="19"/>
  <c r="AC11" s="1"/>
  <c r="AB11"/>
  <c r="AB18" i="13"/>
  <c r="L39"/>
  <c r="AC11" i="15"/>
  <c r="AC18" i="18"/>
  <c r="AB5" i="12"/>
  <c r="AA11"/>
  <c r="AB18" i="19"/>
  <c r="AC13"/>
  <c r="AC18" s="1"/>
  <c r="AC11" i="18"/>
  <c r="AC20" s="1"/>
  <c r="AD5"/>
  <c r="AD11" s="1"/>
  <c r="AD20" s="1"/>
  <c r="AD12" i="17"/>
  <c r="AD18" s="1"/>
  <c r="AC18"/>
  <c r="AD11" i="21"/>
  <c r="AE5"/>
  <c r="AA18" i="12"/>
  <c r="AC18" i="15"/>
  <c r="L39" i="17"/>
  <c r="L39" i="19"/>
  <c r="I38"/>
  <c r="Z80" i="17"/>
  <c r="L38" i="18"/>
  <c r="N81" i="17"/>
  <c r="AD81"/>
  <c r="AJ81"/>
  <c r="E80" i="21"/>
  <c r="L39" i="32" l="1"/>
  <c r="P20"/>
  <c r="P20" i="31"/>
  <c r="L39"/>
  <c r="AJ42"/>
  <c r="L39" i="30"/>
  <c r="AI11"/>
  <c r="AI20" s="1"/>
  <c r="AJ11"/>
  <c r="AJ20" s="1"/>
  <c r="AH20" i="28"/>
  <c r="L39"/>
  <c r="AI20"/>
  <c r="L39" i="27"/>
  <c r="AG11"/>
  <c r="AG20" s="1"/>
  <c r="AH6"/>
  <c r="AH20"/>
  <c r="AF20"/>
  <c r="L39" i="26"/>
  <c r="AF20"/>
  <c r="AG11"/>
  <c r="AG20" s="1"/>
  <c r="AE20" i="22"/>
  <c r="L39"/>
  <c r="I38"/>
  <c r="L38"/>
  <c r="L39" i="15"/>
  <c r="AE11" i="21"/>
  <c r="AD20"/>
  <c r="AC20" i="15"/>
  <c r="AC20" i="19"/>
  <c r="AB20" i="15"/>
  <c r="AA20" i="13"/>
  <c r="AB11" i="12"/>
  <c r="AB20" s="1"/>
  <c r="AA20"/>
  <c r="AD11" i="17"/>
  <c r="AD20" s="1"/>
  <c r="AC20"/>
  <c r="AB20" i="19"/>
  <c r="AB20" i="13"/>
  <c r="AE18" i="21"/>
  <c r="AE20" s="1"/>
  <c r="AD18" i="22" l="1"/>
  <c r="AD20" s="1"/>
  <c r="AF18"/>
  <c r="AF20" s="1"/>
</calcChain>
</file>

<file path=xl/sharedStrings.xml><?xml version="1.0" encoding="utf-8"?>
<sst xmlns="http://schemas.openxmlformats.org/spreadsheetml/2006/main" count="5265" uniqueCount="208">
  <si>
    <t>Dia\mês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</si>
  <si>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</si>
  <si>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</si>
  <si>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</si>
  <si>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</si>
  <si>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</si>
  <si>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</si>
  <si>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</si>
  <si>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</si>
  <si>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</si>
  <si>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dez.</t>
  </si>
  <si>
    <t>out.</t>
  </si>
  <si>
    <t>nov.</t>
  </si>
  <si>
    <t>Total</t>
  </si>
  <si>
    <t>d/ch</t>
  </si>
  <si>
    <t>Total aa</t>
  </si>
  <si>
    <t>mm</t>
  </si>
  <si>
    <t>dias</t>
  </si>
  <si>
    <t>Pluviométrico: 1ºsemestre</t>
  </si>
  <si>
    <t>Dia de chuva:              ,,</t>
  </si>
  <si>
    <t>,,</t>
  </si>
  <si>
    <t xml:space="preserve">    2ºsemestre</t>
  </si>
  <si>
    <t>Obs:</t>
  </si>
  <si>
    <r>
      <t xml:space="preserve">As </t>
    </r>
    <r>
      <rPr>
        <b/>
        <sz val="10"/>
        <rFont val="Arial"/>
        <family val="2"/>
      </rPr>
      <t>coordenadas</t>
    </r>
    <r>
      <rPr>
        <sz val="10"/>
        <rFont val="Arial"/>
        <family val="2"/>
      </rPr>
      <t xml:space="preserve">, coletada com </t>
    </r>
    <r>
      <rPr>
        <b/>
        <sz val="10"/>
        <color indexed="10"/>
        <rFont val="Arial"/>
        <family val="2"/>
      </rPr>
      <t>GPS</t>
    </r>
    <r>
      <rPr>
        <sz val="10"/>
        <rFont val="Arial"/>
        <family val="2"/>
      </rPr>
      <t>.</t>
    </r>
  </si>
  <si>
    <r>
      <t>Cor verm.=</t>
    </r>
    <r>
      <rPr>
        <sz val="10"/>
        <rFont val="Arial"/>
        <family val="2"/>
      </rPr>
      <t xml:space="preserve"> Máximo/dia do ano</t>
    </r>
  </si>
  <si>
    <r>
      <t xml:space="preserve">Qtd de </t>
    </r>
    <r>
      <rPr>
        <b/>
        <sz val="10"/>
        <rFont val="Arial"/>
        <family val="2"/>
      </rPr>
      <t>d/ch-</t>
    </r>
    <r>
      <rPr>
        <sz val="10"/>
        <rFont val="Arial"/>
        <family val="2"/>
      </rPr>
      <t>dia de chuva, conferido</t>
    </r>
    <r>
      <rPr>
        <sz val="10"/>
        <rFont val="Arial"/>
        <family val="2"/>
      </rPr>
      <t xml:space="preserve"> somente acima de </t>
    </r>
    <r>
      <rPr>
        <b/>
        <sz val="10"/>
        <rFont val="Arial"/>
        <family val="2"/>
      </rPr>
      <t>1mm/d</t>
    </r>
    <r>
      <rPr>
        <sz val="10"/>
        <rFont val="Arial"/>
        <family val="2"/>
      </rPr>
      <t>.</t>
    </r>
  </si>
  <si>
    <t xml:space="preserve">                     Local: propriedade Y.Inada, rod. PA-451 km-05 Quatro-Bocas Tomé-Açu PÁ</t>
  </si>
  <si>
    <t>-</t>
  </si>
  <si>
    <r>
      <t>Cor rosa=</t>
    </r>
    <r>
      <rPr>
        <sz val="10"/>
        <rFont val="Arial"/>
        <family val="2"/>
      </rPr>
      <t xml:space="preserve"> Acima de 50mm/d</t>
    </r>
  </si>
  <si>
    <t>5.0</t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</si>
  <si>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2005</t>
    </r>
  </si>
  <si>
    <r>
      <t xml:space="preserve">Os dados de </t>
    </r>
    <r>
      <rPr>
        <b/>
        <sz val="9"/>
        <rFont val="Arial"/>
        <family val="2"/>
      </rPr>
      <t>qtd da chuva</t>
    </r>
    <r>
      <rPr>
        <sz val="9"/>
        <rFont val="Arial"/>
        <family val="2"/>
      </rPr>
      <t xml:space="preserve">, coletado com pluviómetro oferecido pelo </t>
    </r>
    <r>
      <rPr>
        <b/>
        <sz val="9"/>
        <color indexed="10"/>
        <rFont val="Arial"/>
        <family val="2"/>
      </rPr>
      <t>BB</t>
    </r>
    <r>
      <rPr>
        <sz val="9"/>
        <rFont val="Arial"/>
        <family val="2"/>
      </rPr>
      <t>(Banco do Brasil), como brinde</t>
    </r>
  </si>
  <si>
    <t>-</t>
    <phoneticPr fontId="0" type="noConversion"/>
  </si>
  <si>
    <r>
      <t xml:space="preserve">     Coordenadas: Latitudes(s)2º27'01"    Longitudes(w.gr)48º15'48"     Atitudes  ~ 54m ~  </t>
    </r>
    <r>
      <rPr>
        <sz val="10"/>
        <rFont val="Arial"/>
        <family val="2"/>
      </rPr>
      <t xml:space="preserve"> qtd/mm</t>
    </r>
    <phoneticPr fontId="0" type="noConversion"/>
  </si>
  <si>
    <t>mês/ano</t>
  </si>
  <si>
    <t>janeiro</t>
  </si>
  <si>
    <t>fevereiro</t>
  </si>
  <si>
    <t>março</t>
  </si>
  <si>
    <t>abril</t>
  </si>
  <si>
    <t>maio</t>
  </si>
  <si>
    <t>junho</t>
  </si>
  <si>
    <t>1ºsemestre</t>
  </si>
  <si>
    <t>julho</t>
  </si>
  <si>
    <t>agosto</t>
  </si>
  <si>
    <t>setembro</t>
  </si>
  <si>
    <t>outubro</t>
  </si>
  <si>
    <t>novembro</t>
  </si>
  <si>
    <t>dezembro</t>
  </si>
  <si>
    <t>2ºsemestre</t>
  </si>
  <si>
    <t>total aa</t>
  </si>
  <si>
    <t>Mêdia</t>
  </si>
  <si>
    <r>
      <t>Cor rosa=</t>
    </r>
    <r>
      <rPr>
        <sz val="10"/>
        <rFont val="Arial"/>
        <family val="2"/>
      </rPr>
      <t xml:space="preserve"> Acima de 50mm/d</t>
    </r>
  </si>
  <si>
    <r>
      <t xml:space="preserve">Qtd de </t>
    </r>
    <r>
      <rPr>
        <b/>
        <sz val="10"/>
        <rFont val="Arial"/>
        <family val="2"/>
      </rPr>
      <t>d/ch-</t>
    </r>
    <r>
      <rPr>
        <sz val="10"/>
        <rFont val="Arial"/>
        <family val="2"/>
      </rPr>
      <t>dia de chuva, conferido</t>
    </r>
    <r>
      <rPr>
        <sz val="10"/>
        <rFont val="Arial"/>
        <family val="2"/>
      </rPr>
      <t xml:space="preserve"> somente acima de </t>
    </r>
    <r>
      <rPr>
        <b/>
        <sz val="10"/>
        <rFont val="Arial"/>
        <family val="2"/>
      </rPr>
      <t>1mm/d</t>
    </r>
    <r>
      <rPr>
        <sz val="10"/>
        <rFont val="Arial"/>
        <family val="2"/>
      </rPr>
      <t>.</t>
    </r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</si>
  <si>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2006</t>
    </r>
    <phoneticPr fontId="0" type="noConversion"/>
  </si>
  <si>
    <t xml:space="preserve">  Precipitação pluviométrico ano2004</t>
  </si>
  <si>
    <t>9.7</t>
  </si>
  <si>
    <t>29/30 jan</t>
  </si>
  <si>
    <t>chuva continua de 131mm</t>
  </si>
  <si>
    <r>
      <t xml:space="preserve">Os dados de </t>
    </r>
    <r>
      <rPr>
        <b/>
        <sz val="10"/>
        <rFont val="Arial"/>
        <family val="2"/>
      </rPr>
      <t>qtd da chuva</t>
    </r>
    <r>
      <rPr>
        <sz val="10"/>
        <rFont val="Arial"/>
        <family val="2"/>
      </rPr>
      <t xml:space="preserve">, coletada com pluviómetro oferecido pelo </t>
    </r>
    <r>
      <rPr>
        <b/>
        <sz val="10"/>
        <color indexed="10"/>
        <rFont val="Arial"/>
        <family val="2"/>
      </rPr>
      <t>BB</t>
    </r>
    <r>
      <rPr>
        <sz val="10"/>
        <rFont val="Arial"/>
        <family val="2"/>
      </rPr>
      <t>(Banco do Brasil), como brinde</t>
    </r>
  </si>
  <si>
    <r>
      <t>Cor violeta=</t>
    </r>
    <r>
      <rPr>
        <sz val="10"/>
        <rFont val="Arial"/>
        <family val="2"/>
      </rPr>
      <t xml:space="preserve"> Acima de 50mm/d</t>
    </r>
  </si>
  <si>
    <t xml:space="preserve">  Precipitação pluviométrico ano2003</t>
  </si>
  <si>
    <t xml:space="preserve">                     Local: propriedade Y.Inada, rod. PA-140 km-05 Quatro-Bocas Tomé-Açu PÁ</t>
  </si>
  <si>
    <r>
      <t xml:space="preserve">              Coordenadas: Latitudes(s)2º27'    Longitudes(w.gr)48º15'                         </t>
    </r>
    <r>
      <rPr>
        <sz val="10"/>
        <rFont val="Arial"/>
        <family val="2"/>
      </rPr>
      <t xml:space="preserve"> qtd/mm</t>
    </r>
  </si>
  <si>
    <t xml:space="preserve">  Precipitação pluviométrico ano2002</t>
  </si>
  <si>
    <r>
      <t>Cor verm.=</t>
    </r>
    <r>
      <rPr>
        <sz val="10"/>
        <rFont val="Arial"/>
        <family val="2"/>
      </rPr>
      <t xml:space="preserve"> Máximo do ano</t>
    </r>
  </si>
  <si>
    <t xml:space="preserve">  Precipitação pluviométrico ano2001</t>
  </si>
  <si>
    <t xml:space="preserve">                     Local: propriedade Y.Inada, rod. PA-140 km-05 Quatro-Bocas PÁ</t>
  </si>
  <si>
    <r>
      <t xml:space="preserve">Os dados de </t>
    </r>
    <r>
      <rPr>
        <b/>
        <sz val="10"/>
        <rFont val="Arial"/>
        <family val="2"/>
      </rPr>
      <t>qtd da chuva</t>
    </r>
    <r>
      <rPr>
        <sz val="10"/>
        <rFont val="Arial"/>
        <family val="2"/>
      </rPr>
      <t xml:space="preserve">, coletada com pluviómetro oferecido pelo </t>
    </r>
    <r>
      <rPr>
        <b/>
        <sz val="10"/>
        <color indexed="10"/>
        <rFont val="Arial"/>
        <family val="2"/>
      </rPr>
      <t>BB</t>
    </r>
    <r>
      <rPr>
        <sz val="10"/>
        <rFont val="Arial"/>
        <family val="2"/>
      </rPr>
      <t>(Banco do Brasil)</t>
    </r>
  </si>
  <si>
    <r>
      <t xml:space="preserve">     Coordenadas: Latitudes(s)2º27'01"    Longitudes(w.gr)48º15'48"     Atitudes  ~ 54m ~  </t>
    </r>
    <r>
      <rPr>
        <sz val="10"/>
        <rFont val="Arial"/>
        <family val="2"/>
      </rPr>
      <t xml:space="preserve"> qtd/mm</t>
    </r>
    <phoneticPr fontId="0" type="noConversion"/>
  </si>
  <si>
    <t xml:space="preserve">   Local: propriedade Y.Inada, rod. PA-451 km-05 Quatro-Bocas Tomé-Açu PÁ</t>
    <phoneticPr fontId="0" type="noConversion"/>
  </si>
  <si>
    <t>*</t>
    <phoneticPr fontId="0" type="noConversion"/>
  </si>
  <si>
    <r>
      <t xml:space="preserve">     Coordenadas: Latitudes(s)2º27'01"    Longitudes(w.gr)48º15'48"     A</t>
    </r>
    <r>
      <rPr>
        <b/>
        <sz val="10"/>
        <rFont val="ＭＳ Ｐゴシック"/>
        <family val="3"/>
        <charset val="128"/>
      </rPr>
      <t>ｌ</t>
    </r>
    <r>
      <rPr>
        <b/>
        <sz val="10"/>
        <rFont val="Arial"/>
        <family val="2"/>
      </rPr>
      <t xml:space="preserve">titudes  ~ 54m ~  </t>
    </r>
    <r>
      <rPr>
        <sz val="10"/>
        <rFont val="Arial"/>
        <family val="2"/>
      </rPr>
      <t xml:space="preserve"> qtd/mm</t>
    </r>
    <phoneticPr fontId="0" type="noConversion"/>
  </si>
  <si>
    <t xml:space="preserve">Substituiu com aparelho semi novo no dia 30/05/06(último foi em 25/09/00). </t>
    <phoneticPr fontId="0" type="noConversion"/>
  </si>
  <si>
    <t>Histórico pluviométrico 1996 - 2007</t>
    <phoneticPr fontId="0" type="noConversion"/>
  </si>
  <si>
    <t xml:space="preserve">   Local: propriedade Y.Inada, rod. PA-451 km-05 Quatro-Bocas Tomé-Açu PÁ</t>
    <phoneticPr fontId="0" type="noConversion"/>
  </si>
  <si>
    <t>*</t>
    <phoneticPr fontId="0" type="noConversion"/>
  </si>
  <si>
    <t xml:space="preserve">Substituiu com aparelho semi novo no dia 30/05/06(último foi em 25/09/00). </t>
    <phoneticPr fontId="0" type="noConversion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</si>
  <si>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2007</t>
    </r>
    <phoneticPr fontId="0" type="noConversion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</si>
  <si>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2007</t>
    </r>
    <phoneticPr fontId="0" type="noConversion"/>
  </si>
  <si>
    <t xml:space="preserve">   Local: Patio da ACTA, rod. PA-451 km-00 Quatro-Bocas Tomé-Açu PÁ</t>
    <phoneticPr fontId="0" type="noConversion"/>
  </si>
  <si>
    <r>
      <t xml:space="preserve">     Coordenadas: Latitudes(s)2º25'13.1"    Longitudes(w.gr)48º14'47.3"     A</t>
    </r>
    <r>
      <rPr>
        <b/>
        <sz val="10"/>
        <rFont val="ＭＳ Ｐゴシック"/>
        <family val="3"/>
        <charset val="128"/>
      </rPr>
      <t>ｌ</t>
    </r>
    <r>
      <rPr>
        <b/>
        <sz val="10"/>
        <rFont val="Arial"/>
        <family val="2"/>
      </rPr>
      <t xml:space="preserve">titudes  ~ 48m ~  </t>
    </r>
    <r>
      <rPr>
        <sz val="10"/>
        <rFont val="Arial"/>
        <family val="2"/>
      </rPr>
      <t xml:space="preserve"> qtd/mm</t>
    </r>
    <phoneticPr fontId="0" type="noConversion"/>
  </si>
  <si>
    <t>降雨量（1996 - 2006）(2007～ACTA）</t>
    <rPh sb="0" eb="1">
      <t>ﾌ</t>
    </rPh>
    <rPh sb="1" eb="3">
      <t>ｳﾘｮｳ</t>
    </rPh>
    <phoneticPr fontId="0" type="noConversion"/>
  </si>
  <si>
    <t>月　/　年</t>
    <rPh sb="0" eb="1">
      <t>ﾂｷ</t>
    </rPh>
    <rPh sb="4" eb="5">
      <t>ﾈﾝ</t>
    </rPh>
    <phoneticPr fontId="0" type="noConversion"/>
  </si>
  <si>
    <t>平均</t>
    <rPh sb="0" eb="2">
      <t>ﾍｲｷﾝ</t>
    </rPh>
    <phoneticPr fontId="0" type="noConversion"/>
  </si>
  <si>
    <t>-</t>
    <phoneticPr fontId="0" type="noConversion"/>
  </si>
  <si>
    <t>1月</t>
    <rPh sb="1" eb="2">
      <t>ｶﾞﾂ</t>
    </rPh>
    <phoneticPr fontId="0" type="noConversion"/>
  </si>
  <si>
    <t>２月</t>
    <rPh sb="1" eb="2">
      <t>ｶﾞﾂ</t>
    </rPh>
    <phoneticPr fontId="0" type="noConversion"/>
  </si>
  <si>
    <t>３月</t>
    <rPh sb="0" eb="2">
      <t>ｻﾝｶﾞﾂ</t>
    </rPh>
    <phoneticPr fontId="0" type="noConversion"/>
  </si>
  <si>
    <t>４月</t>
    <rPh sb="1" eb="2">
      <t>ｶﾞﾂ</t>
    </rPh>
    <phoneticPr fontId="0" type="noConversion"/>
  </si>
  <si>
    <t>５月</t>
    <rPh sb="1" eb="2">
      <t>ｶﾞﾂ</t>
    </rPh>
    <phoneticPr fontId="0" type="noConversion"/>
  </si>
  <si>
    <t>６月</t>
    <rPh sb="1" eb="2">
      <t>ｶﾞﾂ</t>
    </rPh>
    <phoneticPr fontId="0" type="noConversion"/>
  </si>
  <si>
    <t>上半期計</t>
    <rPh sb="0" eb="1">
      <t>ｼﾞｮｳ</t>
    </rPh>
    <rPh sb="1" eb="3">
      <t>ﾊﾝｷ</t>
    </rPh>
    <rPh sb="3" eb="4">
      <t>ｹｲ</t>
    </rPh>
    <phoneticPr fontId="0" type="noConversion"/>
  </si>
  <si>
    <t>-</t>
    <phoneticPr fontId="0" type="noConversion"/>
  </si>
  <si>
    <t>７月</t>
    <rPh sb="1" eb="2">
      <t>ｶﾞﾂ</t>
    </rPh>
    <phoneticPr fontId="0" type="noConversion"/>
  </si>
  <si>
    <t>８月</t>
    <rPh sb="1" eb="2">
      <t>ｶﾞﾂ</t>
    </rPh>
    <phoneticPr fontId="0" type="noConversion"/>
  </si>
  <si>
    <t>９月</t>
    <rPh sb="1" eb="2">
      <t>ｶﾞﾂ</t>
    </rPh>
    <phoneticPr fontId="0" type="noConversion"/>
  </si>
  <si>
    <t>１０月</t>
    <rPh sb="2" eb="3">
      <t>ｶﾞﾂ</t>
    </rPh>
    <phoneticPr fontId="0" type="noConversion"/>
  </si>
  <si>
    <t>１１月</t>
    <rPh sb="2" eb="3">
      <t>ｶﾞﾂ</t>
    </rPh>
    <phoneticPr fontId="0" type="noConversion"/>
  </si>
  <si>
    <t>１２月</t>
    <rPh sb="2" eb="3">
      <t>ｶﾞﾂ</t>
    </rPh>
    <phoneticPr fontId="0" type="noConversion"/>
  </si>
  <si>
    <t>下半期計</t>
    <rPh sb="0" eb="1">
      <t>ｶ</t>
    </rPh>
    <rPh sb="1" eb="3">
      <t>ﾊﾝｷ</t>
    </rPh>
    <rPh sb="3" eb="4">
      <t>ｹｲ</t>
    </rPh>
    <phoneticPr fontId="0" type="noConversion"/>
  </si>
  <si>
    <t>年間合計</t>
    <rPh sb="0" eb="2">
      <t>ﾈﾝｶﾝ</t>
    </rPh>
    <rPh sb="2" eb="4">
      <t>ｺﾞｳｹｲ</t>
    </rPh>
    <phoneticPr fontId="0" type="noConversion"/>
  </si>
  <si>
    <t>-</t>
    <phoneticPr fontId="0" type="noConversion"/>
  </si>
  <si>
    <t>*</t>
    <phoneticPr fontId="0" type="noConversion"/>
  </si>
  <si>
    <r>
      <t xml:space="preserve">Os dados de </t>
    </r>
    <r>
      <rPr>
        <b/>
        <sz val="9"/>
        <rFont val="Arial"/>
        <family val="2"/>
      </rPr>
      <t>qtd da chuva</t>
    </r>
    <r>
      <rPr>
        <sz val="9"/>
        <rFont val="Arial"/>
        <family val="2"/>
      </rPr>
      <t>, coletado com pluviómetro simples, tolerancia de +/-2mm, partir do dia 1/11/06</t>
    </r>
    <phoneticPr fontId="0" type="noConversion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</si>
  <si>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2006</t>
    </r>
    <phoneticPr fontId="0" type="noConversion"/>
  </si>
  <si>
    <t xml:space="preserve">   Local: Patio da ACTA, rod. PA-451 km-00 Quatro-Bocas Tomé-Açu PÁ</t>
    <phoneticPr fontId="0" type="noConversion"/>
  </si>
  <si>
    <r>
      <t xml:space="preserve">     Coordenadas: Latitudes(s)2º25'13.1"    Longitudes(w.gr)48º14'47.3"     A</t>
    </r>
    <r>
      <rPr>
        <b/>
        <sz val="10"/>
        <rFont val="ＭＳ Ｐゴシック"/>
        <family val="3"/>
        <charset val="128"/>
      </rPr>
      <t>ｌ</t>
    </r>
    <r>
      <rPr>
        <b/>
        <sz val="10"/>
        <rFont val="Arial"/>
        <family val="2"/>
      </rPr>
      <t xml:space="preserve">titudes  ~ 48m ~  </t>
    </r>
    <r>
      <rPr>
        <sz val="10"/>
        <rFont val="Arial"/>
        <family val="2"/>
      </rPr>
      <t xml:space="preserve"> qtd/mm</t>
    </r>
    <phoneticPr fontId="0" type="noConversion"/>
  </si>
  <si>
    <t>-</t>
    <phoneticPr fontId="0" type="noConversion"/>
  </si>
  <si>
    <t>*</t>
    <phoneticPr fontId="0" type="noConversion"/>
  </si>
  <si>
    <r>
      <t xml:space="preserve">Os dados de </t>
    </r>
    <r>
      <rPr>
        <b/>
        <sz val="9"/>
        <rFont val="Arial"/>
        <family val="2"/>
      </rPr>
      <t>qtd da chuva</t>
    </r>
    <r>
      <rPr>
        <sz val="9"/>
        <rFont val="Arial"/>
        <family val="2"/>
      </rPr>
      <t>, coletado com pluviómetro simples, tolerancia de +/-2mm, partir do dia 1/11/06</t>
    </r>
    <phoneticPr fontId="0" type="noConversion"/>
  </si>
  <si>
    <t>-</t>
    <phoneticPr fontId="21"/>
  </si>
  <si>
    <t>-</t>
    <phoneticPr fontId="21"/>
  </si>
  <si>
    <t>agosto</t>
    <phoneticPr fontId="0" type="noConversion"/>
  </si>
  <si>
    <t>inada</t>
    <phoneticPr fontId="0" type="noConversion"/>
  </si>
  <si>
    <t>acta</t>
    <phoneticPr fontId="0" type="noConversion"/>
  </si>
  <si>
    <t xml:space="preserve">dia </t>
    <phoneticPr fontId="0" type="noConversion"/>
  </si>
  <si>
    <t>mes</t>
    <phoneticPr fontId="0" type="noConversion"/>
  </si>
  <si>
    <t>Comparativo</t>
    <phoneticPr fontId="0" type="noConversion"/>
  </si>
  <si>
    <t>julho</t>
    <phoneticPr fontId="0" type="noConversion"/>
  </si>
  <si>
    <t>setembro</t>
    <phoneticPr fontId="0" type="noConversion"/>
  </si>
  <si>
    <t>outubro</t>
    <phoneticPr fontId="0" type="noConversion"/>
  </si>
  <si>
    <t>novembro</t>
    <phoneticPr fontId="0" type="noConversion"/>
  </si>
  <si>
    <t>dezembro</t>
    <phoneticPr fontId="0" type="noConversion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</si>
  <si>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2008</t>
    </r>
    <phoneticPr fontId="0" type="noConversion"/>
  </si>
  <si>
    <t>janeiro</t>
    <phoneticPr fontId="21"/>
  </si>
  <si>
    <t>inada</t>
    <phoneticPr fontId="21"/>
  </si>
  <si>
    <t>acta</t>
    <phoneticPr fontId="21"/>
  </si>
  <si>
    <t>-</t>
    <phoneticPr fontId="21"/>
  </si>
  <si>
    <t>fevereiro</t>
    <phoneticPr fontId="21"/>
  </si>
  <si>
    <t>março</t>
    <phoneticPr fontId="21"/>
  </si>
  <si>
    <t>abril</t>
    <phoneticPr fontId="21"/>
  </si>
  <si>
    <t>maio</t>
    <phoneticPr fontId="21"/>
  </si>
  <si>
    <t>junho</t>
    <phoneticPr fontId="21"/>
  </si>
  <si>
    <t>julho</t>
    <phoneticPr fontId="21"/>
  </si>
  <si>
    <t>aosto</t>
    <phoneticPr fontId="21"/>
  </si>
  <si>
    <t>setembro</t>
    <phoneticPr fontId="21"/>
  </si>
  <si>
    <t>outubro</t>
    <phoneticPr fontId="21"/>
  </si>
  <si>
    <t>novembro</t>
    <phoneticPr fontId="21"/>
  </si>
  <si>
    <t>dezembro</t>
    <phoneticPr fontId="21"/>
  </si>
  <si>
    <t>-</t>
    <phoneticPr fontId="21"/>
  </si>
  <si>
    <t xml:space="preserve">   Local: Patio da ACTA, rod. PA-451 km-00 Quatro-Bocas Tomé-Açu PÁ</t>
    <phoneticPr fontId="0" type="noConversion"/>
  </si>
  <si>
    <r>
      <t xml:space="preserve">     Coordenadas: Latitudes(s)2º25'13.1"    Longitudes(w.gr)48º14'47.3"     A</t>
    </r>
    <r>
      <rPr>
        <b/>
        <sz val="10"/>
        <rFont val="ＭＳ Ｐゴシック"/>
        <family val="3"/>
        <charset val="128"/>
      </rPr>
      <t>ｌ</t>
    </r>
    <r>
      <rPr>
        <b/>
        <sz val="10"/>
        <rFont val="Arial"/>
        <family val="2"/>
      </rPr>
      <t xml:space="preserve">titudes  ~ 48m ~  </t>
    </r>
    <r>
      <rPr>
        <sz val="10"/>
        <rFont val="Arial"/>
        <family val="2"/>
      </rPr>
      <t xml:space="preserve"> qtd/mm</t>
    </r>
    <phoneticPr fontId="0" type="noConversion"/>
  </si>
  <si>
    <t>-</t>
    <phoneticPr fontId="21"/>
  </si>
  <si>
    <t>-</t>
    <phoneticPr fontId="21"/>
  </si>
  <si>
    <t>-</t>
    <phoneticPr fontId="21"/>
  </si>
  <si>
    <t>dia 21 foram novamente danificado na festa junina de escola nikkei</t>
    <phoneticPr fontId="21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</si>
  <si>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2009</t>
    </r>
    <phoneticPr fontId="0" type="noConversion"/>
  </si>
  <si>
    <t>-</t>
    <phoneticPr fontId="21"/>
  </si>
  <si>
    <t>D</t>
    <phoneticPr fontId="21"/>
  </si>
  <si>
    <t>Histórico pluviométrico 1996 - 2009</t>
    <phoneticPr fontId="0" type="noConversion"/>
  </si>
  <si>
    <t>D</t>
    <phoneticPr fontId="21"/>
  </si>
  <si>
    <t>dia 8 de fev/09 com má inteção abasteceu bureta com urina, aprox 100mm</t>
    <phoneticPr fontId="21"/>
  </si>
  <si>
    <t>dia 21de junho /08 foram novamente danificado na festa junina de escola nikkei</t>
    <phoneticPr fontId="21"/>
  </si>
  <si>
    <r>
      <t xml:space="preserve">Os dados de </t>
    </r>
    <r>
      <rPr>
        <b/>
        <sz val="9"/>
        <rFont val="Arial"/>
        <family val="2"/>
      </rPr>
      <t>qtd da chuva</t>
    </r>
    <r>
      <rPr>
        <sz val="9"/>
        <rFont val="Arial"/>
        <family val="2"/>
      </rPr>
      <t>, coletado com pluviómetro simples, tolerancia de + 2.5%, partir do dia 1/11/06</t>
    </r>
    <phoneticPr fontId="0" type="noConversion"/>
  </si>
  <si>
    <r>
      <t xml:space="preserve">Qtd de </t>
    </r>
    <r>
      <rPr>
        <b/>
        <sz val="10"/>
        <rFont val="Arial"/>
        <family val="2"/>
      </rPr>
      <t>d/ch-</t>
    </r>
    <r>
      <rPr>
        <sz val="10"/>
        <rFont val="Arial"/>
        <family val="2"/>
      </rPr>
      <t>dia de chuva, conferido</t>
    </r>
    <r>
      <rPr>
        <sz val="10"/>
        <rFont val="Arial"/>
        <family val="2"/>
      </rPr>
      <t xml:space="preserve"> somente acima de </t>
    </r>
    <r>
      <rPr>
        <b/>
        <sz val="10"/>
        <rFont val="Arial"/>
        <family val="2"/>
      </rPr>
      <t>1mm/d</t>
    </r>
    <r>
      <rPr>
        <sz val="10"/>
        <rFont val="Arial"/>
        <family val="2"/>
      </rPr>
      <t>. c/-2.5%</t>
    </r>
    <phoneticPr fontId="21"/>
  </si>
  <si>
    <t>D</t>
    <phoneticPr fontId="21"/>
  </si>
  <si>
    <t>-</t>
    <phoneticPr fontId="21"/>
  </si>
  <si>
    <t>2.3</t>
    <phoneticPr fontId="21"/>
  </si>
  <si>
    <t>-</t>
    <phoneticPr fontId="21"/>
  </si>
  <si>
    <t>-</t>
    <phoneticPr fontId="21"/>
  </si>
  <si>
    <t>-</t>
    <phoneticPr fontId="21"/>
  </si>
  <si>
    <t>-</t>
    <phoneticPr fontId="21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</si>
  <si>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2010</t>
    </r>
    <phoneticPr fontId="0" type="noConversion"/>
  </si>
  <si>
    <t>Histórico pluviométrico 1996 - 2010</t>
    <phoneticPr fontId="0" type="noConversion"/>
  </si>
  <si>
    <r>
      <t xml:space="preserve">  Precipitação pluviométrico ano </t>
    </r>
    <r>
      <rPr>
        <b/>
        <i/>
        <u/>
        <sz val="20"/>
        <color indexed="10"/>
        <rFont val="Monotype Corsiva"/>
        <family val="4"/>
      </rPr>
      <t>2011</t>
    </r>
    <phoneticPr fontId="0" type="noConversion"/>
  </si>
  <si>
    <t>Histórico pluviométrico 1996 - 2011</t>
    <phoneticPr fontId="0" type="noConversion"/>
  </si>
  <si>
    <t>obs: ate ano 2008, descontar 2.5%</t>
    <phoneticPr fontId="21"/>
  </si>
  <si>
    <t>-</t>
    <phoneticPr fontId="21"/>
  </si>
  <si>
    <r>
      <t xml:space="preserve">  Precipitação pluviométrico ano </t>
    </r>
    <r>
      <rPr>
        <b/>
        <i/>
        <u/>
        <sz val="14"/>
        <color indexed="10"/>
        <rFont val="Monotype Corsiva"/>
        <family val="4"/>
      </rPr>
      <t>2012</t>
    </r>
    <phoneticPr fontId="0" type="noConversion"/>
  </si>
  <si>
    <t>Histórico pluviométrico 1996 - 2012</t>
    <phoneticPr fontId="0" type="noConversion"/>
  </si>
  <si>
    <r>
      <t xml:space="preserve">     Coordenadas: Latitudes(s)2º27'01"    Longitudes(w.gr)48º15'48"     A</t>
    </r>
    <r>
      <rPr>
        <b/>
        <sz val="6"/>
        <rFont val="ＭＳ Ｐゴシック"/>
        <family val="3"/>
        <charset val="128"/>
      </rPr>
      <t>ｌ</t>
    </r>
    <r>
      <rPr>
        <b/>
        <sz val="6"/>
        <rFont val="Arial"/>
        <family val="2"/>
      </rPr>
      <t xml:space="preserve">titudes  ~ 54m ~  </t>
    </r>
    <r>
      <rPr>
        <sz val="6"/>
        <rFont val="Arial"/>
        <family val="2"/>
      </rPr>
      <t xml:space="preserve"> qtd/mm</t>
    </r>
    <phoneticPr fontId="0" type="noConversion"/>
  </si>
  <si>
    <t>-</t>
    <phoneticPr fontId="21"/>
  </si>
  <si>
    <r>
      <t>Cor rosa=</t>
    </r>
    <r>
      <rPr>
        <sz val="6"/>
        <rFont val="Arial"/>
        <family val="2"/>
      </rPr>
      <t xml:space="preserve"> Acima de 50mm/d</t>
    </r>
  </si>
  <si>
    <r>
      <t>Cor verm.=</t>
    </r>
    <r>
      <rPr>
        <sz val="6"/>
        <rFont val="Arial"/>
        <family val="2"/>
      </rPr>
      <t xml:space="preserve"> Máximo/dia do ano</t>
    </r>
  </si>
  <si>
    <r>
      <t xml:space="preserve">Os dados de </t>
    </r>
    <r>
      <rPr>
        <b/>
        <sz val="6"/>
        <rFont val="Arial"/>
        <family val="2"/>
      </rPr>
      <t>qtd da chuva</t>
    </r>
    <r>
      <rPr>
        <sz val="6"/>
        <rFont val="Arial"/>
        <family val="2"/>
      </rPr>
      <t xml:space="preserve">, coletado com pluviómetro oferecido pelo </t>
    </r>
    <r>
      <rPr>
        <b/>
        <sz val="6"/>
        <color indexed="10"/>
        <rFont val="Arial"/>
        <family val="2"/>
      </rPr>
      <t>BB</t>
    </r>
    <r>
      <rPr>
        <sz val="6"/>
        <rFont val="Arial"/>
        <family val="2"/>
      </rPr>
      <t>(Banco do Brasil), como brinde</t>
    </r>
  </si>
  <si>
    <r>
      <t xml:space="preserve">As </t>
    </r>
    <r>
      <rPr>
        <b/>
        <sz val="6"/>
        <rFont val="Arial"/>
        <family val="2"/>
      </rPr>
      <t>coordenadas</t>
    </r>
    <r>
      <rPr>
        <sz val="6"/>
        <rFont val="Arial"/>
        <family val="2"/>
      </rPr>
      <t xml:space="preserve">, coletada com </t>
    </r>
    <r>
      <rPr>
        <b/>
        <sz val="6"/>
        <color indexed="10"/>
        <rFont val="Arial"/>
        <family val="2"/>
      </rPr>
      <t>GPS</t>
    </r>
    <r>
      <rPr>
        <sz val="6"/>
        <rFont val="Arial"/>
        <family val="2"/>
      </rPr>
      <t>.</t>
    </r>
  </si>
  <si>
    <r>
      <t xml:space="preserve">Qtd de </t>
    </r>
    <r>
      <rPr>
        <b/>
        <sz val="6"/>
        <rFont val="Arial"/>
        <family val="2"/>
      </rPr>
      <t>d/ch-</t>
    </r>
    <r>
      <rPr>
        <sz val="6"/>
        <rFont val="Arial"/>
        <family val="2"/>
      </rPr>
      <t xml:space="preserve">dia de chuva, conferido somente acima de </t>
    </r>
    <r>
      <rPr>
        <b/>
        <sz val="6"/>
        <rFont val="Arial"/>
        <family val="2"/>
      </rPr>
      <t>1mm/d</t>
    </r>
    <r>
      <rPr>
        <sz val="6"/>
        <rFont val="Arial"/>
        <family val="2"/>
      </rPr>
      <t>. c/-2.5%</t>
    </r>
    <phoneticPr fontId="21"/>
  </si>
  <si>
    <t>-</t>
    <phoneticPr fontId="21"/>
  </si>
  <si>
    <t>Histórico pluviométrico 1996 - 2013</t>
    <phoneticPr fontId="0" type="noConversion"/>
  </si>
  <si>
    <r>
      <t xml:space="preserve">  Precipitação pluviométrico ano </t>
    </r>
    <r>
      <rPr>
        <b/>
        <i/>
        <u/>
        <sz val="14"/>
        <color indexed="10"/>
        <rFont val="Monotype Corsiva"/>
        <family val="4"/>
      </rPr>
      <t>2013</t>
    </r>
    <phoneticPr fontId="0" type="noConversion"/>
  </si>
  <si>
    <t>Substituiu com aparelho novo no dia 20/06/13 adiquirido no AGRONAG(último foi em 30/05/06). R$12,00</t>
    <phoneticPr fontId="0" type="noConversion"/>
  </si>
  <si>
    <r>
      <t xml:space="preserve">  Precipitação pluviométrico ano </t>
    </r>
    <r>
      <rPr>
        <b/>
        <i/>
        <u/>
        <sz val="14"/>
        <color indexed="10"/>
        <rFont val="Monotype Corsiva"/>
        <family val="4"/>
      </rPr>
      <t>2014</t>
    </r>
    <phoneticPr fontId="0" type="noConversion"/>
  </si>
  <si>
    <r>
      <t xml:space="preserve">     Coordenadas: Latitudes(s)2º27'01"    Longitudes(w.gr)48º15'48"     A</t>
    </r>
    <r>
      <rPr>
        <b/>
        <sz val="6"/>
        <rFont val="ＭＳ Ｐゴシック"/>
        <family val="3"/>
        <charset val="128"/>
      </rPr>
      <t>ｌ</t>
    </r>
    <r>
      <rPr>
        <b/>
        <sz val="6"/>
        <rFont val="Arial"/>
        <family val="2"/>
      </rPr>
      <t xml:space="preserve">titudes  ~ 54m ~  </t>
    </r>
    <r>
      <rPr>
        <sz val="6"/>
        <rFont val="Arial"/>
        <family val="2"/>
      </rPr>
      <t xml:space="preserve"> qtd/mm</t>
    </r>
    <phoneticPr fontId="0" type="noConversion"/>
  </si>
  <si>
    <r>
      <t xml:space="preserve">   Local: propriedade Y.Inada, rod. PA-451 km-05 Quatro-Bocas Tomé-Açu PÁ  Coordenadas: Latitudes(s)2º27'01"    Longitudes(w.gr)48º15'48"     A</t>
    </r>
    <r>
      <rPr>
        <i/>
        <sz val="6"/>
        <color indexed="17"/>
        <rFont val="ＭＳ Ｐゴシック"/>
        <family val="3"/>
        <charset val="128"/>
      </rPr>
      <t>ｌ</t>
    </r>
    <r>
      <rPr>
        <i/>
        <sz val="6"/>
        <color indexed="17"/>
        <rFont val="Arial"/>
        <family val="2"/>
      </rPr>
      <t>titudes  ~ 54m ~   qtd/mm</t>
    </r>
    <phoneticPr fontId="21"/>
  </si>
  <si>
    <t>Histórico pluviométrico 1996 - 2014</t>
    <phoneticPr fontId="0" type="noConversion"/>
  </si>
  <si>
    <t>junho</t>
    <phoneticPr fontId="21"/>
  </si>
  <si>
    <t>maio</t>
    <phoneticPr fontId="0" type="noConversion"/>
  </si>
  <si>
    <t>Histórico pluviométrico 1996 - 2015</t>
    <phoneticPr fontId="0" type="noConversion"/>
  </si>
  <si>
    <r>
      <t xml:space="preserve">  Precipitação pluviométrico ano </t>
    </r>
    <r>
      <rPr>
        <b/>
        <i/>
        <u/>
        <sz val="14"/>
        <color indexed="10"/>
        <rFont val="Monotype Corsiva"/>
        <family val="4"/>
      </rPr>
      <t>2015</t>
    </r>
    <phoneticPr fontId="0" type="noConversion"/>
  </si>
  <si>
    <t>-</t>
    <phoneticPr fontId="21"/>
  </si>
  <si>
    <t>-</t>
    <phoneticPr fontId="21"/>
  </si>
  <si>
    <t>maio</t>
    <phoneticPr fontId="0" type="noConversion"/>
  </si>
  <si>
    <t>junho</t>
    <phoneticPr fontId="21"/>
  </si>
  <si>
    <t xml:space="preserve">Substituiu com aparelho semi novo no dia 30/05/06(último foi em 25/09/00). </t>
    <phoneticPr fontId="0" type="noConversion"/>
  </si>
  <si>
    <r>
      <t xml:space="preserve">   Local: propriedade Y.Inada, rod. PA-451 km-05 Quatro-Bocas Tomé-Açu PÁ  Coordenadas: Latitudes(s)2º27'01"    Longitudes(w.gr)48º15'48"     A</t>
    </r>
    <r>
      <rPr>
        <i/>
        <sz val="6"/>
        <color indexed="17"/>
        <rFont val="ＭＳ Ｐゴシック"/>
        <family val="3"/>
        <charset val="128"/>
      </rPr>
      <t>ｌ</t>
    </r>
    <r>
      <rPr>
        <i/>
        <sz val="6"/>
        <color indexed="17"/>
        <rFont val="Arial"/>
        <family val="2"/>
      </rPr>
      <t>titudes  ~ 54m ~   qtd/mm</t>
    </r>
    <phoneticPr fontId="21"/>
  </si>
  <si>
    <t>Dia\mês</t>
    <phoneticPr fontId="21"/>
  </si>
  <si>
    <r>
      <t xml:space="preserve">  Precipitação pluviométrico ano </t>
    </r>
    <r>
      <rPr>
        <b/>
        <i/>
        <u/>
        <sz val="11"/>
        <color indexed="10"/>
        <rFont val="Monotype Corsiva"/>
        <family val="4"/>
      </rPr>
      <t>2016</t>
    </r>
    <phoneticPr fontId="0" type="noConversion"/>
  </si>
  <si>
    <r>
      <t xml:space="preserve">     Coordenadas: Latitudes(s)2º27'01"    Longitudes(w.gr)48º15'48"     A</t>
    </r>
    <r>
      <rPr>
        <b/>
        <sz val="5"/>
        <rFont val="ＭＳ Ｐゴシック"/>
        <family val="3"/>
        <charset val="128"/>
      </rPr>
      <t>ｌ</t>
    </r>
    <r>
      <rPr>
        <b/>
        <sz val="5"/>
        <rFont val="Arial"/>
        <family val="2"/>
      </rPr>
      <t xml:space="preserve">titudes  ~ 54m ~  </t>
    </r>
    <r>
      <rPr>
        <sz val="5"/>
        <rFont val="Arial"/>
        <family val="2"/>
      </rPr>
      <t xml:space="preserve"> qtd/mm</t>
    </r>
    <phoneticPr fontId="0" type="noConversion"/>
  </si>
  <si>
    <r>
      <t>Cor rosa=</t>
    </r>
    <r>
      <rPr>
        <sz val="5"/>
        <rFont val="Arial"/>
        <family val="2"/>
      </rPr>
      <t xml:space="preserve"> Acima de 50mm/d</t>
    </r>
  </si>
  <si>
    <r>
      <t>Cor verm.=</t>
    </r>
    <r>
      <rPr>
        <sz val="5"/>
        <rFont val="Arial"/>
        <family val="2"/>
      </rPr>
      <t xml:space="preserve"> Máximo/dia do ano</t>
    </r>
  </si>
  <si>
    <r>
      <t xml:space="preserve">Qtd de </t>
    </r>
    <r>
      <rPr>
        <b/>
        <sz val="5"/>
        <rFont val="Arial"/>
        <family val="2"/>
      </rPr>
      <t>d/ch-</t>
    </r>
    <r>
      <rPr>
        <sz val="5"/>
        <rFont val="Arial"/>
        <family val="2"/>
      </rPr>
      <t xml:space="preserve">dia de chuva, conferido somente acima de </t>
    </r>
    <r>
      <rPr>
        <b/>
        <sz val="5"/>
        <rFont val="Arial"/>
        <family val="2"/>
      </rPr>
      <t>1mm/d</t>
    </r>
    <r>
      <rPr>
        <sz val="5"/>
        <rFont val="Arial"/>
        <family val="2"/>
      </rPr>
      <t>. c/-2.5%</t>
    </r>
    <phoneticPr fontId="21"/>
  </si>
  <si>
    <r>
      <t xml:space="preserve">Os dados de </t>
    </r>
    <r>
      <rPr>
        <b/>
        <sz val="5"/>
        <rFont val="Arial"/>
        <family val="2"/>
      </rPr>
      <t>qtd da chuva</t>
    </r>
    <r>
      <rPr>
        <sz val="5"/>
        <rFont val="Arial"/>
        <family val="2"/>
      </rPr>
      <t xml:space="preserve">, coletado com pluviómetro oferecido pelo </t>
    </r>
    <r>
      <rPr>
        <b/>
        <sz val="5"/>
        <color indexed="10"/>
        <rFont val="Arial"/>
        <family val="2"/>
      </rPr>
      <t>BB</t>
    </r>
    <r>
      <rPr>
        <sz val="5"/>
        <rFont val="Arial"/>
        <family val="2"/>
      </rPr>
      <t>(Banco do Brasil), como brinde</t>
    </r>
  </si>
  <si>
    <r>
      <t xml:space="preserve">As </t>
    </r>
    <r>
      <rPr>
        <b/>
        <sz val="5"/>
        <rFont val="Arial"/>
        <family val="2"/>
      </rPr>
      <t>coordenadas</t>
    </r>
    <r>
      <rPr>
        <sz val="5"/>
        <rFont val="Arial"/>
        <family val="2"/>
      </rPr>
      <t xml:space="preserve">, coletada com </t>
    </r>
    <r>
      <rPr>
        <b/>
        <sz val="5"/>
        <color indexed="10"/>
        <rFont val="Arial"/>
        <family val="2"/>
      </rPr>
      <t>GPS</t>
    </r>
    <r>
      <rPr>
        <sz val="5"/>
        <rFont val="Arial"/>
        <family val="2"/>
      </rPr>
      <t>.</t>
    </r>
  </si>
  <si>
    <t>Substituiu com aparelho novo no dia 20/06/13 adiquirido no AGRONAG(último foi em 30/05/06). R$12,00</t>
    <phoneticPr fontId="0" type="noConversion"/>
  </si>
  <si>
    <t>Histórico pluviométrico 2016 ~</t>
    <phoneticPr fontId="0" type="noConversion"/>
  </si>
  <si>
    <t>Histórico pluviométrico 1996 - 2015</t>
    <phoneticPr fontId="0" type="noConversion"/>
  </si>
  <si>
    <t>março</t>
    <phoneticPr fontId="21"/>
  </si>
  <si>
    <r>
      <t xml:space="preserve">  Precipitação pluviométrico ano </t>
    </r>
    <r>
      <rPr>
        <b/>
        <i/>
        <u/>
        <sz val="11"/>
        <color indexed="10"/>
        <rFont val="Monotype Corsiva"/>
        <family val="4"/>
      </rPr>
      <t>2017</t>
    </r>
    <phoneticPr fontId="0" type="noConversion"/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</si>
</sst>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0.0"/>
    <numFmt numFmtId="178" formatCode="_(* #,##0_);_(* \(#,##0\);_(* &quot;-&quot;??_);_(@_)"/>
    <numFmt numFmtId="179" formatCode="0.0_);[Red]\(0.0\)"/>
    <numFmt numFmtId="180" formatCode="0.00_ "/>
    <numFmt numFmtId="181" formatCode="_(* #,##0.0_);_(* \(#,##0.0\);_(* &quot;-&quot;??_);_(@_)"/>
  </numFmts>
  <fonts count="105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i/>
      <sz val="10"/>
      <color indexed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10"/>
      <color indexed="14"/>
      <name val="Arial"/>
      <family val="2"/>
    </font>
    <font>
      <b/>
      <i/>
      <u/>
      <sz val="20"/>
      <color indexed="17"/>
      <name val="Monotype Corsiva"/>
      <family val="4"/>
    </font>
    <font>
      <b/>
      <i/>
      <u/>
      <sz val="20"/>
      <color indexed="10"/>
      <name val="Monotype Corsiva"/>
      <family val="4"/>
    </font>
    <font>
      <sz val="9"/>
      <color indexed="10"/>
      <name val="Arial"/>
      <family val="2"/>
    </font>
    <font>
      <sz val="8"/>
      <name val="Arial"/>
      <family val="2"/>
    </font>
    <font>
      <b/>
      <i/>
      <u/>
      <sz val="16"/>
      <color indexed="13"/>
      <name val="Monotype Corsiva"/>
      <family val="4"/>
    </font>
    <font>
      <i/>
      <sz val="10"/>
      <color indexed="17"/>
      <name val="Arial"/>
      <family val="2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4"/>
      <name val="Arial"/>
      <family val="2"/>
    </font>
    <font>
      <b/>
      <i/>
      <u/>
      <sz val="16"/>
      <color indexed="17"/>
      <name val="Alor"/>
      <family val="2"/>
    </font>
    <font>
      <b/>
      <i/>
      <u/>
      <sz val="16"/>
      <color indexed="17"/>
      <name val="Monotype Corsiva"/>
      <family val="4"/>
    </font>
    <font>
      <b/>
      <sz val="9"/>
      <color indexed="17"/>
      <name val="Arial"/>
      <family val="2"/>
    </font>
    <font>
      <sz val="9"/>
      <color indexed="60"/>
      <name val="Arial"/>
      <family val="2"/>
    </font>
    <font>
      <sz val="9"/>
      <color indexed="62"/>
      <name val="Arial"/>
      <family val="2"/>
    </font>
    <font>
      <sz val="9"/>
      <color indexed="14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60"/>
      <name val="Arial"/>
      <family val="2"/>
    </font>
    <font>
      <b/>
      <u/>
      <sz val="12"/>
      <color indexed="13"/>
      <name val="ＭＳ Ｐゴシック"/>
      <family val="3"/>
      <charset val="128"/>
    </font>
    <font>
      <i/>
      <sz val="10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9"/>
      <color indexed="14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8"/>
      <color indexed="16"/>
      <name val="Arial"/>
      <family val="2"/>
    </font>
    <font>
      <sz val="10"/>
      <color indexed="58"/>
      <name val="Arial"/>
      <family val="2"/>
    </font>
    <font>
      <b/>
      <sz val="10"/>
      <color indexed="5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9"/>
      <color indexed="16"/>
      <name val="Arial"/>
      <family val="2"/>
    </font>
    <font>
      <b/>
      <sz val="8"/>
      <color indexed="14"/>
      <name val="Arial"/>
      <family val="2"/>
    </font>
    <font>
      <sz val="9"/>
      <color indexed="6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9"/>
      <color indexed="10"/>
      <name val="Arial"/>
      <family val="2"/>
    </font>
    <font>
      <sz val="10"/>
      <color indexed="14"/>
      <name val="Arial"/>
      <family val="2"/>
    </font>
    <font>
      <sz val="10"/>
      <color rgb="FFFF339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rgb="FFFF3399"/>
      <name val="Arial"/>
      <family val="2"/>
    </font>
    <font>
      <b/>
      <sz val="10"/>
      <color rgb="FFFF0000"/>
      <name val="Arial"/>
      <family val="2"/>
    </font>
    <font>
      <b/>
      <i/>
      <u/>
      <sz val="14"/>
      <color indexed="17"/>
      <name val="Monotype Corsiva"/>
      <family val="4"/>
    </font>
    <font>
      <b/>
      <i/>
      <u/>
      <sz val="14"/>
      <color indexed="10"/>
      <name val="Monotype Corsiva"/>
      <family val="4"/>
    </font>
    <font>
      <b/>
      <i/>
      <u/>
      <sz val="8"/>
      <color indexed="13"/>
      <name val="Monotype Corsiva"/>
      <family val="4"/>
    </font>
    <font>
      <b/>
      <sz val="5"/>
      <name val="Arial"/>
      <family val="2"/>
    </font>
    <font>
      <sz val="5"/>
      <name val="Arial"/>
      <family val="2"/>
    </font>
    <font>
      <i/>
      <sz val="6"/>
      <color indexed="17"/>
      <name val="Arial"/>
      <family val="2"/>
    </font>
    <font>
      <b/>
      <sz val="5"/>
      <color indexed="10"/>
      <name val="Arial"/>
      <family val="2"/>
    </font>
    <font>
      <b/>
      <sz val="5"/>
      <color indexed="17"/>
      <name val="Arial"/>
      <family val="2"/>
    </font>
    <font>
      <sz val="4"/>
      <color indexed="62"/>
      <name val="Arial"/>
      <family val="2"/>
    </font>
    <font>
      <sz val="5"/>
      <color indexed="10"/>
      <name val="Arial"/>
      <family val="2"/>
    </font>
    <font>
      <sz val="5"/>
      <color indexed="60"/>
      <name val="Arial"/>
      <family val="2"/>
    </font>
    <font>
      <sz val="5"/>
      <color rgb="FFFF0000"/>
      <name val="Arial"/>
      <family val="2"/>
    </font>
    <font>
      <sz val="5"/>
      <color rgb="FFC00000"/>
      <name val="Arial"/>
      <family val="2"/>
    </font>
    <font>
      <sz val="6"/>
      <name val="Arial"/>
      <family val="2"/>
    </font>
    <font>
      <b/>
      <sz val="5"/>
      <color indexed="58"/>
      <name val="Arial"/>
      <family val="2"/>
    </font>
    <font>
      <sz val="5"/>
      <color indexed="58"/>
      <name val="Arial"/>
      <family val="2"/>
    </font>
    <font>
      <b/>
      <sz val="5"/>
      <color rgb="FFFF0000"/>
      <name val="Arial"/>
      <family val="2"/>
    </font>
    <font>
      <b/>
      <sz val="4"/>
      <name val="Arial"/>
      <family val="2"/>
    </font>
    <font>
      <b/>
      <sz val="4"/>
      <color rgb="FF003300"/>
      <name val="Arial"/>
      <family val="2"/>
    </font>
    <font>
      <b/>
      <sz val="5"/>
      <color rgb="FF003300"/>
      <name val="Arial"/>
      <family val="2"/>
    </font>
    <font>
      <sz val="4"/>
      <name val="Arial"/>
      <family val="2"/>
    </font>
    <font>
      <i/>
      <sz val="6"/>
      <color indexed="14"/>
      <name val="Arial"/>
      <family val="2"/>
    </font>
    <font>
      <b/>
      <sz val="6"/>
      <name val="Arial"/>
      <family val="2"/>
    </font>
    <font>
      <b/>
      <sz val="6"/>
      <name val="ＭＳ Ｐゴシック"/>
      <family val="3"/>
      <charset val="128"/>
    </font>
    <font>
      <b/>
      <sz val="6"/>
      <color indexed="10"/>
      <name val="Arial"/>
      <family val="2"/>
    </font>
    <font>
      <sz val="6"/>
      <color rgb="FFFF3399"/>
      <name val="Arial"/>
      <family val="2"/>
    </font>
    <font>
      <b/>
      <sz val="6"/>
      <color rgb="FFFF3399"/>
      <name val="Arial"/>
      <family val="2"/>
    </font>
    <font>
      <sz val="6"/>
      <color indexed="17"/>
      <name val="Arial"/>
      <family val="2"/>
    </font>
    <font>
      <sz val="6"/>
      <color indexed="10"/>
      <name val="Arial"/>
      <family val="2"/>
    </font>
    <font>
      <sz val="6"/>
      <color indexed="14"/>
      <name val="Arial"/>
      <family val="2"/>
    </font>
    <font>
      <b/>
      <sz val="5"/>
      <color rgb="FFFF3399"/>
      <name val="Arial"/>
      <family val="2"/>
    </font>
    <font>
      <sz val="6"/>
      <color rgb="FFFF0000"/>
      <name val="Arial"/>
      <family val="2"/>
    </font>
    <font>
      <sz val="6"/>
      <color indexed="60"/>
      <name val="Arial"/>
      <family val="2"/>
    </font>
    <font>
      <b/>
      <sz val="6"/>
      <color rgb="FFFF0000"/>
      <name val="Arial"/>
      <family val="2"/>
    </font>
    <font>
      <sz val="6"/>
      <color rgb="FFC00000"/>
      <name val="Arial"/>
      <family val="2"/>
    </font>
    <font>
      <b/>
      <sz val="5"/>
      <color rgb="FFC00000"/>
      <name val="Arial"/>
      <family val="2"/>
    </font>
    <font>
      <i/>
      <sz val="6"/>
      <color indexed="17"/>
      <name val="ＭＳ Ｐゴシック"/>
      <family val="3"/>
      <charset val="128"/>
    </font>
    <font>
      <b/>
      <i/>
      <u/>
      <sz val="11"/>
      <color indexed="17"/>
      <name val="Monotype Corsiva"/>
      <family val="4"/>
    </font>
    <font>
      <b/>
      <i/>
      <u/>
      <sz val="11"/>
      <color indexed="10"/>
      <name val="Monotype Corsiva"/>
      <family val="4"/>
    </font>
    <font>
      <sz val="11"/>
      <name val="Arial"/>
      <family val="2"/>
    </font>
    <font>
      <b/>
      <i/>
      <u/>
      <sz val="11"/>
      <color indexed="13"/>
      <name val="Monotype Corsiva"/>
      <family val="4"/>
    </font>
    <font>
      <b/>
      <sz val="5"/>
      <name val="ＭＳ Ｐゴシック"/>
      <family val="3"/>
      <charset val="128"/>
    </font>
    <font>
      <sz val="5"/>
      <color indexed="17"/>
      <name val="Arial"/>
      <family val="2"/>
    </font>
    <font>
      <sz val="5"/>
      <color indexed="14"/>
      <name val="Arial"/>
      <family val="2"/>
    </font>
    <font>
      <sz val="5"/>
      <color rgb="FFFF3399"/>
      <name val="Arial"/>
      <family val="2"/>
    </font>
    <font>
      <b/>
      <sz val="5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</cellStyleXfs>
  <cellXfs count="438">
    <xf numFmtId="0" fontId="0" fillId="0" borderId="0" xfId="0"/>
    <xf numFmtId="0" fontId="6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right"/>
    </xf>
    <xf numFmtId="0" fontId="6" fillId="3" borderId="1" xfId="0" applyFont="1" applyFill="1" applyBorder="1" applyAlignment="1">
      <alignment horizontal="center"/>
    </xf>
    <xf numFmtId="177" fontId="6" fillId="3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4" borderId="1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/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0" borderId="0" xfId="0" applyFont="1" applyAlignment="1">
      <alignment horizontal="right"/>
    </xf>
    <xf numFmtId="0" fontId="10" fillId="0" borderId="0" xfId="0" applyFont="1"/>
    <xf numFmtId="0" fontId="9" fillId="0" borderId="2" xfId="0" applyFont="1" applyBorder="1"/>
    <xf numFmtId="0" fontId="4" fillId="0" borderId="2" xfId="0" applyFont="1" applyBorder="1"/>
    <xf numFmtId="177" fontId="6" fillId="2" borderId="1" xfId="0" applyNumberFormat="1" applyFont="1" applyFill="1" applyBorder="1" applyAlignment="1">
      <alignment horizontal="center"/>
    </xf>
    <xf numFmtId="177" fontId="0" fillId="4" borderId="1" xfId="0" applyNumberFormat="1" applyFill="1" applyBorder="1"/>
    <xf numFmtId="177" fontId="0" fillId="0" borderId="0" xfId="0" applyNumberFormat="1"/>
    <xf numFmtId="1" fontId="4" fillId="5" borderId="1" xfId="0" applyNumberFormat="1" applyFont="1" applyFill="1" applyBorder="1"/>
    <xf numFmtId="1" fontId="4" fillId="0" borderId="2" xfId="0" applyNumberFormat="1" applyFont="1" applyBorder="1"/>
    <xf numFmtId="0" fontId="9" fillId="0" borderId="0" xfId="0" applyFont="1" applyFill="1"/>
    <xf numFmtId="177" fontId="10" fillId="0" borderId="1" xfId="0" applyNumberFormat="1" applyFont="1" applyBorder="1" applyAlignment="1">
      <alignment horizontal="right"/>
    </xf>
    <xf numFmtId="0" fontId="11" fillId="0" borderId="0" xfId="0" applyFont="1"/>
    <xf numFmtId="177" fontId="14" fillId="0" borderId="1" xfId="0" applyNumberFormat="1" applyFont="1" applyBorder="1" applyAlignment="1">
      <alignment horizontal="right"/>
    </xf>
    <xf numFmtId="177" fontId="17" fillId="0" borderId="2" xfId="0" applyNumberFormat="1" applyFont="1" applyBorder="1"/>
    <xf numFmtId="177" fontId="17" fillId="0" borderId="2" xfId="0" applyNumberFormat="1" applyFont="1" applyBorder="1" applyAlignment="1">
      <alignment horizontal="right"/>
    </xf>
    <xf numFmtId="0" fontId="18" fillId="0" borderId="0" xfId="0" applyFont="1"/>
    <xf numFmtId="0" fontId="18" fillId="0" borderId="0" xfId="0" applyFont="1"/>
    <xf numFmtId="0" fontId="1" fillId="0" borderId="0" xfId="0" applyFont="1"/>
    <xf numFmtId="177" fontId="9" fillId="0" borderId="1" xfId="0" applyNumberFormat="1" applyFont="1" applyBorder="1" applyAlignment="1">
      <alignment horizontal="right"/>
    </xf>
    <xf numFmtId="177" fontId="23" fillId="0" borderId="1" xfId="0" applyNumberFormat="1" applyFont="1" applyBorder="1" applyAlignment="1">
      <alignment horizontal="right"/>
    </xf>
    <xf numFmtId="177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77" fontId="10" fillId="0" borderId="1" xfId="0" applyNumberFormat="1" applyFont="1" applyFill="1" applyBorder="1" applyAlignment="1">
      <alignment horizontal="right"/>
    </xf>
    <xf numFmtId="0" fontId="1" fillId="0" borderId="1" xfId="0" applyFont="1" applyBorder="1"/>
    <xf numFmtId="177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177" fontId="9" fillId="6" borderId="1" xfId="0" applyNumberFormat="1" applyFont="1" applyFill="1" applyBorder="1" applyAlignment="1">
      <alignment horizontal="right"/>
    </xf>
    <xf numFmtId="177" fontId="9" fillId="0" borderId="2" xfId="0" applyNumberFormat="1" applyFont="1" applyBorder="1"/>
    <xf numFmtId="177" fontId="9" fillId="0" borderId="2" xfId="0" applyNumberFormat="1" applyFont="1" applyBorder="1" applyAlignment="1">
      <alignment horizontal="right"/>
    </xf>
    <xf numFmtId="0" fontId="9" fillId="6" borderId="0" xfId="0" applyFont="1" applyFill="1"/>
    <xf numFmtId="1" fontId="0" fillId="0" borderId="1" xfId="0" applyNumberFormat="1" applyBorder="1" applyAlignment="1">
      <alignment horizontal="right"/>
    </xf>
    <xf numFmtId="0" fontId="10" fillId="0" borderId="1" xfId="0" applyFont="1" applyBorder="1"/>
    <xf numFmtId="177" fontId="1" fillId="0" borderId="1" xfId="0" applyNumberFormat="1" applyFont="1" applyBorder="1"/>
    <xf numFmtId="1" fontId="0" fillId="0" borderId="1" xfId="0" applyNumberFormat="1" applyBorder="1"/>
    <xf numFmtId="176" fontId="1" fillId="0" borderId="1" xfId="1" applyFont="1" applyBorder="1" applyAlignment="1">
      <alignment horizontal="right"/>
    </xf>
    <xf numFmtId="0" fontId="23" fillId="0" borderId="1" xfId="0" applyFont="1" applyBorder="1"/>
    <xf numFmtId="177" fontId="6" fillId="0" borderId="1" xfId="0" applyNumberFormat="1" applyFont="1" applyBorder="1"/>
    <xf numFmtId="177" fontId="23" fillId="0" borderId="1" xfId="0" applyNumberFormat="1" applyFont="1" applyBorder="1"/>
    <xf numFmtId="0" fontId="6" fillId="3" borderId="1" xfId="0" applyFont="1" applyFill="1" applyBorder="1"/>
    <xf numFmtId="176" fontId="1" fillId="0" borderId="0" xfId="1" applyFont="1"/>
    <xf numFmtId="177" fontId="9" fillId="0" borderId="0" xfId="0" applyNumberFormat="1" applyFont="1"/>
    <xf numFmtId="177" fontId="9" fillId="0" borderId="0" xfId="0" applyNumberFormat="1" applyFont="1" applyAlignment="1">
      <alignment horizontal="right"/>
    </xf>
    <xf numFmtId="0" fontId="4" fillId="0" borderId="0" xfId="0" applyFont="1"/>
    <xf numFmtId="177" fontId="6" fillId="4" borderId="1" xfId="0" applyNumberFormat="1" applyFont="1" applyFill="1" applyBorder="1"/>
    <xf numFmtId="1" fontId="1" fillId="0" borderId="1" xfId="0" applyNumberFormat="1" applyFont="1" applyBorder="1"/>
    <xf numFmtId="0" fontId="0" fillId="0" borderId="0" xfId="0" applyAlignment="1">
      <alignment horizontal="right"/>
    </xf>
    <xf numFmtId="177" fontId="6" fillId="0" borderId="1" xfId="0" applyNumberFormat="1" applyFont="1" applyBorder="1" applyAlignment="1">
      <alignment horizontal="right"/>
    </xf>
    <xf numFmtId="177" fontId="1" fillId="0" borderId="1" xfId="0" applyNumberFormat="1" applyFont="1" applyFill="1" applyBorder="1" applyAlignment="1">
      <alignment horizontal="right"/>
    </xf>
    <xf numFmtId="0" fontId="17" fillId="0" borderId="2" xfId="0" applyFont="1" applyBorder="1"/>
    <xf numFmtId="0" fontId="26" fillId="3" borderId="3" xfId="0" applyFont="1" applyFill="1" applyBorder="1"/>
    <xf numFmtId="178" fontId="26" fillId="3" borderId="1" xfId="1" applyNumberFormat="1" applyFont="1" applyFill="1" applyBorder="1"/>
    <xf numFmtId="178" fontId="26" fillId="3" borderId="2" xfId="1" applyNumberFormat="1" applyFont="1" applyFill="1" applyBorder="1"/>
    <xf numFmtId="178" fontId="26" fillId="3" borderId="3" xfId="1" applyNumberFormat="1" applyFont="1" applyFill="1" applyBorder="1"/>
    <xf numFmtId="176" fontId="11" fillId="0" borderId="4" xfId="1" applyFont="1" applyBorder="1"/>
    <xf numFmtId="176" fontId="11" fillId="0" borderId="0" xfId="1" applyFont="1" applyBorder="1"/>
    <xf numFmtId="0" fontId="11" fillId="0" borderId="0" xfId="0" applyFont="1"/>
    <xf numFmtId="0" fontId="11" fillId="0" borderId="4" xfId="0" applyFont="1" applyBorder="1"/>
    <xf numFmtId="0" fontId="27" fillId="0" borderId="4" xfId="0" applyFont="1" applyBorder="1"/>
    <xf numFmtId="176" fontId="17" fillId="0" borderId="0" xfId="1" applyFont="1" applyBorder="1"/>
    <xf numFmtId="0" fontId="17" fillId="0" borderId="0" xfId="0" applyFont="1"/>
    <xf numFmtId="0" fontId="17" fillId="0" borderId="4" xfId="0" applyFont="1" applyBorder="1"/>
    <xf numFmtId="0" fontId="11" fillId="0" borderId="4" xfId="0" applyFont="1" applyFill="1" applyBorder="1" applyAlignment="1">
      <alignment horizontal="right"/>
    </xf>
    <xf numFmtId="176" fontId="17" fillId="0" borderId="4" xfId="1" applyFont="1" applyBorder="1"/>
    <xf numFmtId="176" fontId="17" fillId="0" borderId="4" xfId="1" applyFont="1" applyBorder="1" applyAlignment="1">
      <alignment horizontal="right"/>
    </xf>
    <xf numFmtId="176" fontId="11" fillId="0" borderId="4" xfId="1" applyFont="1" applyBorder="1" applyAlignment="1">
      <alignment horizontal="right"/>
    </xf>
    <xf numFmtId="0" fontId="17" fillId="0" borderId="4" xfId="0" applyFont="1" applyFill="1" applyBorder="1" applyAlignment="1">
      <alignment horizontal="right"/>
    </xf>
    <xf numFmtId="0" fontId="11" fillId="0" borderId="4" xfId="0" applyFont="1" applyFill="1" applyBorder="1"/>
    <xf numFmtId="176" fontId="13" fillId="0" borderId="0" xfId="1" applyFont="1" applyBorder="1"/>
    <xf numFmtId="0" fontId="17" fillId="0" borderId="4" xfId="0" applyFont="1" applyFill="1" applyBorder="1"/>
    <xf numFmtId="0" fontId="28" fillId="5" borderId="5" xfId="0" applyFont="1" applyFill="1" applyBorder="1"/>
    <xf numFmtId="0" fontId="29" fillId="5" borderId="3" xfId="0" applyFont="1" applyFill="1" applyBorder="1"/>
    <xf numFmtId="0" fontId="28" fillId="0" borderId="6" xfId="0" applyFont="1" applyFill="1" applyBorder="1"/>
    <xf numFmtId="0" fontId="13" fillId="3" borderId="6" xfId="0" applyFont="1" applyFill="1" applyBorder="1"/>
    <xf numFmtId="176" fontId="11" fillId="0" borderId="0" xfId="1" applyFont="1" applyAlignment="1">
      <alignment horizontal="right"/>
    </xf>
    <xf numFmtId="176" fontId="17" fillId="0" borderId="0" xfId="1" applyFont="1" applyAlignment="1">
      <alignment horizontal="right"/>
    </xf>
    <xf numFmtId="176" fontId="30" fillId="5" borderId="1" xfId="1" applyFont="1" applyFill="1" applyBorder="1"/>
    <xf numFmtId="176" fontId="30" fillId="5" borderId="2" xfId="1" applyFont="1" applyFill="1" applyBorder="1"/>
    <xf numFmtId="176" fontId="31" fillId="5" borderId="2" xfId="1" applyFont="1" applyFill="1" applyBorder="1"/>
    <xf numFmtId="0" fontId="30" fillId="5" borderId="2" xfId="0" applyFont="1" applyFill="1" applyBorder="1"/>
    <xf numFmtId="0" fontId="30" fillId="5" borderId="1" xfId="0" applyFont="1" applyFill="1" applyBorder="1"/>
    <xf numFmtId="176" fontId="31" fillId="3" borderId="7" xfId="1" applyFont="1" applyFill="1" applyBorder="1"/>
    <xf numFmtId="0" fontId="32" fillId="5" borderId="1" xfId="0" applyFont="1" applyFill="1" applyBorder="1"/>
    <xf numFmtId="0" fontId="31" fillId="5" borderId="2" xfId="0" applyFont="1" applyFill="1" applyBorder="1"/>
    <xf numFmtId="176" fontId="18" fillId="0" borderId="7" xfId="1" applyFont="1" applyBorder="1"/>
    <xf numFmtId="176" fontId="18" fillId="0" borderId="8" xfId="1" applyFont="1" applyBorder="1"/>
    <xf numFmtId="0" fontId="18" fillId="0" borderId="4" xfId="0" applyFont="1" applyBorder="1"/>
    <xf numFmtId="0" fontId="18" fillId="0" borderId="4" xfId="0" applyFont="1" applyBorder="1"/>
    <xf numFmtId="176" fontId="32" fillId="3" borderId="7" xfId="1" applyFont="1" applyFill="1" applyBorder="1"/>
    <xf numFmtId="176" fontId="32" fillId="3" borderId="1" xfId="1" applyFont="1" applyFill="1" applyBorder="1"/>
    <xf numFmtId="0" fontId="13" fillId="0" borderId="4" xfId="0" applyFont="1" applyFill="1" applyBorder="1" applyAlignment="1">
      <alignment horizontal="right"/>
    </xf>
    <xf numFmtId="0" fontId="35" fillId="3" borderId="3" xfId="0" applyFont="1" applyFill="1" applyBorder="1"/>
    <xf numFmtId="178" fontId="35" fillId="3" borderId="1" xfId="1" applyNumberFormat="1" applyFont="1" applyFill="1" applyBorder="1"/>
    <xf numFmtId="0" fontId="36" fillId="5" borderId="5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horizontal="right"/>
    </xf>
    <xf numFmtId="177" fontId="12" fillId="0" borderId="9" xfId="0" applyNumberFormat="1" applyFont="1" applyFill="1" applyBorder="1"/>
    <xf numFmtId="0" fontId="27" fillId="0" borderId="10" xfId="0" applyFont="1" applyBorder="1"/>
    <xf numFmtId="0" fontId="17" fillId="0" borderId="0" xfId="0" applyFont="1" applyAlignment="1">
      <alignment horizontal="right"/>
    </xf>
    <xf numFmtId="0" fontId="11" fillId="0" borderId="4" xfId="0" applyFont="1" applyBorder="1" applyAlignment="1">
      <alignment horizontal="right"/>
    </xf>
    <xf numFmtId="177" fontId="11" fillId="0" borderId="4" xfId="0" applyNumberFormat="1" applyFont="1" applyBorder="1" applyAlignment="1">
      <alignment horizontal="right"/>
    </xf>
    <xf numFmtId="177" fontId="17" fillId="0" borderId="4" xfId="0" applyNumberFormat="1" applyFont="1" applyBorder="1" applyAlignment="1">
      <alignment horizontal="right"/>
    </xf>
    <xf numFmtId="0" fontId="37" fillId="5" borderId="1" xfId="0" applyFont="1" applyFill="1" applyBorder="1" applyAlignment="1">
      <alignment horizontal="center"/>
    </xf>
    <xf numFmtId="0" fontId="37" fillId="5" borderId="3" xfId="0" applyFont="1" applyFill="1" applyBorder="1"/>
    <xf numFmtId="176" fontId="29" fillId="5" borderId="1" xfId="1" applyFont="1" applyFill="1" applyBorder="1"/>
    <xf numFmtId="176" fontId="29" fillId="5" borderId="2" xfId="1" applyFont="1" applyFill="1" applyBorder="1"/>
    <xf numFmtId="0" fontId="13" fillId="5" borderId="2" xfId="0" applyFont="1" applyFill="1" applyBorder="1"/>
    <xf numFmtId="0" fontId="29" fillId="5" borderId="1" xfId="0" applyFont="1" applyFill="1" applyBorder="1"/>
    <xf numFmtId="176" fontId="11" fillId="0" borderId="7" xfId="1" applyFont="1" applyBorder="1"/>
    <xf numFmtId="176" fontId="11" fillId="0" borderId="8" xfId="1" applyFont="1" applyBorder="1"/>
    <xf numFmtId="0" fontId="11" fillId="0" borderId="4" xfId="0" applyFont="1" applyBorder="1"/>
    <xf numFmtId="0" fontId="38" fillId="3" borderId="6" xfId="0" applyFont="1" applyFill="1" applyBorder="1"/>
    <xf numFmtId="176" fontId="39" fillId="3" borderId="7" xfId="1" applyFont="1" applyFill="1" applyBorder="1"/>
    <xf numFmtId="176" fontId="39" fillId="3" borderId="1" xfId="1" applyFont="1" applyFill="1" applyBorder="1"/>
    <xf numFmtId="177" fontId="13" fillId="0" borderId="4" xfId="0" applyNumberFormat="1" applyFont="1" applyBorder="1" applyAlignment="1">
      <alignment horizontal="right"/>
    </xf>
    <xf numFmtId="177" fontId="9" fillId="0" borderId="1" xfId="0" applyNumberFormat="1" applyFont="1" applyFill="1" applyBorder="1" applyAlignment="1">
      <alignment horizontal="right"/>
    </xf>
    <xf numFmtId="0" fontId="41" fillId="2" borderId="1" xfId="0" applyFont="1" applyFill="1" applyBorder="1"/>
    <xf numFmtId="0" fontId="40" fillId="2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4" borderId="0" xfId="0" applyFill="1"/>
    <xf numFmtId="0" fontId="18" fillId="4" borderId="0" xfId="0" applyFont="1" applyFill="1"/>
    <xf numFmtId="0" fontId="0" fillId="0" borderId="0" xfId="0" applyBorder="1"/>
    <xf numFmtId="177" fontId="0" fillId="0" borderId="0" xfId="0" applyNumberFormat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77" fontId="6" fillId="0" borderId="0" xfId="0" applyNumberFormat="1" applyFont="1" applyFill="1" applyBorder="1"/>
    <xf numFmtId="0" fontId="0" fillId="0" borderId="1" xfId="0" applyFill="1" applyBorder="1"/>
    <xf numFmtId="0" fontId="42" fillId="0" borderId="0" xfId="0" applyFont="1"/>
    <xf numFmtId="0" fontId="0" fillId="0" borderId="1" xfId="0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177" fontId="43" fillId="0" borderId="1" xfId="0" applyNumberFormat="1" applyFont="1" applyBorder="1" applyAlignment="1">
      <alignment horizontal="right"/>
    </xf>
    <xf numFmtId="0" fontId="11" fillId="0" borderId="5" xfId="0" applyFont="1" applyFill="1" applyBorder="1"/>
    <xf numFmtId="0" fontId="17" fillId="0" borderId="5" xfId="0" applyFont="1" applyFill="1" applyBorder="1"/>
    <xf numFmtId="0" fontId="32" fillId="5" borderId="9" xfId="0" applyFont="1" applyFill="1" applyBorder="1"/>
    <xf numFmtId="0" fontId="30" fillId="5" borderId="7" xfId="0" applyFont="1" applyFill="1" applyBorder="1"/>
    <xf numFmtId="0" fontId="32" fillId="0" borderId="9" xfId="0" applyFont="1" applyFill="1" applyBorder="1"/>
    <xf numFmtId="0" fontId="32" fillId="0" borderId="4" xfId="0" applyFont="1" applyFill="1" applyBorder="1"/>
    <xf numFmtId="0" fontId="32" fillId="0" borderId="7" xfId="0" applyFont="1" applyFill="1" applyBorder="1"/>
    <xf numFmtId="177" fontId="12" fillId="0" borderId="10" xfId="0" applyNumberFormat="1" applyFont="1" applyFill="1" applyBorder="1"/>
    <xf numFmtId="0" fontId="45" fillId="0" borderId="4" xfId="0" applyFont="1" applyBorder="1"/>
    <xf numFmtId="0" fontId="44" fillId="5" borderId="1" xfId="0" applyFont="1" applyFill="1" applyBorder="1"/>
    <xf numFmtId="176" fontId="46" fillId="5" borderId="2" xfId="1" applyFont="1" applyFill="1" applyBorder="1"/>
    <xf numFmtId="176" fontId="18" fillId="0" borderId="6" xfId="1" applyFont="1" applyBorder="1"/>
    <xf numFmtId="176" fontId="30" fillId="5" borderId="11" xfId="1" applyFont="1" applyFill="1" applyBorder="1"/>
    <xf numFmtId="176" fontId="30" fillId="5" borderId="9" xfId="1" applyFont="1" applyFill="1" applyBorder="1"/>
    <xf numFmtId="0" fontId="30" fillId="5" borderId="9" xfId="0" applyFont="1" applyFill="1" applyBorder="1"/>
    <xf numFmtId="176" fontId="18" fillId="0" borderId="2" xfId="1" applyFont="1" applyBorder="1"/>
    <xf numFmtId="0" fontId="18" fillId="0" borderId="2" xfId="0" applyFont="1" applyBorder="1"/>
    <xf numFmtId="0" fontId="17" fillId="0" borderId="7" xfId="0" applyFont="1" applyFill="1" applyBorder="1"/>
    <xf numFmtId="176" fontId="31" fillId="3" borderId="1" xfId="1" applyFont="1" applyFill="1" applyBorder="1"/>
    <xf numFmtId="0" fontId="30" fillId="5" borderId="11" xfId="0" applyFont="1" applyFill="1" applyBorder="1"/>
    <xf numFmtId="0" fontId="29" fillId="5" borderId="2" xfId="0" applyFont="1" applyFill="1" applyBorder="1"/>
    <xf numFmtId="0" fontId="31" fillId="5" borderId="1" xfId="0" applyFont="1" applyFill="1" applyBorder="1"/>
    <xf numFmtId="176" fontId="44" fillId="3" borderId="1" xfId="1" applyFont="1" applyFill="1" applyBorder="1"/>
    <xf numFmtId="0" fontId="13" fillId="0" borderId="0" xfId="0" applyFont="1"/>
    <xf numFmtId="179" fontId="13" fillId="0" borderId="0" xfId="0" applyNumberFormat="1" applyFont="1"/>
    <xf numFmtId="0" fontId="47" fillId="0" borderId="4" xfId="0" applyFont="1" applyBorder="1"/>
    <xf numFmtId="0" fontId="27" fillId="0" borderId="9" xfId="0" applyFont="1" applyFill="1" applyBorder="1"/>
    <xf numFmtId="0" fontId="27" fillId="0" borderId="4" xfId="0" applyFont="1" applyFill="1" applyBorder="1"/>
    <xf numFmtId="177" fontId="48" fillId="0" borderId="1" xfId="0" applyNumberFormat="1" applyFont="1" applyBorder="1" applyAlignment="1">
      <alignment horizontal="right"/>
    </xf>
    <xf numFmtId="177" fontId="49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right"/>
    </xf>
    <xf numFmtId="0" fontId="50" fillId="0" borderId="4" xfId="0" applyFont="1" applyFill="1" applyBorder="1" applyAlignment="1">
      <alignment horizontal="right"/>
    </xf>
    <xf numFmtId="0" fontId="50" fillId="0" borderId="4" xfId="0" applyFont="1" applyBorder="1"/>
    <xf numFmtId="0" fontId="50" fillId="0" borderId="4" xfId="0" applyFont="1" applyFill="1" applyBorder="1"/>
    <xf numFmtId="177" fontId="51" fillId="0" borderId="1" xfId="0" applyNumberFormat="1" applyFont="1" applyBorder="1" applyAlignment="1">
      <alignment horizontal="right"/>
    </xf>
    <xf numFmtId="177" fontId="52" fillId="0" borderId="1" xfId="0" applyNumberFormat="1" applyFont="1" applyBorder="1" applyAlignment="1">
      <alignment horizontal="right"/>
    </xf>
    <xf numFmtId="0" fontId="53" fillId="0" borderId="4" xfId="0" applyFont="1" applyBorder="1"/>
    <xf numFmtId="0" fontId="53" fillId="0" borderId="4" xfId="0" applyFont="1" applyFill="1" applyBorder="1"/>
    <xf numFmtId="177" fontId="9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77" fontId="0" fillId="0" borderId="0" xfId="0" applyNumberFormat="1" applyFill="1" applyBorder="1"/>
    <xf numFmtId="0" fontId="41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7" fontId="0" fillId="0" borderId="0" xfId="0" applyNumberFormat="1" applyFill="1" applyBorder="1" applyAlignment="1">
      <alignment horizontal="right"/>
    </xf>
    <xf numFmtId="177" fontId="1" fillId="0" borderId="0" xfId="0" applyNumberFormat="1" applyFont="1" applyFill="1" applyBorder="1" applyAlignment="1">
      <alignment horizontal="right"/>
    </xf>
    <xf numFmtId="0" fontId="18" fillId="0" borderId="0" xfId="0" applyFont="1" applyFill="1" applyBorder="1"/>
    <xf numFmtId="0" fontId="13" fillId="0" borderId="0" xfId="0" applyFont="1" applyFill="1" applyBorder="1"/>
    <xf numFmtId="179" fontId="13" fillId="0" borderId="0" xfId="0" applyNumberFormat="1" applyFont="1" applyFill="1" applyBorder="1"/>
    <xf numFmtId="177" fontId="0" fillId="0" borderId="1" xfId="0" applyNumberFormat="1" applyBorder="1" applyAlignment="1"/>
    <xf numFmtId="0" fontId="28" fillId="5" borderId="5" xfId="0" applyFont="1" applyFill="1" applyBorder="1" applyAlignment="1"/>
    <xf numFmtId="0" fontId="6" fillId="0" borderId="4" xfId="0" applyFont="1" applyFill="1" applyBorder="1" applyAlignment="1">
      <alignment horizontal="right"/>
    </xf>
    <xf numFmtId="176" fontId="1" fillId="0" borderId="4" xfId="1" applyFont="1" applyBorder="1" applyAlignment="1"/>
    <xf numFmtId="176" fontId="1" fillId="0" borderId="0" xfId="1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176" fontId="1" fillId="0" borderId="0" xfId="1" applyFont="1" applyAlignment="1"/>
    <xf numFmtId="176" fontId="9" fillId="0" borderId="4" xfId="1" applyFont="1" applyBorder="1" applyAlignment="1"/>
    <xf numFmtId="0" fontId="55" fillId="0" borderId="4" xfId="0" applyFont="1" applyBorder="1" applyAlignment="1"/>
    <xf numFmtId="176" fontId="1" fillId="0" borderId="4" xfId="1" applyFont="1" applyBorder="1"/>
    <xf numFmtId="176" fontId="1" fillId="0" borderId="0" xfId="1" applyFont="1" applyBorder="1"/>
    <xf numFmtId="176" fontId="9" fillId="0" borderId="0" xfId="1" applyFont="1" applyBorder="1"/>
    <xf numFmtId="0" fontId="9" fillId="0" borderId="0" xfId="0" applyFont="1"/>
    <xf numFmtId="0" fontId="9" fillId="0" borderId="4" xfId="0" applyFont="1" applyBorder="1"/>
    <xf numFmtId="176" fontId="9" fillId="0" borderId="0" xfId="1" applyFont="1" applyAlignment="1">
      <alignment horizontal="right"/>
    </xf>
    <xf numFmtId="0" fontId="1" fillId="0" borderId="4" xfId="0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55" fillId="0" borderId="4" xfId="0" applyFont="1" applyBorder="1"/>
    <xf numFmtId="176" fontId="9" fillId="0" borderId="4" xfId="1" applyFont="1" applyBorder="1"/>
    <xf numFmtId="176" fontId="9" fillId="0" borderId="4" xfId="1" applyFont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54" fillId="0" borderId="4" xfId="0" applyFont="1" applyFill="1" applyBorder="1" applyAlignment="1">
      <alignment horizontal="right"/>
    </xf>
    <xf numFmtId="0" fontId="54" fillId="0" borderId="4" xfId="0" applyFont="1" applyBorder="1"/>
    <xf numFmtId="176" fontId="1" fillId="0" borderId="4" xfId="1" applyFont="1" applyBorder="1" applyAlignment="1">
      <alignment horizontal="right"/>
    </xf>
    <xf numFmtId="0" fontId="56" fillId="0" borderId="4" xfId="0" applyFont="1" applyBorder="1"/>
    <xf numFmtId="0" fontId="1" fillId="0" borderId="4" xfId="0" applyFont="1" applyFill="1" applyBorder="1"/>
    <xf numFmtId="0" fontId="1" fillId="0" borderId="5" xfId="0" applyFont="1" applyFill="1" applyBorder="1"/>
    <xf numFmtId="0" fontId="55" fillId="0" borderId="9" xfId="0" applyFont="1" applyFill="1" applyBorder="1"/>
    <xf numFmtId="0" fontId="55" fillId="0" borderId="4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7" xfId="0" applyFont="1" applyFill="1" applyBorder="1"/>
    <xf numFmtId="0" fontId="54" fillId="0" borderId="4" xfId="0" applyFont="1" applyFill="1" applyBorder="1"/>
    <xf numFmtId="176" fontId="10" fillId="5" borderId="1" xfId="1" applyFont="1" applyFill="1" applyBorder="1"/>
    <xf numFmtId="176" fontId="10" fillId="5" borderId="11" xfId="1" applyFont="1" applyFill="1" applyBorder="1"/>
    <xf numFmtId="176" fontId="10" fillId="5" borderId="9" xfId="1" applyFont="1" applyFill="1" applyBorder="1"/>
    <xf numFmtId="0" fontId="10" fillId="5" borderId="11" xfId="0" applyFont="1" applyFill="1" applyBorder="1"/>
    <xf numFmtId="0" fontId="10" fillId="5" borderId="9" xfId="0" applyFont="1" applyFill="1" applyBorder="1"/>
    <xf numFmtId="0" fontId="10" fillId="5" borderId="1" xfId="0" applyFont="1" applyFill="1" applyBorder="1"/>
    <xf numFmtId="177" fontId="57" fillId="0" borderId="1" xfId="0" applyNumberFormat="1" applyFont="1" applyBorder="1" applyAlignment="1">
      <alignment horizontal="right"/>
    </xf>
    <xf numFmtId="177" fontId="57" fillId="0" borderId="1" xfId="0" applyNumberFormat="1" applyFont="1" applyBorder="1" applyAlignment="1"/>
    <xf numFmtId="177" fontId="58" fillId="0" borderId="1" xfId="0" applyNumberFormat="1" applyFont="1" applyBorder="1" applyAlignment="1">
      <alignment horizontal="right"/>
    </xf>
    <xf numFmtId="0" fontId="0" fillId="0" borderId="0" xfId="0" applyBorder="1" applyAlignment="1"/>
    <xf numFmtId="176" fontId="63" fillId="0" borderId="0" xfId="3" applyFont="1" applyBorder="1"/>
    <xf numFmtId="0" fontId="63" fillId="0" borderId="0" xfId="0" applyFont="1" applyBorder="1"/>
    <xf numFmtId="0" fontId="63" fillId="0" borderId="0" xfId="0" applyFont="1" applyBorder="1"/>
    <xf numFmtId="0" fontId="72" fillId="0" borderId="0" xfId="0" applyFont="1" applyBorder="1"/>
    <xf numFmtId="177" fontId="0" fillId="0" borderId="0" xfId="0" applyNumberFormat="1" applyBorder="1"/>
    <xf numFmtId="0" fontId="63" fillId="0" borderId="0" xfId="0" applyFont="1" applyFill="1" applyBorder="1"/>
    <xf numFmtId="177" fontId="68" fillId="0" borderId="0" xfId="0" applyNumberFormat="1" applyFont="1" applyFill="1" applyBorder="1" applyAlignment="1">
      <alignment horizontal="right"/>
    </xf>
    <xf numFmtId="0" fontId="73" fillId="0" borderId="0" xfId="0" applyFont="1" applyFill="1" applyBorder="1"/>
    <xf numFmtId="0" fontId="74" fillId="0" borderId="0" xfId="0" applyFont="1" applyFill="1" applyBorder="1" applyAlignment="1">
      <alignment horizontal="center"/>
    </xf>
    <xf numFmtId="0" fontId="79" fillId="0" borderId="0" xfId="0" applyFont="1" applyFill="1" applyBorder="1"/>
    <xf numFmtId="0" fontId="72" fillId="0" borderId="0" xfId="0" applyFont="1" applyBorder="1" applyAlignment="1"/>
    <xf numFmtId="0" fontId="87" fillId="0" borderId="0" xfId="0" applyFont="1" applyBorder="1"/>
    <xf numFmtId="1" fontId="86" fillId="0" borderId="0" xfId="0" applyNumberFormat="1" applyFont="1" applyBorder="1"/>
    <xf numFmtId="0" fontId="86" fillId="0" borderId="0" xfId="0" applyFont="1" applyBorder="1"/>
    <xf numFmtId="0" fontId="81" fillId="0" borderId="0" xfId="0" applyFont="1" applyBorder="1" applyAlignment="1">
      <alignment horizontal="right"/>
    </xf>
    <xf numFmtId="0" fontId="88" fillId="0" borderId="0" xfId="0" applyFont="1" applyBorder="1"/>
    <xf numFmtId="177" fontId="72" fillId="0" borderId="0" xfId="0" applyNumberFormat="1" applyFont="1" applyBorder="1"/>
    <xf numFmtId="0" fontId="87" fillId="0" borderId="0" xfId="0" applyFont="1" applyFill="1" applyBorder="1"/>
    <xf numFmtId="0" fontId="72" fillId="0" borderId="0" xfId="0" applyFont="1" applyBorder="1" applyAlignment="1">
      <alignment horizontal="right"/>
    </xf>
    <xf numFmtId="0" fontId="72" fillId="0" borderId="0" xfId="0" applyFont="1" applyFill="1" applyBorder="1"/>
    <xf numFmtId="177" fontId="72" fillId="0" borderId="0" xfId="0" applyNumberFormat="1" applyFont="1" applyFill="1" applyBorder="1"/>
    <xf numFmtId="177" fontId="68" fillId="0" borderId="0" xfId="0" applyNumberFormat="1" applyFont="1" applyBorder="1"/>
    <xf numFmtId="177" fontId="68" fillId="0" borderId="0" xfId="0" applyNumberFormat="1" applyFont="1" applyBorder="1" applyAlignment="1">
      <alignment horizontal="right"/>
    </xf>
    <xf numFmtId="177" fontId="72" fillId="0" borderId="15" xfId="0" applyNumberFormat="1" applyFont="1" applyBorder="1" applyAlignment="1">
      <alignment horizontal="right"/>
    </xf>
    <xf numFmtId="0" fontId="65" fillId="2" borderId="15" xfId="0" applyFont="1" applyFill="1" applyBorder="1"/>
    <xf numFmtId="0" fontId="83" fillId="2" borderId="15" xfId="0" applyFont="1" applyFill="1" applyBorder="1" applyAlignment="1">
      <alignment horizontal="center"/>
    </xf>
    <xf numFmtId="177" fontId="83" fillId="2" borderId="15" xfId="0" applyNumberFormat="1" applyFont="1" applyFill="1" applyBorder="1" applyAlignment="1">
      <alignment horizontal="center"/>
    </xf>
    <xf numFmtId="0" fontId="66" fillId="2" borderId="15" xfId="0" applyFont="1" applyFill="1" applyBorder="1" applyAlignment="1">
      <alignment horizontal="center"/>
    </xf>
    <xf numFmtId="177" fontId="84" fillId="0" borderId="15" xfId="0" applyNumberFormat="1" applyFont="1" applyBorder="1" applyAlignment="1">
      <alignment horizontal="right"/>
    </xf>
    <xf numFmtId="177" fontId="85" fillId="0" borderId="15" xfId="0" applyNumberFormat="1" applyFont="1" applyBorder="1" applyAlignment="1">
      <alignment horizontal="right"/>
    </xf>
    <xf numFmtId="0" fontId="72" fillId="4" borderId="15" xfId="0" applyFont="1" applyFill="1" applyBorder="1"/>
    <xf numFmtId="177" fontId="72" fillId="4" borderId="15" xfId="0" applyNumberFormat="1" applyFont="1" applyFill="1" applyBorder="1"/>
    <xf numFmtId="0" fontId="62" fillId="8" borderId="15" xfId="0" applyFont="1" applyFill="1" applyBorder="1" applyAlignment="1">
      <alignment horizontal="center"/>
    </xf>
    <xf numFmtId="177" fontId="81" fillId="8" borderId="15" xfId="0" applyNumberFormat="1" applyFont="1" applyFill="1" applyBorder="1"/>
    <xf numFmtId="0" fontId="66" fillId="5" borderId="15" xfId="0" applyFont="1" applyFill="1" applyBorder="1" applyAlignment="1">
      <alignment horizontal="center"/>
    </xf>
    <xf numFmtId="0" fontId="86" fillId="5" borderId="15" xfId="0" applyFont="1" applyFill="1" applyBorder="1"/>
    <xf numFmtId="0" fontId="76" fillId="8" borderId="15" xfId="0" applyFont="1" applyFill="1" applyBorder="1"/>
    <xf numFmtId="176" fontId="63" fillId="8" borderId="15" xfId="3" applyFont="1" applyFill="1" applyBorder="1"/>
    <xf numFmtId="176" fontId="62" fillId="8" borderId="15" xfId="3" applyFont="1" applyFill="1" applyBorder="1"/>
    <xf numFmtId="0" fontId="77" fillId="8" borderId="15" xfId="0" applyFont="1" applyFill="1" applyBorder="1"/>
    <xf numFmtId="178" fontId="78" fillId="8" borderId="15" xfId="3" applyNumberFormat="1" applyFont="1" applyFill="1" applyBorder="1"/>
    <xf numFmtId="0" fontId="67" fillId="5" borderId="15" xfId="0" applyFont="1" applyFill="1" applyBorder="1" applyAlignment="1"/>
    <xf numFmtId="176" fontId="63" fillId="0" borderId="15" xfId="3" applyFont="1" applyBorder="1" applyAlignment="1"/>
    <xf numFmtId="0" fontId="63" fillId="0" borderId="15" xfId="0" applyFont="1" applyBorder="1" applyAlignment="1"/>
    <xf numFmtId="176" fontId="68" fillId="0" borderId="15" xfId="3" applyFont="1" applyBorder="1" applyAlignment="1"/>
    <xf numFmtId="0" fontId="69" fillId="0" borderId="15" xfId="0" applyFont="1" applyBorder="1" applyAlignment="1"/>
    <xf numFmtId="0" fontId="67" fillId="5" borderId="15" xfId="0" applyFont="1" applyFill="1" applyBorder="1"/>
    <xf numFmtId="176" fontId="63" fillId="0" borderId="15" xfId="3" applyFont="1" applyBorder="1"/>
    <xf numFmtId="176" fontId="68" fillId="0" borderId="15" xfId="3" applyFont="1" applyBorder="1"/>
    <xf numFmtId="0" fontId="68" fillId="0" borderId="15" xfId="0" applyFont="1" applyBorder="1"/>
    <xf numFmtId="176" fontId="68" fillId="0" borderId="15" xfId="3" applyFont="1" applyBorder="1" applyAlignment="1">
      <alignment horizontal="right"/>
    </xf>
    <xf numFmtId="0" fontId="63" fillId="0" borderId="15" xfId="0" applyFont="1" applyFill="1" applyBorder="1" applyAlignment="1">
      <alignment horizontal="right"/>
    </xf>
    <xf numFmtId="0" fontId="68" fillId="0" borderId="15" xfId="0" applyFont="1" applyFill="1" applyBorder="1" applyAlignment="1">
      <alignment horizontal="right"/>
    </xf>
    <xf numFmtId="0" fontId="69" fillId="0" borderId="15" xfId="0" applyFont="1" applyBorder="1"/>
    <xf numFmtId="0" fontId="63" fillId="0" borderId="15" xfId="0" applyFont="1" applyBorder="1"/>
    <xf numFmtId="0" fontId="75" fillId="0" borderId="15" xfId="0" applyFont="1" applyFill="1" applyBorder="1" applyAlignment="1">
      <alignment horizontal="right"/>
    </xf>
    <xf numFmtId="0" fontId="75" fillId="0" borderId="15" xfId="0" applyFont="1" applyBorder="1"/>
    <xf numFmtId="176" fontId="63" fillId="0" borderId="15" xfId="3" applyFont="1" applyBorder="1" applyAlignment="1">
      <alignment horizontal="right"/>
    </xf>
    <xf numFmtId="0" fontId="65" fillId="0" borderId="15" xfId="0" applyFont="1" applyFill="1" applyBorder="1" applyAlignment="1">
      <alignment horizontal="right"/>
    </xf>
    <xf numFmtId="0" fontId="71" fillId="0" borderId="15" xfId="0" applyFont="1" applyBorder="1"/>
    <xf numFmtId="0" fontId="79" fillId="8" borderId="15" xfId="0" applyFont="1" applyFill="1" applyBorder="1"/>
    <xf numFmtId="0" fontId="63" fillId="8" borderId="15" xfId="0" applyFont="1" applyFill="1" applyBorder="1"/>
    <xf numFmtId="0" fontId="62" fillId="8" borderId="15" xfId="0" applyFont="1" applyFill="1" applyBorder="1"/>
    <xf numFmtId="0" fontId="63" fillId="0" borderId="15" xfId="0" applyFont="1" applyFill="1" applyBorder="1"/>
    <xf numFmtId="0" fontId="69" fillId="0" borderId="15" xfId="0" applyFont="1" applyFill="1" applyBorder="1"/>
    <xf numFmtId="0" fontId="70" fillId="0" borderId="15" xfId="0" applyFont="1" applyBorder="1"/>
    <xf numFmtId="0" fontId="68" fillId="0" borderId="15" xfId="0" applyFont="1" applyFill="1" applyBorder="1"/>
    <xf numFmtId="0" fontId="70" fillId="0" borderId="15" xfId="0" applyFont="1" applyFill="1" applyBorder="1"/>
    <xf numFmtId="176" fontId="75" fillId="8" borderId="15" xfId="3" applyFont="1" applyFill="1" applyBorder="1"/>
    <xf numFmtId="176" fontId="89" fillId="8" borderId="15" xfId="3" applyFont="1" applyFill="1" applyBorder="1"/>
    <xf numFmtId="177" fontId="90" fillId="0" borderId="15" xfId="0" applyNumberFormat="1" applyFont="1" applyBorder="1" applyAlignment="1">
      <alignment horizontal="right"/>
    </xf>
    <xf numFmtId="176" fontId="63" fillId="0" borderId="15" xfId="3" applyFont="1" applyBorder="1" applyAlignment="1">
      <alignment horizontal="center"/>
    </xf>
    <xf numFmtId="0" fontId="63" fillId="0" borderId="15" xfId="0" applyFont="1" applyFill="1" applyBorder="1" applyAlignment="1">
      <alignment horizontal="center"/>
    </xf>
    <xf numFmtId="176" fontId="70" fillId="0" borderId="15" xfId="3" applyFont="1" applyBorder="1" applyAlignment="1"/>
    <xf numFmtId="0" fontId="75" fillId="8" borderId="15" xfId="0" applyFont="1" applyFill="1" applyBorder="1"/>
    <xf numFmtId="0" fontId="91" fillId="0" borderId="15" xfId="0" applyFont="1" applyBorder="1" applyAlignment="1"/>
    <xf numFmtId="0" fontId="91" fillId="0" borderId="15" xfId="0" applyFont="1" applyBorder="1"/>
    <xf numFmtId="0" fontId="92" fillId="0" borderId="15" xfId="0" applyFont="1" applyBorder="1"/>
    <xf numFmtId="0" fontId="93" fillId="0" borderId="15" xfId="0" applyFont="1" applyBorder="1"/>
    <xf numFmtId="0" fontId="91" fillId="0" borderId="15" xfId="0" applyFont="1" applyFill="1" applyBorder="1"/>
    <xf numFmtId="0" fontId="87" fillId="0" borderId="15" xfId="0" applyFont="1" applyFill="1" applyBorder="1"/>
    <xf numFmtId="0" fontId="72" fillId="8" borderId="15" xfId="0" applyFont="1" applyFill="1" applyBorder="1"/>
    <xf numFmtId="176" fontId="72" fillId="8" borderId="15" xfId="3" applyFont="1" applyFill="1" applyBorder="1"/>
    <xf numFmtId="178" fontId="78" fillId="8" borderId="15" xfId="3" applyNumberFormat="1" applyFont="1" applyFill="1" applyBorder="1" applyAlignment="1">
      <alignment horizontal="center"/>
    </xf>
    <xf numFmtId="0" fontId="70" fillId="0" borderId="15" xfId="0" applyFont="1" applyFill="1" applyBorder="1" applyAlignment="1">
      <alignment horizontal="center"/>
    </xf>
    <xf numFmtId="0" fontId="78" fillId="8" borderId="15" xfId="0" applyFont="1" applyFill="1" applyBorder="1"/>
    <xf numFmtId="0" fontId="62" fillId="8" borderId="15" xfId="0" applyFont="1" applyFill="1" applyBorder="1"/>
    <xf numFmtId="0" fontId="94" fillId="9" borderId="15" xfId="0" applyFont="1" applyFill="1" applyBorder="1" applyAlignment="1"/>
    <xf numFmtId="0" fontId="94" fillId="9" borderId="15" xfId="0" applyFont="1" applyFill="1" applyBorder="1"/>
    <xf numFmtId="177" fontId="92" fillId="0" borderId="15" xfId="0" applyNumberFormat="1" applyFont="1" applyBorder="1" applyAlignment="1">
      <alignment horizontal="right"/>
    </xf>
    <xf numFmtId="177" fontId="72" fillId="10" borderId="15" xfId="0" applyNumberFormat="1" applyFont="1" applyFill="1" applyBorder="1" applyAlignment="1">
      <alignment horizontal="right"/>
    </xf>
    <xf numFmtId="176" fontId="81" fillId="8" borderId="15" xfId="3" applyFont="1" applyFill="1" applyBorder="1"/>
    <xf numFmtId="176" fontId="70" fillId="0" borderId="15" xfId="3" applyFont="1" applyBorder="1" applyAlignment="1">
      <alignment horizontal="center"/>
    </xf>
    <xf numFmtId="178" fontId="78" fillId="8" borderId="15" xfId="3" applyNumberFormat="1" applyFont="1" applyFill="1" applyBorder="1" applyAlignment="1">
      <alignment horizontal="center" vertical="center"/>
    </xf>
    <xf numFmtId="0" fontId="65" fillId="0" borderId="15" xfId="0" applyFont="1" applyFill="1" applyBorder="1"/>
    <xf numFmtId="0" fontId="62" fillId="0" borderId="15" xfId="0" applyFont="1" applyFill="1" applyBorder="1"/>
    <xf numFmtId="0" fontId="63" fillId="0" borderId="0" xfId="0" applyFont="1" applyFill="1" applyBorder="1" applyAlignment="1">
      <alignment horizontal="center"/>
    </xf>
    <xf numFmtId="180" fontId="0" fillId="0" borderId="0" xfId="0" applyNumberFormat="1"/>
    <xf numFmtId="0" fontId="98" fillId="0" borderId="0" xfId="0" applyFont="1" applyBorder="1"/>
    <xf numFmtId="0" fontId="98" fillId="0" borderId="0" xfId="0" applyFont="1"/>
    <xf numFmtId="0" fontId="98" fillId="0" borderId="0" xfId="0" applyFont="1" applyBorder="1" applyAlignment="1"/>
    <xf numFmtId="177" fontId="98" fillId="0" borderId="0" xfId="0" applyNumberFormat="1" applyFont="1" applyBorder="1"/>
    <xf numFmtId="0" fontId="72" fillId="0" borderId="0" xfId="0" applyFont="1"/>
    <xf numFmtId="0" fontId="63" fillId="0" borderId="0" xfId="0" applyFont="1"/>
    <xf numFmtId="181" fontId="63" fillId="0" borderId="15" xfId="3" applyNumberFormat="1" applyFont="1" applyBorder="1" applyAlignment="1">
      <alignment horizontal="center"/>
    </xf>
    <xf numFmtId="181" fontId="63" fillId="8" borderId="15" xfId="3" applyNumberFormat="1" applyFont="1" applyFill="1" applyBorder="1"/>
    <xf numFmtId="0" fontId="65" fillId="2" borderId="15" xfId="0" applyFont="1" applyFill="1" applyBorder="1" applyAlignment="1">
      <alignment horizontal="center"/>
    </xf>
    <xf numFmtId="177" fontId="65" fillId="2" borderId="15" xfId="0" applyNumberFormat="1" applyFont="1" applyFill="1" applyBorder="1" applyAlignment="1">
      <alignment horizontal="center"/>
    </xf>
    <xf numFmtId="177" fontId="63" fillId="0" borderId="15" xfId="0" applyNumberFormat="1" applyFont="1" applyBorder="1" applyAlignment="1">
      <alignment horizontal="right"/>
    </xf>
    <xf numFmtId="0" fontId="63" fillId="4" borderId="15" xfId="0" applyFont="1" applyFill="1" applyBorder="1"/>
    <xf numFmtId="177" fontId="63" fillId="4" borderId="15" xfId="0" applyNumberFormat="1" applyFont="1" applyFill="1" applyBorder="1"/>
    <xf numFmtId="177" fontId="62" fillId="8" borderId="15" xfId="0" applyNumberFormat="1" applyFont="1" applyFill="1" applyBorder="1"/>
    <xf numFmtId="0" fontId="101" fillId="5" borderId="15" xfId="0" applyFont="1" applyFill="1" applyBorder="1"/>
    <xf numFmtId="0" fontId="63" fillId="0" borderId="0" xfId="0" applyFont="1" applyBorder="1" applyAlignment="1"/>
    <xf numFmtId="0" fontId="68" fillId="0" borderId="0" xfId="0" applyFont="1" applyBorder="1"/>
    <xf numFmtId="1" fontId="101" fillId="0" borderId="0" xfId="0" applyNumberFormat="1" applyFont="1" applyBorder="1"/>
    <xf numFmtId="0" fontId="101" fillId="0" borderId="0" xfId="0" applyFont="1" applyBorder="1"/>
    <xf numFmtId="0" fontId="62" fillId="0" borderId="0" xfId="0" applyFont="1" applyBorder="1" applyAlignment="1">
      <alignment horizontal="right"/>
    </xf>
    <xf numFmtId="0" fontId="102" fillId="0" borderId="0" xfId="0" applyFont="1" applyBorder="1"/>
    <xf numFmtId="177" fontId="63" fillId="0" borderId="0" xfId="0" applyNumberFormat="1" applyFont="1" applyBorder="1"/>
    <xf numFmtId="0" fontId="68" fillId="0" borderId="0" xfId="0" applyFont="1" applyFill="1" applyBorder="1"/>
    <xf numFmtId="0" fontId="63" fillId="0" borderId="0" xfId="0" applyFont="1" applyBorder="1" applyAlignment="1">
      <alignment horizontal="right"/>
    </xf>
    <xf numFmtId="177" fontId="63" fillId="0" borderId="0" xfId="0" applyNumberFormat="1" applyFont="1" applyFill="1" applyBorder="1"/>
    <xf numFmtId="181" fontId="63" fillId="8" borderId="15" xfId="0" applyNumberFormat="1" applyFont="1" applyFill="1" applyBorder="1"/>
    <xf numFmtId="181" fontId="75" fillId="8" borderId="15" xfId="0" applyNumberFormat="1" applyFont="1" applyFill="1" applyBorder="1"/>
    <xf numFmtId="176" fontId="92" fillId="8" borderId="15" xfId="3" applyFont="1" applyFill="1" applyBorder="1"/>
    <xf numFmtId="176" fontId="85" fillId="8" borderId="15" xfId="3" applyFont="1" applyFill="1" applyBorder="1"/>
    <xf numFmtId="181" fontId="78" fillId="8" borderId="15" xfId="3" applyNumberFormat="1" applyFont="1" applyFill="1" applyBorder="1" applyAlignment="1">
      <alignment horizontal="center"/>
    </xf>
    <xf numFmtId="181" fontId="63" fillId="0" borderId="15" xfId="3" applyNumberFormat="1" applyFont="1" applyBorder="1" applyAlignment="1"/>
    <xf numFmtId="181" fontId="63" fillId="0" borderId="15" xfId="0" applyNumberFormat="1" applyFont="1" applyBorder="1" applyAlignment="1"/>
    <xf numFmtId="181" fontId="68" fillId="0" borderId="15" xfId="3" applyNumberFormat="1" applyFont="1" applyBorder="1" applyAlignment="1"/>
    <xf numFmtId="181" fontId="69" fillId="0" borderId="15" xfId="0" applyNumberFormat="1" applyFont="1" applyBorder="1" applyAlignment="1"/>
    <xf numFmtId="181" fontId="63" fillId="0" borderId="15" xfId="3" applyNumberFormat="1" applyFont="1" applyBorder="1"/>
    <xf numFmtId="181" fontId="68" fillId="0" borderId="15" xfId="3" applyNumberFormat="1" applyFont="1" applyBorder="1"/>
    <xf numFmtId="181" fontId="68" fillId="0" borderId="15" xfId="0" applyNumberFormat="1" applyFont="1" applyBorder="1"/>
    <xf numFmtId="181" fontId="68" fillId="0" borderId="15" xfId="3" applyNumberFormat="1" applyFont="1" applyBorder="1" applyAlignment="1">
      <alignment horizontal="right"/>
    </xf>
    <xf numFmtId="181" fontId="63" fillId="0" borderId="15" xfId="0" applyNumberFormat="1" applyFont="1" applyFill="1" applyBorder="1" applyAlignment="1">
      <alignment horizontal="right"/>
    </xf>
    <xf numFmtId="181" fontId="68" fillId="0" borderId="15" xfId="0" applyNumberFormat="1" applyFont="1" applyFill="1" applyBorder="1" applyAlignment="1">
      <alignment horizontal="right"/>
    </xf>
    <xf numFmtId="181" fontId="63" fillId="0" borderId="15" xfId="0" applyNumberFormat="1" applyFont="1" applyFill="1" applyBorder="1" applyAlignment="1">
      <alignment horizontal="center"/>
    </xf>
    <xf numFmtId="181" fontId="69" fillId="0" borderId="15" xfId="0" applyNumberFormat="1" applyFont="1" applyBorder="1"/>
    <xf numFmtId="181" fontId="63" fillId="0" borderId="15" xfId="0" applyNumberFormat="1" applyFont="1" applyBorder="1"/>
    <xf numFmtId="181" fontId="75" fillId="0" borderId="15" xfId="0" applyNumberFormat="1" applyFont="1" applyFill="1" applyBorder="1" applyAlignment="1">
      <alignment horizontal="right"/>
    </xf>
    <xf numFmtId="181" fontId="70" fillId="0" borderId="15" xfId="3" applyNumberFormat="1" applyFont="1" applyBorder="1" applyAlignment="1"/>
    <xf numFmtId="181" fontId="70" fillId="0" borderId="15" xfId="3" applyNumberFormat="1" applyFont="1" applyBorder="1" applyAlignment="1">
      <alignment horizontal="center"/>
    </xf>
    <xf numFmtId="181" fontId="70" fillId="0" borderId="15" xfId="0" applyNumberFormat="1" applyFont="1" applyFill="1" applyBorder="1" applyAlignment="1">
      <alignment horizontal="center"/>
    </xf>
    <xf numFmtId="181" fontId="75" fillId="0" borderId="15" xfId="0" applyNumberFormat="1" applyFont="1" applyBorder="1"/>
    <xf numFmtId="181" fontId="63" fillId="0" borderId="15" xfId="3" applyNumberFormat="1" applyFont="1" applyBorder="1" applyAlignment="1">
      <alignment horizontal="right"/>
    </xf>
    <xf numFmtId="181" fontId="65" fillId="0" borderId="15" xfId="0" applyNumberFormat="1" applyFont="1" applyFill="1" applyBorder="1" applyAlignment="1">
      <alignment horizontal="right"/>
    </xf>
    <xf numFmtId="181" fontId="71" fillId="0" borderId="15" xfId="0" applyNumberFormat="1" applyFont="1" applyBorder="1"/>
    <xf numFmtId="181" fontId="63" fillId="0" borderId="15" xfId="0" applyNumberFormat="1" applyFont="1" applyFill="1" applyBorder="1"/>
    <xf numFmtId="181" fontId="69" fillId="0" borderId="15" xfId="0" applyNumberFormat="1" applyFont="1" applyFill="1" applyBorder="1"/>
    <xf numFmtId="181" fontId="70" fillId="0" borderId="15" xfId="0" applyNumberFormat="1" applyFont="1" applyBorder="1"/>
    <xf numFmtId="181" fontId="62" fillId="0" borderId="15" xfId="0" applyNumberFormat="1" applyFont="1" applyFill="1" applyBorder="1"/>
    <xf numFmtId="181" fontId="65" fillId="0" borderId="15" xfId="0" applyNumberFormat="1" applyFont="1" applyFill="1" applyBorder="1"/>
    <xf numFmtId="181" fontId="68" fillId="0" borderId="15" xfId="0" applyNumberFormat="1" applyFont="1" applyFill="1" applyBorder="1"/>
    <xf numFmtId="181" fontId="70" fillId="0" borderId="15" xfId="0" applyNumberFormat="1" applyFont="1" applyFill="1" applyBorder="1"/>
    <xf numFmtId="181" fontId="63" fillId="0" borderId="0" xfId="3" applyNumberFormat="1" applyFont="1" applyBorder="1"/>
    <xf numFmtId="181" fontId="63" fillId="0" borderId="0" xfId="0" applyNumberFormat="1" applyFont="1" applyBorder="1"/>
    <xf numFmtId="181" fontId="75" fillId="8" borderId="15" xfId="3" applyNumberFormat="1" applyFont="1" applyFill="1" applyBorder="1"/>
    <xf numFmtId="181" fontId="89" fillId="8" borderId="15" xfId="3" applyNumberFormat="1" applyFont="1" applyFill="1" applyBorder="1"/>
    <xf numFmtId="181" fontId="62" fillId="8" borderId="15" xfId="3" applyNumberFormat="1" applyFont="1" applyFill="1" applyBorder="1"/>
    <xf numFmtId="0" fontId="72" fillId="10" borderId="0" xfId="0" applyFont="1" applyFill="1" applyBorder="1"/>
    <xf numFmtId="0" fontId="72" fillId="11" borderId="0" xfId="0" applyFont="1" applyFill="1" applyBorder="1"/>
    <xf numFmtId="177" fontId="103" fillId="0" borderId="15" xfId="0" applyNumberFormat="1" applyFont="1" applyBorder="1" applyAlignment="1">
      <alignment horizontal="right"/>
    </xf>
    <xf numFmtId="181" fontId="104" fillId="0" borderId="15" xfId="0" applyNumberFormat="1" applyFont="1" applyBorder="1" applyAlignment="1"/>
    <xf numFmtId="181" fontId="62" fillId="8" borderId="15" xfId="0" applyNumberFormat="1" applyFont="1" applyFill="1" applyBorder="1"/>
    <xf numFmtId="0" fontId="62" fillId="0" borderId="0" xfId="0" applyFont="1" applyBorder="1"/>
    <xf numFmtId="181" fontId="62" fillId="8" borderId="15" xfId="1" applyNumberFormat="1" applyFont="1" applyFill="1" applyBorder="1"/>
    <xf numFmtId="0" fontId="62" fillId="0" borderId="15" xfId="0" applyFont="1" applyFill="1" applyBorder="1" applyAlignment="1">
      <alignment horizontal="right"/>
    </xf>
    <xf numFmtId="181" fontId="70" fillId="0" borderId="15" xfId="3" applyNumberFormat="1" applyFont="1" applyBorder="1"/>
    <xf numFmtId="181" fontId="75" fillId="0" borderId="15" xfId="0" applyNumberFormat="1" applyFont="1" applyBorder="1" applyAlignment="1"/>
    <xf numFmtId="181" fontId="104" fillId="0" borderId="15" xfId="0" applyNumberFormat="1" applyFont="1" applyFill="1" applyBorder="1"/>
    <xf numFmtId="181" fontId="62" fillId="0" borderId="15" xfId="0" applyNumberFormat="1" applyFont="1" applyFill="1" applyBorder="1" applyAlignment="1">
      <alignment horizontal="right"/>
    </xf>
    <xf numFmtId="181" fontId="62" fillId="0" borderId="0" xfId="0" applyNumberFormat="1" applyFont="1" applyBorder="1"/>
    <xf numFmtId="177" fontId="70" fillId="0" borderId="15" xfId="0" applyNumberFormat="1" applyFont="1" applyBorder="1" applyAlignment="1">
      <alignment horizontal="right"/>
    </xf>
    <xf numFmtId="0" fontId="24" fillId="5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177" fontId="25" fillId="5" borderId="12" xfId="0" applyNumberFormat="1" applyFont="1" applyFill="1" applyBorder="1" applyAlignment="1">
      <alignment horizontal="center"/>
    </xf>
    <xf numFmtId="177" fontId="7" fillId="0" borderId="0" xfId="0" applyNumberFormat="1" applyFont="1" applyAlignment="1">
      <alignment horizontal="center"/>
    </xf>
    <xf numFmtId="177" fontId="3" fillId="0" borderId="8" xfId="0" applyNumberFormat="1" applyFont="1" applyBorder="1" applyAlignment="1">
      <alignment horizontal="center"/>
    </xf>
    <xf numFmtId="177" fontId="15" fillId="5" borderId="12" xfId="0" applyNumberFormat="1" applyFont="1" applyFill="1" applyBorder="1" applyAlignment="1">
      <alignment horizontal="center"/>
    </xf>
    <xf numFmtId="177" fontId="9" fillId="0" borderId="3" xfId="0" applyNumberFormat="1" applyFont="1" applyFill="1" applyBorder="1" applyAlignment="1">
      <alignment horizontal="center"/>
    </xf>
    <xf numFmtId="177" fontId="9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4" fillId="0" borderId="14" xfId="0" applyFont="1" applyBorder="1" applyAlignment="1">
      <alignment horizontal="center"/>
    </xf>
    <xf numFmtId="0" fontId="33" fillId="7" borderId="12" xfId="0" applyFont="1" applyFill="1" applyBorder="1" applyAlignment="1">
      <alignment horizontal="center"/>
    </xf>
    <xf numFmtId="177" fontId="9" fillId="0" borderId="0" xfId="0" applyNumberFormat="1" applyFont="1" applyFill="1" applyBorder="1" applyAlignment="1">
      <alignment horizontal="center"/>
    </xf>
    <xf numFmtId="177" fontId="59" fillId="5" borderId="0" xfId="0" applyNumberFormat="1" applyFont="1" applyFill="1" applyBorder="1" applyAlignment="1">
      <alignment horizontal="center"/>
    </xf>
    <xf numFmtId="177" fontId="80" fillId="0" borderId="2" xfId="0" applyNumberFormat="1" applyFont="1" applyBorder="1" applyAlignment="1">
      <alignment horizontal="center"/>
    </xf>
    <xf numFmtId="0" fontId="61" fillId="7" borderId="0" xfId="0" applyFont="1" applyFill="1" applyBorder="1" applyAlignment="1">
      <alignment horizontal="center"/>
    </xf>
    <xf numFmtId="177" fontId="81" fillId="0" borderId="0" xfId="0" applyNumberFormat="1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177" fontId="68" fillId="0" borderId="0" xfId="0" applyNumberFormat="1" applyFont="1" applyFill="1" applyBorder="1" applyAlignment="1">
      <alignment horizontal="center"/>
    </xf>
    <xf numFmtId="177" fontId="59" fillId="5" borderId="8" xfId="0" applyNumberFormat="1" applyFont="1" applyFill="1" applyBorder="1" applyAlignment="1">
      <alignment horizontal="center"/>
    </xf>
    <xf numFmtId="0" fontId="99" fillId="7" borderId="0" xfId="0" applyFont="1" applyFill="1" applyBorder="1" applyAlignment="1">
      <alignment horizontal="center"/>
    </xf>
    <xf numFmtId="177" fontId="96" fillId="5" borderId="8" xfId="0" applyNumberFormat="1" applyFont="1" applyFill="1" applyBorder="1" applyAlignment="1">
      <alignment horizontal="center"/>
    </xf>
    <xf numFmtId="177" fontId="62" fillId="0" borderId="0" xfId="0" applyNumberFormat="1" applyFont="1" applyBorder="1" applyAlignment="1">
      <alignment horizontal="center"/>
    </xf>
  </cellXfs>
  <cellStyles count="4">
    <cellStyle name="桁区切り [0.00]" xfId="1" builtinId="3"/>
    <cellStyle name="桁区切り [0.00] 2" xfId="3"/>
    <cellStyle name="標準" xfId="0" builtinId="0"/>
    <cellStyle name="標準 2" xfId="2"/>
  </cellStyles>
  <dxfs count="0"/>
  <tableStyles count="0" defaultTableStyle="TableStyleMedium9" defaultPivotStyle="PivotStyleLight16"/>
  <colors>
    <mruColors>
      <color rgb="FFFF3399"/>
      <color rgb="FFFFFF66"/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</xdr:row>
      <xdr:rowOff>9525</xdr:rowOff>
    </xdr:from>
    <xdr:to>
      <xdr:col>10</xdr:col>
      <xdr:colOff>466725</xdr:colOff>
      <xdr:row>34</xdr:row>
      <xdr:rowOff>180975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466725" y="866775"/>
          <a:ext cx="4762500" cy="5886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zoomScale="75" workbookViewId="0">
      <pane ySplit="4" topLeftCell="A14" activePane="bottomLeft" state="frozen"/>
      <selection pane="bottomLeft" activeCell="B15" sqref="B15"/>
    </sheetView>
  </sheetViews>
  <sheetFormatPr defaultColWidth="7.28515625" defaultRowHeight="15.75" customHeight="1"/>
  <cols>
    <col min="1" max="1" width="7.85546875" customWidth="1"/>
    <col min="2" max="2" width="7.42578125" customWidth="1"/>
  </cols>
  <sheetData>
    <row r="1" spans="1:13" ht="21.75" customHeight="1" thickBot="1">
      <c r="A1" s="413" t="s">
        <v>65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</row>
    <row r="2" spans="1:13" ht="15.75" customHeight="1" thickTop="1">
      <c r="A2" s="414" t="s">
        <v>66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</row>
    <row r="3" spans="1:13" ht="15.75" customHeight="1">
      <c r="A3" s="415" t="s">
        <v>62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</row>
    <row r="4" spans="1:13" ht="15.75" customHeight="1">
      <c r="A4" s="5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.75" customHeight="1">
      <c r="A5" s="6">
        <v>1</v>
      </c>
      <c r="B5" s="44">
        <v>0</v>
      </c>
      <c r="C5" s="35">
        <v>0.5</v>
      </c>
      <c r="D5" s="33">
        <v>2.5</v>
      </c>
      <c r="E5" s="35">
        <v>0</v>
      </c>
      <c r="F5" s="33">
        <v>5</v>
      </c>
      <c r="G5" s="35">
        <v>6.5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</row>
    <row r="6" spans="1:13" ht="15.75" customHeight="1">
      <c r="A6" s="6">
        <v>2</v>
      </c>
      <c r="B6" s="48">
        <v>7.5</v>
      </c>
      <c r="C6" s="35">
        <v>2.1</v>
      </c>
      <c r="D6" s="33">
        <v>30.8</v>
      </c>
      <c r="E6" s="35">
        <v>1.3</v>
      </c>
      <c r="F6" s="33">
        <v>10</v>
      </c>
      <c r="G6" s="35">
        <v>4.2</v>
      </c>
      <c r="H6" s="35">
        <v>0</v>
      </c>
      <c r="I6" s="35">
        <v>0</v>
      </c>
      <c r="J6" s="35">
        <v>2.9</v>
      </c>
      <c r="K6" s="35">
        <v>0</v>
      </c>
      <c r="L6" s="35">
        <v>0</v>
      </c>
      <c r="M6" s="35">
        <v>5</v>
      </c>
    </row>
    <row r="7" spans="1:13" ht="15.75" customHeight="1">
      <c r="A7" s="6">
        <v>3</v>
      </c>
      <c r="B7" s="34">
        <v>2.5</v>
      </c>
      <c r="C7" s="35">
        <v>20</v>
      </c>
      <c r="D7" s="33">
        <v>90</v>
      </c>
      <c r="E7" s="35">
        <v>3.7</v>
      </c>
      <c r="F7" s="33">
        <v>5.5</v>
      </c>
      <c r="G7" s="35">
        <v>14.6</v>
      </c>
      <c r="H7" s="33">
        <v>25</v>
      </c>
      <c r="I7" s="35">
        <v>0</v>
      </c>
      <c r="J7" s="35">
        <v>0</v>
      </c>
      <c r="K7" s="35">
        <v>1.2</v>
      </c>
      <c r="L7" s="35">
        <v>0</v>
      </c>
      <c r="M7" s="35">
        <v>0</v>
      </c>
    </row>
    <row r="8" spans="1:13" ht="15.75" customHeight="1">
      <c r="A8" s="6">
        <v>4</v>
      </c>
      <c r="B8" s="34">
        <v>0</v>
      </c>
      <c r="C8" s="35">
        <v>15.8</v>
      </c>
      <c r="D8" s="33">
        <v>2.1</v>
      </c>
      <c r="E8" s="35">
        <v>16.8</v>
      </c>
      <c r="F8" s="33">
        <v>2.5</v>
      </c>
      <c r="G8" s="35">
        <v>7.5</v>
      </c>
      <c r="H8" s="35">
        <v>25.1</v>
      </c>
      <c r="I8" s="35">
        <v>0</v>
      </c>
      <c r="J8" s="35">
        <v>0</v>
      </c>
      <c r="K8" s="35">
        <v>0</v>
      </c>
      <c r="L8" s="35">
        <v>0</v>
      </c>
      <c r="M8" s="35">
        <v>10.5</v>
      </c>
    </row>
    <row r="9" spans="1:13" ht="15.75" customHeight="1">
      <c r="A9" s="6">
        <v>5</v>
      </c>
      <c r="B9" s="34">
        <v>37.5</v>
      </c>
      <c r="C9" s="35">
        <v>5</v>
      </c>
      <c r="D9" s="33">
        <v>15</v>
      </c>
      <c r="E9" s="35">
        <v>2.5</v>
      </c>
      <c r="F9" s="33">
        <v>17.5</v>
      </c>
      <c r="G9" s="35">
        <v>8.6999999999999993</v>
      </c>
      <c r="H9" s="35">
        <v>8.6999999999999993</v>
      </c>
      <c r="I9" s="35">
        <v>0</v>
      </c>
      <c r="J9" s="35">
        <v>7.5</v>
      </c>
      <c r="K9" s="35">
        <v>0</v>
      </c>
      <c r="L9" s="35">
        <v>0</v>
      </c>
      <c r="M9" s="35">
        <v>20</v>
      </c>
    </row>
    <row r="10" spans="1:13" ht="15.75" customHeight="1">
      <c r="A10" s="6">
        <v>6</v>
      </c>
      <c r="B10" s="34">
        <v>22.5</v>
      </c>
      <c r="C10" s="35">
        <v>2.5</v>
      </c>
      <c r="D10" s="33">
        <v>21.7</v>
      </c>
      <c r="E10" s="35">
        <v>15</v>
      </c>
      <c r="F10" s="57">
        <v>68.7</v>
      </c>
      <c r="G10" s="35">
        <v>16.7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31.6</v>
      </c>
    </row>
    <row r="11" spans="1:13" ht="15.75" customHeight="1">
      <c r="A11" s="6">
        <v>7</v>
      </c>
      <c r="B11" s="34">
        <v>0</v>
      </c>
      <c r="C11" s="35">
        <v>2.6</v>
      </c>
      <c r="D11" s="47">
        <v>20</v>
      </c>
      <c r="E11" s="37">
        <v>22.5</v>
      </c>
      <c r="F11" s="57">
        <v>75</v>
      </c>
      <c r="G11" s="35">
        <v>7.5</v>
      </c>
      <c r="H11" s="35">
        <v>2.5</v>
      </c>
      <c r="I11" s="35">
        <v>0</v>
      </c>
      <c r="J11" s="35">
        <v>0</v>
      </c>
      <c r="K11" s="35">
        <v>3.5</v>
      </c>
      <c r="L11" s="35">
        <v>0</v>
      </c>
      <c r="M11" s="35">
        <v>0</v>
      </c>
    </row>
    <row r="12" spans="1:13" ht="15.75" customHeight="1">
      <c r="A12" s="6">
        <v>8</v>
      </c>
      <c r="B12" s="34">
        <v>34.9</v>
      </c>
      <c r="C12" s="35">
        <v>2.5</v>
      </c>
      <c r="D12" s="33">
        <v>18.3</v>
      </c>
      <c r="E12" s="35">
        <v>16.2</v>
      </c>
      <c r="F12" s="33">
        <v>2.5</v>
      </c>
      <c r="G12" s="33">
        <v>17.3</v>
      </c>
      <c r="H12" s="35">
        <v>22.5</v>
      </c>
      <c r="I12" s="35">
        <v>0</v>
      </c>
      <c r="J12" s="35">
        <v>0</v>
      </c>
      <c r="K12" s="35">
        <v>38.700000000000003</v>
      </c>
      <c r="L12" s="35">
        <v>3.8</v>
      </c>
      <c r="M12" s="35">
        <v>0</v>
      </c>
    </row>
    <row r="13" spans="1:13" ht="15.75" customHeight="1">
      <c r="A13" s="6">
        <v>9</v>
      </c>
      <c r="B13" s="34">
        <v>8.6999999999999993</v>
      </c>
      <c r="C13" s="35">
        <v>0</v>
      </c>
      <c r="D13" s="33">
        <v>0</v>
      </c>
      <c r="E13" s="35">
        <v>16.3</v>
      </c>
      <c r="F13" s="35">
        <v>1.8</v>
      </c>
      <c r="G13" s="35">
        <v>0</v>
      </c>
      <c r="H13" s="35">
        <v>0</v>
      </c>
      <c r="I13" s="35">
        <v>0</v>
      </c>
      <c r="J13" s="35">
        <v>0</v>
      </c>
      <c r="K13" s="35">
        <v>1.3</v>
      </c>
      <c r="L13" s="35">
        <v>0</v>
      </c>
      <c r="M13" s="35">
        <v>0</v>
      </c>
    </row>
    <row r="14" spans="1:13" ht="15.75" customHeight="1">
      <c r="A14" s="6">
        <v>10</v>
      </c>
      <c r="B14" s="2">
        <v>40</v>
      </c>
      <c r="C14" s="35">
        <v>23.7</v>
      </c>
      <c r="D14" s="33">
        <v>21.7</v>
      </c>
      <c r="E14" s="33">
        <v>15.6</v>
      </c>
      <c r="F14" s="33">
        <v>2.5</v>
      </c>
      <c r="G14" s="34">
        <v>2.2999999999999998</v>
      </c>
      <c r="H14" s="33">
        <v>1</v>
      </c>
      <c r="I14" s="35">
        <v>0</v>
      </c>
      <c r="J14" s="35">
        <v>0</v>
      </c>
      <c r="K14" s="35">
        <v>0</v>
      </c>
      <c r="L14" s="35">
        <v>0</v>
      </c>
      <c r="M14" s="35">
        <v>36.799999999999997</v>
      </c>
    </row>
    <row r="15" spans="1:13" ht="15.75" customHeight="1">
      <c r="A15" s="6">
        <v>11</v>
      </c>
      <c r="B15" s="34">
        <v>16.7</v>
      </c>
      <c r="C15" s="35">
        <v>49.2</v>
      </c>
      <c r="D15" s="46">
        <v>13.7</v>
      </c>
      <c r="E15" s="35">
        <v>1.8</v>
      </c>
      <c r="F15" s="33">
        <v>40</v>
      </c>
      <c r="G15" s="35">
        <v>6.2</v>
      </c>
      <c r="H15" s="35">
        <v>0.5</v>
      </c>
      <c r="I15" s="35">
        <v>0</v>
      </c>
      <c r="J15" s="35">
        <v>5.7</v>
      </c>
      <c r="K15" s="35">
        <v>0</v>
      </c>
      <c r="L15" s="35">
        <v>0</v>
      </c>
      <c r="M15" s="35">
        <v>7.5</v>
      </c>
    </row>
    <row r="16" spans="1:13" ht="15.75" customHeight="1">
      <c r="A16" s="6">
        <v>12</v>
      </c>
      <c r="B16" s="35">
        <v>2.5</v>
      </c>
      <c r="C16" s="35">
        <v>2.9</v>
      </c>
      <c r="D16" s="35">
        <v>1.3</v>
      </c>
      <c r="E16" s="35">
        <v>0</v>
      </c>
      <c r="F16" s="33">
        <v>9.1999999999999993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</row>
    <row r="17" spans="1:13" ht="15.75" customHeight="1">
      <c r="A17" s="6">
        <v>13</v>
      </c>
      <c r="B17" s="33">
        <v>12.5</v>
      </c>
      <c r="C17" s="33">
        <v>5</v>
      </c>
      <c r="D17" s="35">
        <v>16.3</v>
      </c>
      <c r="E17" s="35">
        <v>2.5</v>
      </c>
      <c r="F17" s="33">
        <v>9.4</v>
      </c>
      <c r="G17" s="35">
        <v>0</v>
      </c>
      <c r="H17" s="33">
        <v>0</v>
      </c>
      <c r="I17" s="35">
        <v>0</v>
      </c>
      <c r="J17" s="35">
        <v>0</v>
      </c>
      <c r="K17" s="35">
        <v>0</v>
      </c>
      <c r="L17" s="35">
        <v>7.5</v>
      </c>
      <c r="M17" s="35">
        <v>62.5</v>
      </c>
    </row>
    <row r="18" spans="1:13" ht="15.75" customHeight="1">
      <c r="A18" s="6">
        <v>14</v>
      </c>
      <c r="B18" s="33">
        <v>35.6</v>
      </c>
      <c r="C18" s="35">
        <v>21.8</v>
      </c>
      <c r="D18" s="35">
        <v>21.5</v>
      </c>
      <c r="E18" s="35">
        <v>120</v>
      </c>
      <c r="F18" s="33">
        <v>2.5</v>
      </c>
      <c r="G18" s="35">
        <v>0</v>
      </c>
      <c r="H18" s="35">
        <v>0.1</v>
      </c>
      <c r="I18" s="35">
        <v>0</v>
      </c>
      <c r="J18" s="35">
        <v>0</v>
      </c>
      <c r="K18" s="35">
        <v>0.8</v>
      </c>
      <c r="L18" s="35">
        <v>0</v>
      </c>
      <c r="M18" s="35">
        <v>0</v>
      </c>
    </row>
    <row r="19" spans="1:13" ht="15.75" customHeight="1">
      <c r="A19" s="6">
        <v>15</v>
      </c>
      <c r="B19" s="35">
        <v>8.3000000000000007</v>
      </c>
      <c r="C19" s="33">
        <v>8.6999999999999993</v>
      </c>
      <c r="D19" s="35">
        <v>1</v>
      </c>
      <c r="E19" s="33">
        <v>15</v>
      </c>
      <c r="F19" s="47">
        <v>0</v>
      </c>
      <c r="G19" s="35">
        <v>0</v>
      </c>
      <c r="H19" s="33">
        <v>18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</row>
    <row r="20" spans="1:13" ht="15.75" customHeight="1">
      <c r="A20" s="6">
        <v>16</v>
      </c>
      <c r="B20" s="33">
        <v>5</v>
      </c>
      <c r="C20" s="47">
        <v>101.2</v>
      </c>
      <c r="D20" s="35">
        <v>57.5</v>
      </c>
      <c r="E20" s="37">
        <v>0</v>
      </c>
      <c r="F20" s="33">
        <v>4.5</v>
      </c>
      <c r="G20" s="2">
        <v>0.5</v>
      </c>
      <c r="H20" s="35">
        <v>5.4</v>
      </c>
      <c r="I20" s="35">
        <v>0</v>
      </c>
      <c r="J20" s="35">
        <v>0</v>
      </c>
      <c r="K20" s="35">
        <v>0</v>
      </c>
      <c r="L20" s="35">
        <v>0</v>
      </c>
      <c r="M20" s="33">
        <v>1</v>
      </c>
    </row>
    <row r="21" spans="1:13" ht="15.75" customHeight="1">
      <c r="A21" s="6">
        <v>17</v>
      </c>
      <c r="B21" s="33">
        <v>40</v>
      </c>
      <c r="C21" s="33">
        <v>13</v>
      </c>
      <c r="D21" s="35">
        <v>32.5</v>
      </c>
      <c r="E21" s="35">
        <v>2.5</v>
      </c>
      <c r="F21" s="33">
        <v>3.1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</row>
    <row r="22" spans="1:13" ht="15.75" customHeight="1">
      <c r="A22" s="6">
        <v>18</v>
      </c>
      <c r="B22" s="35">
        <v>38.700000000000003</v>
      </c>
      <c r="C22" s="35">
        <v>1.8</v>
      </c>
      <c r="D22" s="35">
        <v>28.5</v>
      </c>
      <c r="E22" s="35">
        <v>5</v>
      </c>
      <c r="F22" s="33">
        <v>6.2</v>
      </c>
      <c r="G22" s="35">
        <v>0</v>
      </c>
      <c r="H22" s="35">
        <v>0</v>
      </c>
      <c r="I22" s="35">
        <v>0</v>
      </c>
      <c r="J22" s="35">
        <v>23.7</v>
      </c>
      <c r="K22" s="35">
        <v>0</v>
      </c>
      <c r="L22" s="35">
        <v>0</v>
      </c>
      <c r="M22" s="35">
        <v>0</v>
      </c>
    </row>
    <row r="23" spans="1:13" ht="15.75" customHeight="1">
      <c r="A23" s="6">
        <v>19</v>
      </c>
      <c r="B23" s="35">
        <v>40</v>
      </c>
      <c r="C23" s="33">
        <v>5</v>
      </c>
      <c r="D23" s="33">
        <v>3.7</v>
      </c>
      <c r="E23" s="35">
        <v>34.299999999999997</v>
      </c>
      <c r="F23" s="47">
        <v>0</v>
      </c>
      <c r="G23" s="35">
        <v>22.5</v>
      </c>
      <c r="H23" s="35">
        <v>0</v>
      </c>
      <c r="I23" s="35">
        <v>0</v>
      </c>
      <c r="J23" s="35">
        <v>2.1</v>
      </c>
      <c r="K23" s="35">
        <v>0</v>
      </c>
      <c r="L23" s="35">
        <v>0</v>
      </c>
      <c r="M23" s="35">
        <v>0</v>
      </c>
    </row>
    <row r="24" spans="1:13" ht="15.75" customHeight="1">
      <c r="A24" s="6">
        <v>20</v>
      </c>
      <c r="B24" s="35">
        <v>37.5</v>
      </c>
      <c r="C24" s="33">
        <v>0</v>
      </c>
      <c r="D24" s="35">
        <v>17</v>
      </c>
      <c r="E24" s="35">
        <v>90</v>
      </c>
      <c r="F24" s="47">
        <v>0</v>
      </c>
      <c r="G24" s="35">
        <v>0</v>
      </c>
      <c r="H24" s="35">
        <v>0</v>
      </c>
      <c r="I24" s="35">
        <v>0</v>
      </c>
      <c r="J24" s="35">
        <v>0.8</v>
      </c>
      <c r="K24" s="35">
        <v>0</v>
      </c>
      <c r="L24" s="35">
        <v>0</v>
      </c>
      <c r="M24" s="35">
        <v>0</v>
      </c>
    </row>
    <row r="25" spans="1:13" ht="15.75" customHeight="1">
      <c r="A25" s="6">
        <v>21</v>
      </c>
      <c r="B25" s="35">
        <v>41.2</v>
      </c>
      <c r="C25" s="35">
        <v>23.3</v>
      </c>
      <c r="D25" s="35">
        <v>2.5</v>
      </c>
      <c r="E25" s="35">
        <v>35</v>
      </c>
      <c r="F25" s="47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</row>
    <row r="26" spans="1:13" ht="15.75" customHeight="1">
      <c r="A26" s="6">
        <v>22</v>
      </c>
      <c r="B26" s="33">
        <v>27.5</v>
      </c>
      <c r="C26" s="35">
        <v>0</v>
      </c>
      <c r="D26" s="35">
        <v>0</v>
      </c>
      <c r="E26" s="35">
        <v>3.7</v>
      </c>
      <c r="F26" s="33">
        <v>2.9</v>
      </c>
      <c r="G26" s="35">
        <v>0</v>
      </c>
      <c r="H26" s="46">
        <v>10</v>
      </c>
      <c r="I26" s="35">
        <v>0</v>
      </c>
      <c r="J26" s="35">
        <v>6.2</v>
      </c>
      <c r="K26" s="35">
        <v>0</v>
      </c>
      <c r="L26" s="35">
        <v>0</v>
      </c>
      <c r="M26" s="35">
        <v>0</v>
      </c>
    </row>
    <row r="27" spans="1:13" ht="15.75" customHeight="1">
      <c r="A27" s="6">
        <v>23</v>
      </c>
      <c r="B27" s="33">
        <v>8</v>
      </c>
      <c r="C27" s="35">
        <v>5.5</v>
      </c>
      <c r="D27" s="35">
        <v>17.5</v>
      </c>
      <c r="E27" s="35">
        <v>15</v>
      </c>
      <c r="F27" s="47">
        <v>0</v>
      </c>
      <c r="G27" s="35">
        <v>9.1</v>
      </c>
      <c r="H27" s="35">
        <v>17.5</v>
      </c>
      <c r="I27" s="35">
        <v>0</v>
      </c>
      <c r="J27" s="33">
        <v>30</v>
      </c>
      <c r="K27" s="35">
        <v>0</v>
      </c>
      <c r="L27" s="35">
        <v>0</v>
      </c>
      <c r="M27" s="35">
        <v>0</v>
      </c>
    </row>
    <row r="28" spans="1:13" ht="15.75" customHeight="1">
      <c r="A28" s="6">
        <v>24</v>
      </c>
      <c r="B28" s="33">
        <v>4.0999999999999996</v>
      </c>
      <c r="C28" s="35">
        <v>1.5</v>
      </c>
      <c r="D28" s="35">
        <v>13.3</v>
      </c>
      <c r="E28" s="35">
        <v>11.3</v>
      </c>
      <c r="F28" s="47">
        <v>0</v>
      </c>
      <c r="G28" s="35">
        <v>26.2</v>
      </c>
      <c r="H28" s="33">
        <v>15</v>
      </c>
      <c r="I28" s="35">
        <v>0</v>
      </c>
      <c r="J28" s="35">
        <v>0</v>
      </c>
      <c r="K28" s="35">
        <v>3.7</v>
      </c>
      <c r="L28" s="35">
        <v>0</v>
      </c>
      <c r="M28" s="35">
        <v>0</v>
      </c>
    </row>
    <row r="29" spans="1:13" ht="15.75" customHeight="1">
      <c r="A29" s="6">
        <v>25</v>
      </c>
      <c r="B29" s="33">
        <v>10</v>
      </c>
      <c r="C29" s="35">
        <v>1.3</v>
      </c>
      <c r="D29" s="35">
        <v>2.5</v>
      </c>
      <c r="E29" s="35">
        <v>0</v>
      </c>
      <c r="F29" s="47">
        <v>0</v>
      </c>
      <c r="G29" s="35">
        <v>37.5</v>
      </c>
      <c r="H29" s="47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</row>
    <row r="30" spans="1:13" ht="15.75" customHeight="1">
      <c r="A30" s="6">
        <v>26</v>
      </c>
      <c r="B30" s="33">
        <v>7.5</v>
      </c>
      <c r="C30" s="33">
        <v>60</v>
      </c>
      <c r="D30" s="35">
        <v>0</v>
      </c>
      <c r="E30" s="35">
        <v>0</v>
      </c>
      <c r="F30" s="33">
        <v>32.5</v>
      </c>
      <c r="G30" s="35">
        <v>0</v>
      </c>
      <c r="H30" s="35">
        <v>0</v>
      </c>
      <c r="I30" s="35">
        <v>0</v>
      </c>
      <c r="J30" s="35">
        <v>8.4</v>
      </c>
      <c r="K30" s="35">
        <v>3.2</v>
      </c>
      <c r="L30" s="35">
        <v>0</v>
      </c>
      <c r="M30" s="35">
        <v>0</v>
      </c>
    </row>
    <row r="31" spans="1:13" ht="15.75" customHeight="1">
      <c r="A31" s="6">
        <v>27</v>
      </c>
      <c r="B31" s="33">
        <v>18</v>
      </c>
      <c r="C31" s="35">
        <v>3.7</v>
      </c>
      <c r="D31" s="33">
        <v>3.3</v>
      </c>
      <c r="E31" s="35">
        <v>32.5</v>
      </c>
      <c r="F31" s="33">
        <v>10</v>
      </c>
      <c r="G31" s="35">
        <v>0</v>
      </c>
      <c r="H31" s="35">
        <v>7.5</v>
      </c>
      <c r="I31" s="35">
        <v>0</v>
      </c>
      <c r="J31" s="35">
        <v>2.1</v>
      </c>
      <c r="K31" s="35">
        <v>0</v>
      </c>
      <c r="L31" s="35">
        <v>0</v>
      </c>
      <c r="M31" s="35">
        <v>0</v>
      </c>
    </row>
    <row r="32" spans="1:13" ht="15.75" customHeight="1">
      <c r="A32" s="6">
        <v>28</v>
      </c>
      <c r="B32" s="33">
        <v>6.6</v>
      </c>
      <c r="C32" s="35">
        <v>17.5</v>
      </c>
      <c r="D32" s="33">
        <v>18</v>
      </c>
      <c r="E32" s="35">
        <v>50</v>
      </c>
      <c r="F32" s="47">
        <v>0</v>
      </c>
      <c r="G32" s="35">
        <v>15.8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17.5</v>
      </c>
    </row>
    <row r="33" spans="1:13" ht="15.75" customHeight="1">
      <c r="A33" s="6">
        <v>29</v>
      </c>
      <c r="B33" s="33">
        <v>5</v>
      </c>
      <c r="C33" s="7"/>
      <c r="D33" s="33">
        <v>3.7</v>
      </c>
      <c r="E33" s="35">
        <v>5</v>
      </c>
      <c r="F33" s="47">
        <v>0</v>
      </c>
      <c r="G33" s="35">
        <v>32.5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</row>
    <row r="34" spans="1:13" ht="15.75" customHeight="1">
      <c r="A34" s="6">
        <v>30</v>
      </c>
      <c r="B34" s="58">
        <v>0</v>
      </c>
      <c r="C34" s="7"/>
      <c r="D34" s="33">
        <v>60</v>
      </c>
      <c r="E34" s="35">
        <v>45.8</v>
      </c>
      <c r="F34" s="47">
        <v>0</v>
      </c>
      <c r="G34" s="33">
        <v>20</v>
      </c>
      <c r="H34" s="35">
        <v>0</v>
      </c>
      <c r="I34" s="35">
        <v>0</v>
      </c>
      <c r="J34" s="35">
        <v>0</v>
      </c>
      <c r="K34" s="35">
        <v>23.5</v>
      </c>
      <c r="L34" s="35">
        <v>0</v>
      </c>
      <c r="M34" s="35">
        <v>0</v>
      </c>
    </row>
    <row r="35" spans="1:13" ht="15.75" customHeight="1">
      <c r="A35" s="6">
        <v>31</v>
      </c>
      <c r="B35" s="33">
        <v>3.7</v>
      </c>
      <c r="C35" s="7"/>
      <c r="D35" s="35">
        <v>10</v>
      </c>
      <c r="E35" s="7"/>
      <c r="F35" s="33">
        <v>5.5</v>
      </c>
      <c r="G35" s="7">
        <v>0</v>
      </c>
      <c r="H35" s="35">
        <v>1</v>
      </c>
      <c r="I35" s="33">
        <v>3.7</v>
      </c>
      <c r="J35" s="7"/>
      <c r="K35" s="35">
        <v>0</v>
      </c>
      <c r="L35" s="7"/>
      <c r="M35" s="35">
        <v>26.8</v>
      </c>
    </row>
    <row r="36" spans="1:13" ht="15.75" customHeight="1">
      <c r="A36" s="3" t="s">
        <v>13</v>
      </c>
      <c r="B36" s="4">
        <f t="shared" ref="B36:M36" si="0">SUM(B5:B35)</f>
        <v>522.00000000000011</v>
      </c>
      <c r="C36" s="52">
        <f t="shared" si="0"/>
        <v>396.1</v>
      </c>
      <c r="D36" s="52">
        <f t="shared" si="0"/>
        <v>545.9</v>
      </c>
      <c r="E36" s="52">
        <f t="shared" si="0"/>
        <v>579.29999999999995</v>
      </c>
      <c r="F36" s="4">
        <f t="shared" si="0"/>
        <v>316.8</v>
      </c>
      <c r="G36" s="52">
        <f t="shared" si="0"/>
        <v>255.6</v>
      </c>
      <c r="H36" s="52">
        <f t="shared" si="0"/>
        <v>159.80000000000001</v>
      </c>
      <c r="I36" s="4">
        <f t="shared" si="0"/>
        <v>3.7</v>
      </c>
      <c r="J36" s="52">
        <f t="shared" si="0"/>
        <v>89.4</v>
      </c>
      <c r="K36" s="52">
        <f t="shared" si="0"/>
        <v>75.900000000000006</v>
      </c>
      <c r="L36" s="52">
        <f t="shared" si="0"/>
        <v>11.3</v>
      </c>
      <c r="M36" s="52">
        <f t="shared" si="0"/>
        <v>219.2</v>
      </c>
    </row>
    <row r="37" spans="1:13" ht="15.75" customHeight="1">
      <c r="A37" s="11" t="s">
        <v>14</v>
      </c>
      <c r="B37" s="12">
        <v>27</v>
      </c>
      <c r="C37" s="12">
        <v>25</v>
      </c>
      <c r="D37" s="12">
        <v>28</v>
      </c>
      <c r="E37" s="12">
        <v>25</v>
      </c>
      <c r="F37" s="12">
        <v>21</v>
      </c>
      <c r="G37" s="12">
        <v>18</v>
      </c>
      <c r="H37" s="12">
        <v>13</v>
      </c>
      <c r="I37" s="12">
        <v>1</v>
      </c>
      <c r="J37" s="12">
        <v>10</v>
      </c>
      <c r="K37" s="12">
        <v>8</v>
      </c>
      <c r="L37" s="12">
        <v>2</v>
      </c>
      <c r="M37" s="12">
        <v>10</v>
      </c>
    </row>
    <row r="38" spans="1:13" ht="2.25" customHeight="1">
      <c r="I38" s="53"/>
    </row>
    <row r="39" spans="1:13" ht="15.75" hidden="1" customHeight="1"/>
    <row r="40" spans="1:13" ht="15.75" customHeight="1">
      <c r="B40" t="s">
        <v>18</v>
      </c>
      <c r="E40" s="54">
        <f>SUM(B36:G36)</f>
        <v>2615.6999999999998</v>
      </c>
      <c r="F40" t="s">
        <v>16</v>
      </c>
      <c r="G40" s="10" t="s">
        <v>21</v>
      </c>
      <c r="H40" s="10"/>
      <c r="I40" s="9">
        <f>SUM(H36:M36)</f>
        <v>559.29999999999995</v>
      </c>
      <c r="J40" t="s">
        <v>16</v>
      </c>
      <c r="K40" s="30" t="s">
        <v>15</v>
      </c>
      <c r="L40" s="55">
        <f>SUM(B36:M36)</f>
        <v>3175</v>
      </c>
      <c r="M40" t="s">
        <v>16</v>
      </c>
    </row>
    <row r="41" spans="1:13" ht="15.75" customHeight="1">
      <c r="B41" t="s">
        <v>19</v>
      </c>
      <c r="E41" s="56">
        <f>SUM(B37:G37)</f>
        <v>144</v>
      </c>
      <c r="F41" t="s">
        <v>17</v>
      </c>
      <c r="H41" t="s">
        <v>20</v>
      </c>
      <c r="I41" s="56">
        <f>H37+I37+J37+K37+L37+M37</f>
        <v>44</v>
      </c>
      <c r="J41" t="s">
        <v>17</v>
      </c>
      <c r="K41" s="30" t="s">
        <v>15</v>
      </c>
      <c r="L41" s="56">
        <f>E41+I41</f>
        <v>188</v>
      </c>
      <c r="M41" t="s">
        <v>17</v>
      </c>
    </row>
    <row r="43" spans="1:13" ht="15.75" customHeight="1">
      <c r="A43" s="13" t="s">
        <v>22</v>
      </c>
      <c r="B43" t="s">
        <v>67</v>
      </c>
    </row>
    <row r="44" spans="1:13" ht="15.75" customHeight="1">
      <c r="B44" t="s">
        <v>23</v>
      </c>
    </row>
  </sheetData>
  <mergeCells count="3"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64"/>
  <sheetViews>
    <sheetView zoomScale="75" workbookViewId="0">
      <pane ySplit="4" topLeftCell="A5" activePane="bottomLeft" state="frozen"/>
      <selection pane="bottomLeft" activeCell="E28" sqref="E28"/>
    </sheetView>
  </sheetViews>
  <sheetFormatPr defaultColWidth="6.7109375" defaultRowHeight="15" customHeight="1"/>
  <cols>
    <col min="1" max="4" width="6.7109375" customWidth="1"/>
    <col min="5" max="5" width="6.7109375" style="19" customWidth="1"/>
  </cols>
  <sheetData>
    <row r="1" spans="1:28" ht="22.5" customHeight="1" thickBot="1">
      <c r="A1" s="419" t="s">
        <v>78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28" ht="15" customHeight="1" thickTop="1" thickBot="1">
      <c r="A2" s="417" t="s">
        <v>79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6" t="s">
        <v>81</v>
      </c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</row>
    <row r="3" spans="1:28" ht="15" customHeight="1" thickTop="1">
      <c r="A3" s="418" t="s">
        <v>80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5"/>
      <c r="AB3" s="425"/>
    </row>
    <row r="4" spans="1:28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104" t="s">
        <v>82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105" t="s">
        <v>83</v>
      </c>
    </row>
    <row r="5" spans="1:28" ht="15" customHeight="1">
      <c r="A5" s="6">
        <v>1</v>
      </c>
      <c r="B5" s="2">
        <v>45</v>
      </c>
      <c r="C5" s="2" t="s">
        <v>32</v>
      </c>
      <c r="D5" s="2">
        <v>26.6</v>
      </c>
      <c r="E5" s="2" t="s">
        <v>32</v>
      </c>
      <c r="F5" s="2">
        <v>9.1999999999999993</v>
      </c>
      <c r="G5" s="2">
        <v>1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31">
        <v>140.4</v>
      </c>
      <c r="O5" s="106" t="s">
        <v>85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107">
        <v>278.2</v>
      </c>
      <c r="Z5" s="108">
        <v>322.89999999999998</v>
      </c>
      <c r="AA5" s="109">
        <f>B36</f>
        <v>200.89999999999998</v>
      </c>
      <c r="AB5" s="110">
        <f t="shared" ref="AB5:AB10" si="0">AVERAGE(P5:AA5)</f>
        <v>393.45833333333326</v>
      </c>
    </row>
    <row r="6" spans="1:28" ht="15" customHeight="1">
      <c r="A6" s="6">
        <v>2</v>
      </c>
      <c r="B6" s="2">
        <v>12.5</v>
      </c>
      <c r="C6" s="2" t="s">
        <v>84</v>
      </c>
      <c r="D6" s="2" t="s">
        <v>84</v>
      </c>
      <c r="E6" s="2" t="s">
        <v>84</v>
      </c>
      <c r="F6" s="2">
        <v>12.3</v>
      </c>
      <c r="G6" s="2">
        <v>6.6</v>
      </c>
      <c r="H6" s="2" t="s">
        <v>84</v>
      </c>
      <c r="I6" s="2" t="s">
        <v>84</v>
      </c>
      <c r="J6" s="2">
        <v>4.2</v>
      </c>
      <c r="K6" s="2" t="s">
        <v>84</v>
      </c>
      <c r="L6" s="2" t="s">
        <v>84</v>
      </c>
      <c r="M6" s="2">
        <v>2.1</v>
      </c>
      <c r="O6" s="106" t="s">
        <v>86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111">
        <v>605.29999999999995</v>
      </c>
      <c r="Z6" s="112">
        <v>217.4</v>
      </c>
      <c r="AA6" s="114">
        <f>C36</f>
        <v>472.1</v>
      </c>
      <c r="AB6" s="71">
        <f t="shared" si="0"/>
        <v>412.09999999999997</v>
      </c>
    </row>
    <row r="7" spans="1:28" ht="15" customHeight="1">
      <c r="A7" s="6">
        <v>3</v>
      </c>
      <c r="B7" s="2">
        <v>5</v>
      </c>
      <c r="C7" s="2">
        <v>5</v>
      </c>
      <c r="D7" s="2">
        <v>10.199999999999999</v>
      </c>
      <c r="E7" s="2">
        <v>2</v>
      </c>
      <c r="F7" s="2">
        <v>6.6</v>
      </c>
      <c r="G7" s="2" t="s">
        <v>84</v>
      </c>
      <c r="H7" s="2">
        <v>5</v>
      </c>
      <c r="I7" s="2" t="s">
        <v>84</v>
      </c>
      <c r="J7" s="2" t="s">
        <v>84</v>
      </c>
      <c r="K7" s="2">
        <v>1</v>
      </c>
      <c r="L7" s="2" t="s">
        <v>84</v>
      </c>
      <c r="M7" s="2">
        <v>2</v>
      </c>
      <c r="O7" s="106" t="s">
        <v>87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113">
        <v>510</v>
      </c>
      <c r="AA7" s="113">
        <f>D36</f>
        <v>291.50000000000006</v>
      </c>
      <c r="AB7" s="74">
        <f t="shared" si="0"/>
        <v>490.23333333333329</v>
      </c>
    </row>
    <row r="8" spans="1:28" ht="15" customHeight="1">
      <c r="A8" s="6">
        <v>4</v>
      </c>
      <c r="B8" s="2">
        <v>12</v>
      </c>
      <c r="C8" s="2">
        <v>2</v>
      </c>
      <c r="D8" s="2">
        <v>25.4</v>
      </c>
      <c r="E8" s="2">
        <v>3</v>
      </c>
      <c r="F8" s="2" t="s">
        <v>84</v>
      </c>
      <c r="G8" s="2" t="s">
        <v>84</v>
      </c>
      <c r="H8" s="2">
        <v>5.2</v>
      </c>
      <c r="I8" s="2" t="s">
        <v>84</v>
      </c>
      <c r="J8" s="2" t="s">
        <v>84</v>
      </c>
      <c r="K8" s="2">
        <v>9.1999999999999993</v>
      </c>
      <c r="L8" s="2" t="s">
        <v>84</v>
      </c>
      <c r="M8" s="2" t="s">
        <v>84</v>
      </c>
      <c r="O8" s="106" t="s">
        <v>88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27">
        <v>833.1</v>
      </c>
      <c r="AA8" s="113">
        <f>E36</f>
        <v>471.59999999999997</v>
      </c>
      <c r="AB8" s="71">
        <f t="shared" si="0"/>
        <v>480.62500000000006</v>
      </c>
    </row>
    <row r="9" spans="1:28" ht="15" customHeight="1">
      <c r="A9" s="6">
        <v>5</v>
      </c>
      <c r="B9" s="2" t="s">
        <v>84</v>
      </c>
      <c r="C9" s="2">
        <v>4</v>
      </c>
      <c r="D9" s="2">
        <v>3.1</v>
      </c>
      <c r="E9" s="2">
        <v>1</v>
      </c>
      <c r="F9" s="2">
        <v>2.1</v>
      </c>
      <c r="G9" s="2">
        <v>2.5</v>
      </c>
      <c r="H9" s="2" t="s">
        <v>84</v>
      </c>
      <c r="I9" s="2" t="s">
        <v>84</v>
      </c>
      <c r="J9" s="2" t="s">
        <v>84</v>
      </c>
      <c r="K9" s="2" t="s">
        <v>84</v>
      </c>
      <c r="L9" s="2" t="s">
        <v>84</v>
      </c>
      <c r="M9" s="2">
        <v>20.5</v>
      </c>
      <c r="O9" s="106" t="s">
        <v>89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113">
        <v>420.4</v>
      </c>
      <c r="AA9" s="113">
        <f>F36</f>
        <v>233.19999999999993</v>
      </c>
      <c r="AB9" s="71">
        <f t="shared" si="0"/>
        <v>336.43333333333334</v>
      </c>
    </row>
    <row r="10" spans="1:28" ht="15" customHeight="1">
      <c r="A10" s="6">
        <v>6</v>
      </c>
      <c r="B10" s="2" t="s">
        <v>84</v>
      </c>
      <c r="C10" s="2">
        <v>10</v>
      </c>
      <c r="D10" s="2">
        <v>12.3</v>
      </c>
      <c r="E10" s="2" t="s">
        <v>84</v>
      </c>
      <c r="F10" s="2">
        <v>3.6</v>
      </c>
      <c r="G10" s="2">
        <v>20.5</v>
      </c>
      <c r="H10" s="2">
        <v>8.1999999999999993</v>
      </c>
      <c r="I10" s="2" t="s">
        <v>84</v>
      </c>
      <c r="J10" s="2" t="s">
        <v>84</v>
      </c>
      <c r="K10" s="2" t="s">
        <v>84</v>
      </c>
      <c r="L10" s="2">
        <v>16</v>
      </c>
      <c r="M10" s="2" t="s">
        <v>84</v>
      </c>
      <c r="O10" s="106" t="s">
        <v>90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113">
        <v>75</v>
      </c>
      <c r="AA10" s="113">
        <f>G36</f>
        <v>107.69999999999999</v>
      </c>
      <c r="AB10" s="71">
        <f t="shared" si="0"/>
        <v>113.85000000000001</v>
      </c>
    </row>
    <row r="11" spans="1:28" ht="15" customHeight="1">
      <c r="A11" s="6">
        <v>7</v>
      </c>
      <c r="B11" s="2">
        <v>5</v>
      </c>
      <c r="C11" s="23">
        <v>75.8</v>
      </c>
      <c r="D11" s="2">
        <v>8.1999999999999993</v>
      </c>
      <c r="E11" s="2">
        <v>5</v>
      </c>
      <c r="F11" s="2">
        <v>3.6</v>
      </c>
      <c r="G11" s="2" t="s">
        <v>84</v>
      </c>
      <c r="H11" s="2" t="s">
        <v>84</v>
      </c>
      <c r="I11" s="2" t="s">
        <v>84</v>
      </c>
      <c r="J11" s="2" t="s">
        <v>84</v>
      </c>
      <c r="K11" s="2" t="s">
        <v>84</v>
      </c>
      <c r="L11" s="2" t="s">
        <v>84</v>
      </c>
      <c r="M11" s="2" t="s">
        <v>84</v>
      </c>
      <c r="O11" s="115" t="s">
        <v>91</v>
      </c>
      <c r="P11" s="89">
        <f t="shared" ref="P11:AB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91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si="1"/>
        <v>2106.3000000000002</v>
      </c>
      <c r="X11" s="93">
        <f t="shared" si="1"/>
        <v>2295.5</v>
      </c>
      <c r="Y11" s="93">
        <f t="shared" si="1"/>
        <v>2351.6000000000004</v>
      </c>
      <c r="Z11" s="93">
        <f t="shared" si="1"/>
        <v>2378.8000000000002</v>
      </c>
      <c r="AA11" s="93">
        <f t="shared" si="1"/>
        <v>1776.9999999999998</v>
      </c>
      <c r="AB11" s="93">
        <f t="shared" si="1"/>
        <v>2226.6999999999998</v>
      </c>
    </row>
    <row r="12" spans="1:28" ht="15" customHeight="1">
      <c r="A12" s="6">
        <v>8</v>
      </c>
      <c r="B12" s="2">
        <v>19</v>
      </c>
      <c r="C12" s="2">
        <v>51.2</v>
      </c>
      <c r="D12" s="2">
        <v>8</v>
      </c>
      <c r="E12" s="2">
        <v>5</v>
      </c>
      <c r="F12" s="2">
        <v>15.8</v>
      </c>
      <c r="G12" s="2">
        <v>1.2</v>
      </c>
      <c r="H12" s="2" t="s">
        <v>84</v>
      </c>
      <c r="I12" s="2" t="s">
        <v>84</v>
      </c>
      <c r="J12" s="2" t="s">
        <v>84</v>
      </c>
      <c r="K12" s="2">
        <v>1</v>
      </c>
      <c r="L12" s="2" t="s">
        <v>84</v>
      </c>
      <c r="M12" s="2">
        <v>7.1</v>
      </c>
      <c r="O12" s="106" t="s">
        <v>93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f>H36</f>
        <v>67.8</v>
      </c>
      <c r="AB12" s="71">
        <f t="shared" ref="AB12:AB17" si="2">AVERAGE(P12:AA12)</f>
        <v>103.51666666666665</v>
      </c>
    </row>
    <row r="13" spans="1:28" ht="15" customHeight="1">
      <c r="A13" s="6">
        <v>9</v>
      </c>
      <c r="B13" s="2">
        <v>29</v>
      </c>
      <c r="C13" s="2">
        <v>35.799999999999997</v>
      </c>
      <c r="D13" s="2">
        <v>10</v>
      </c>
      <c r="E13" s="2">
        <v>25</v>
      </c>
      <c r="F13" s="2">
        <v>15</v>
      </c>
      <c r="G13" s="2">
        <v>9.1999999999999993</v>
      </c>
      <c r="H13" s="2" t="s">
        <v>92</v>
      </c>
      <c r="I13" s="2" t="s">
        <v>92</v>
      </c>
      <c r="J13" s="2" t="s">
        <v>92</v>
      </c>
      <c r="K13" s="2">
        <v>2.6</v>
      </c>
      <c r="L13" s="2" t="s">
        <v>92</v>
      </c>
      <c r="M13" s="2">
        <v>46.1</v>
      </c>
      <c r="O13" s="106" t="s">
        <v>94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f>I36</f>
        <v>26.1</v>
      </c>
      <c r="AB13" s="71">
        <f t="shared" si="2"/>
        <v>72.575000000000003</v>
      </c>
    </row>
    <row r="14" spans="1:28" ht="15" customHeight="1">
      <c r="A14" s="6">
        <v>10</v>
      </c>
      <c r="B14" s="2">
        <v>2</v>
      </c>
      <c r="C14" s="2">
        <v>45</v>
      </c>
      <c r="D14" s="2">
        <v>3.1</v>
      </c>
      <c r="E14" s="2" t="s">
        <v>92</v>
      </c>
      <c r="F14" s="2">
        <v>3</v>
      </c>
      <c r="G14" s="2">
        <v>22.3</v>
      </c>
      <c r="H14" s="2">
        <v>29.7</v>
      </c>
      <c r="I14" s="2" t="s">
        <v>92</v>
      </c>
      <c r="J14" s="2" t="s">
        <v>92</v>
      </c>
      <c r="K14" s="2" t="s">
        <v>92</v>
      </c>
      <c r="L14" s="2">
        <v>6.5</v>
      </c>
      <c r="M14" s="2">
        <v>5.0999999999999996</v>
      </c>
      <c r="O14" s="106" t="s">
        <v>95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f>J36</f>
        <v>28.200000000000003</v>
      </c>
      <c r="AB14" s="71">
        <f t="shared" si="2"/>
        <v>85.566666666666677</v>
      </c>
    </row>
    <row r="15" spans="1:28" ht="15" customHeight="1">
      <c r="A15" s="6">
        <v>11</v>
      </c>
      <c r="B15" s="2" t="s">
        <v>92</v>
      </c>
      <c r="C15" s="2">
        <v>14.8</v>
      </c>
      <c r="D15" s="2">
        <v>24.6</v>
      </c>
      <c r="E15" s="23">
        <v>75</v>
      </c>
      <c r="F15" s="2">
        <v>1</v>
      </c>
      <c r="G15" s="2">
        <v>7.1</v>
      </c>
      <c r="H15" s="2" t="s">
        <v>92</v>
      </c>
      <c r="I15" s="2" t="s">
        <v>92</v>
      </c>
      <c r="J15" s="2" t="s">
        <v>92</v>
      </c>
      <c r="K15" s="2" t="s">
        <v>92</v>
      </c>
      <c r="L15" s="2" t="s">
        <v>92</v>
      </c>
      <c r="M15" s="2" t="s">
        <v>92</v>
      </c>
      <c r="O15" s="106" t="s">
        <v>96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f>K36</f>
        <v>52.2</v>
      </c>
      <c r="AB15" s="71">
        <f t="shared" si="2"/>
        <v>98.141666666666666</v>
      </c>
    </row>
    <row r="16" spans="1:28" ht="15" customHeight="1">
      <c r="A16" s="6">
        <v>12</v>
      </c>
      <c r="B16" s="2">
        <v>20</v>
      </c>
      <c r="C16" s="2">
        <v>5.0999999999999996</v>
      </c>
      <c r="D16" s="2">
        <v>2</v>
      </c>
      <c r="E16" s="2">
        <v>25.6</v>
      </c>
      <c r="F16" s="2" t="s">
        <v>92</v>
      </c>
      <c r="G16" s="2">
        <v>8.1999999999999993</v>
      </c>
      <c r="H16" s="2" t="s">
        <v>92</v>
      </c>
      <c r="I16" s="2" t="s">
        <v>92</v>
      </c>
      <c r="J16" s="2" t="s">
        <v>92</v>
      </c>
      <c r="K16" s="2" t="s">
        <v>92</v>
      </c>
      <c r="L16" s="2">
        <v>3.5</v>
      </c>
      <c r="M16" s="2">
        <v>6</v>
      </c>
      <c r="O16" s="106" t="s">
        <v>97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f>L36</f>
        <v>171.7</v>
      </c>
      <c r="AB16" s="71">
        <f t="shared" si="2"/>
        <v>113.94166666666666</v>
      </c>
    </row>
    <row r="17" spans="1:28" ht="15" customHeight="1">
      <c r="A17" s="6">
        <v>13</v>
      </c>
      <c r="B17" s="2">
        <v>4.7</v>
      </c>
      <c r="C17" s="2">
        <v>20.5</v>
      </c>
      <c r="D17" s="2">
        <v>8.1999999999999993</v>
      </c>
      <c r="E17" s="2"/>
      <c r="F17" s="2" t="s">
        <v>92</v>
      </c>
      <c r="G17" s="2">
        <v>9.1999999999999993</v>
      </c>
      <c r="H17" s="2" t="s">
        <v>92</v>
      </c>
      <c r="I17" s="2">
        <v>12.8</v>
      </c>
      <c r="J17" s="2" t="s">
        <v>92</v>
      </c>
      <c r="K17" s="2" t="s">
        <v>92</v>
      </c>
      <c r="L17" s="2">
        <v>38</v>
      </c>
      <c r="M17" s="2" t="s">
        <v>92</v>
      </c>
      <c r="O17" s="106" t="s">
        <v>98</v>
      </c>
      <c r="P17" s="76">
        <v>132.1</v>
      </c>
      <c r="Q17" s="72">
        <v>180.4</v>
      </c>
      <c r="R17" s="76">
        <v>264.10000000000002</v>
      </c>
      <c r="S17" s="81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f>M36</f>
        <v>294.8</v>
      </c>
      <c r="AB17" s="71">
        <f t="shared" si="2"/>
        <v>263.51666666666671</v>
      </c>
    </row>
    <row r="18" spans="1:28" ht="15" customHeight="1">
      <c r="A18" s="6">
        <v>14</v>
      </c>
      <c r="B18" s="2" t="s">
        <v>92</v>
      </c>
      <c r="C18" s="2" t="s">
        <v>92</v>
      </c>
      <c r="D18" s="2">
        <v>12.3</v>
      </c>
      <c r="E18" s="2">
        <v>33.799999999999997</v>
      </c>
      <c r="F18" s="23">
        <v>57.4</v>
      </c>
      <c r="G18" s="2" t="s">
        <v>92</v>
      </c>
      <c r="H18" s="2" t="s">
        <v>92</v>
      </c>
      <c r="I18" s="2" t="s">
        <v>92</v>
      </c>
      <c r="J18" s="2" t="s">
        <v>92</v>
      </c>
      <c r="K18" s="2" t="s">
        <v>92</v>
      </c>
      <c r="L18" s="2">
        <v>6.3</v>
      </c>
      <c r="M18" s="2" t="s">
        <v>92</v>
      </c>
      <c r="O18" s="116" t="s">
        <v>99</v>
      </c>
      <c r="P18" s="117">
        <f t="shared" ref="P18:AB18" si="3">SUM(P12:P17)</f>
        <v>531.70000000000005</v>
      </c>
      <c r="Q18" s="118">
        <f t="shared" si="3"/>
        <v>437.9</v>
      </c>
      <c r="R18" s="117">
        <f t="shared" si="3"/>
        <v>789.1</v>
      </c>
      <c r="S18" s="118">
        <f t="shared" si="3"/>
        <v>804.4</v>
      </c>
      <c r="T18" s="117">
        <f t="shared" si="3"/>
        <v>682.1</v>
      </c>
      <c r="U18" s="118">
        <f t="shared" si="3"/>
        <v>559.5</v>
      </c>
      <c r="V18" s="117">
        <f t="shared" si="3"/>
        <v>823.3</v>
      </c>
      <c r="W18" s="119">
        <f t="shared" si="3"/>
        <v>878.10000000000014</v>
      </c>
      <c r="X18" s="120">
        <f t="shared" si="3"/>
        <v>808.1</v>
      </c>
      <c r="Y18" s="120">
        <f t="shared" si="3"/>
        <v>870.5</v>
      </c>
      <c r="Z18" s="93">
        <f t="shared" si="3"/>
        <v>1021.6</v>
      </c>
      <c r="AA18" s="120">
        <f t="shared" si="3"/>
        <v>640.79999999999995</v>
      </c>
      <c r="AB18" s="120">
        <f t="shared" si="3"/>
        <v>737.25833333333333</v>
      </c>
    </row>
    <row r="19" spans="1:28" ht="15" customHeight="1">
      <c r="A19" s="6">
        <v>15</v>
      </c>
      <c r="B19" s="2" t="s">
        <v>92</v>
      </c>
      <c r="C19" s="2">
        <v>4.0999999999999996</v>
      </c>
      <c r="D19" s="2" t="s">
        <v>92</v>
      </c>
      <c r="E19" s="2" t="s">
        <v>92</v>
      </c>
      <c r="F19" s="2">
        <v>19.399999999999999</v>
      </c>
      <c r="G19" s="2">
        <v>6.1</v>
      </c>
      <c r="H19" s="2" t="s">
        <v>92</v>
      </c>
      <c r="I19" s="2" t="s">
        <v>92</v>
      </c>
      <c r="J19" s="2" t="s">
        <v>92</v>
      </c>
      <c r="K19" s="2" t="s">
        <v>92</v>
      </c>
      <c r="L19" s="2" t="s">
        <v>92</v>
      </c>
      <c r="M19" s="2" t="s">
        <v>92</v>
      </c>
      <c r="O19" s="85"/>
      <c r="P19" s="121"/>
      <c r="Q19" s="122"/>
      <c r="R19" s="121"/>
      <c r="S19" s="122"/>
      <c r="T19" s="121"/>
      <c r="U19" s="122"/>
      <c r="V19" s="121"/>
      <c r="W19" s="69"/>
      <c r="X19" s="70"/>
      <c r="Y19" s="24"/>
      <c r="Z19" s="24"/>
      <c r="AA19" s="24"/>
      <c r="AB19" s="123"/>
    </row>
    <row r="20" spans="1:28" ht="15" customHeight="1">
      <c r="A20" s="6">
        <v>16</v>
      </c>
      <c r="B20" s="2" t="s">
        <v>32</v>
      </c>
      <c r="C20" s="2">
        <v>2</v>
      </c>
      <c r="D20" s="2" t="s">
        <v>32</v>
      </c>
      <c r="E20" s="2">
        <v>16.399999999999999</v>
      </c>
      <c r="F20" s="2">
        <v>9.1999999999999993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O20" s="124" t="s">
        <v>100</v>
      </c>
      <c r="P20" s="125">
        <f>P11+P18</f>
        <v>2218.5</v>
      </c>
      <c r="Q20" s="125">
        <f t="shared" ref="Q20:AB20" si="4">Q11+Q18</f>
        <v>2176.6</v>
      </c>
      <c r="R20" s="125">
        <f t="shared" si="4"/>
        <v>3045.4999999999995</v>
      </c>
      <c r="S20" s="94">
        <f t="shared" si="4"/>
        <v>3512.1</v>
      </c>
      <c r="T20" s="125">
        <f t="shared" si="4"/>
        <v>3261.7</v>
      </c>
      <c r="U20" s="125">
        <f t="shared" si="4"/>
        <v>3175.2</v>
      </c>
      <c r="V20" s="126">
        <f t="shared" si="4"/>
        <v>3049.5999999999995</v>
      </c>
      <c r="W20" s="126">
        <f t="shared" si="4"/>
        <v>2984.4000000000005</v>
      </c>
      <c r="X20" s="126">
        <f t="shared" si="4"/>
        <v>3103.6</v>
      </c>
      <c r="Y20" s="126">
        <f t="shared" si="4"/>
        <v>3222.1000000000004</v>
      </c>
      <c r="Z20" s="126">
        <f t="shared" si="4"/>
        <v>3400.4</v>
      </c>
      <c r="AA20" s="126">
        <f t="shared" si="4"/>
        <v>2417.7999999999997</v>
      </c>
      <c r="AB20" s="126">
        <f t="shared" si="4"/>
        <v>2963.958333333333</v>
      </c>
    </row>
    <row r="21" spans="1:28" ht="15" customHeight="1">
      <c r="A21" s="6">
        <v>17</v>
      </c>
      <c r="B21" s="2">
        <v>26</v>
      </c>
      <c r="C21" s="2">
        <v>6.1</v>
      </c>
      <c r="D21" s="2">
        <v>5.3</v>
      </c>
      <c r="E21" s="2">
        <v>43.8</v>
      </c>
      <c r="F21" s="2">
        <v>2</v>
      </c>
      <c r="G21" s="2" t="s">
        <v>32</v>
      </c>
      <c r="H21" s="2">
        <v>1</v>
      </c>
      <c r="I21" s="2" t="s">
        <v>32</v>
      </c>
      <c r="J21" s="2" t="s">
        <v>32</v>
      </c>
      <c r="K21" s="2" t="s">
        <v>32</v>
      </c>
      <c r="L21" s="2" t="s">
        <v>32</v>
      </c>
      <c r="M21" s="2">
        <v>4.0999999999999996</v>
      </c>
      <c r="V21" s="134"/>
      <c r="W21" s="134"/>
    </row>
    <row r="22" spans="1:28" ht="15" customHeight="1">
      <c r="A22" s="6">
        <v>18</v>
      </c>
      <c r="B22" s="2">
        <v>6</v>
      </c>
      <c r="C22" s="2">
        <v>30.7</v>
      </c>
      <c r="D22" s="2">
        <v>10</v>
      </c>
      <c r="E22" s="2" t="s">
        <v>101</v>
      </c>
      <c r="F22" s="2" t="s">
        <v>101</v>
      </c>
      <c r="G22" s="2" t="s">
        <v>111</v>
      </c>
      <c r="H22" s="2" t="s">
        <v>101</v>
      </c>
      <c r="I22" s="2" t="s">
        <v>101</v>
      </c>
      <c r="J22" s="2">
        <v>4.0999999999999996</v>
      </c>
      <c r="K22" s="2" t="s">
        <v>101</v>
      </c>
      <c r="L22" s="2" t="s">
        <v>101</v>
      </c>
      <c r="M22" s="2">
        <v>44</v>
      </c>
      <c r="V22" s="136"/>
      <c r="W22" s="136"/>
    </row>
    <row r="23" spans="1:28" ht="15" customHeight="1">
      <c r="A23" s="6">
        <v>19</v>
      </c>
      <c r="B23" s="2" t="s">
        <v>101</v>
      </c>
      <c r="C23" s="23">
        <v>82</v>
      </c>
      <c r="D23" s="2">
        <v>15.3</v>
      </c>
      <c r="E23" s="2">
        <v>5.0999999999999996</v>
      </c>
      <c r="F23" s="2">
        <v>10.199999999999999</v>
      </c>
      <c r="G23" s="2">
        <v>8.6999999999999993</v>
      </c>
      <c r="H23" s="2" t="s">
        <v>101</v>
      </c>
      <c r="I23" s="2" t="s">
        <v>101</v>
      </c>
      <c r="J23" s="2">
        <v>13.3</v>
      </c>
      <c r="K23" s="2" t="s">
        <v>101</v>
      </c>
      <c r="L23" s="2" t="s">
        <v>101</v>
      </c>
      <c r="M23" s="2">
        <v>2.1</v>
      </c>
      <c r="V23" s="135"/>
      <c r="W23" s="135"/>
    </row>
    <row r="24" spans="1:28" ht="15" customHeight="1">
      <c r="A24" s="6">
        <v>20</v>
      </c>
      <c r="B24" s="2" t="s">
        <v>101</v>
      </c>
      <c r="C24" s="2">
        <v>36.9</v>
      </c>
      <c r="D24" s="2">
        <v>16.399999999999999</v>
      </c>
      <c r="E24" s="2">
        <v>10.199999999999999</v>
      </c>
      <c r="F24" s="2" t="s">
        <v>110</v>
      </c>
      <c r="G24" s="2">
        <v>5.0999999999999996</v>
      </c>
      <c r="H24" s="2" t="s">
        <v>101</v>
      </c>
      <c r="I24" s="2" t="s">
        <v>101</v>
      </c>
      <c r="J24" s="2">
        <v>3</v>
      </c>
      <c r="K24" s="2">
        <v>1</v>
      </c>
      <c r="L24" s="2" t="s">
        <v>101</v>
      </c>
      <c r="M24" s="2" t="s">
        <v>101</v>
      </c>
      <c r="V24" s="135"/>
      <c r="W24" s="135"/>
    </row>
    <row r="25" spans="1:28" ht="15" customHeight="1">
      <c r="A25" s="6">
        <v>21</v>
      </c>
      <c r="B25" s="2" t="s">
        <v>101</v>
      </c>
      <c r="C25" s="2">
        <v>16.399999999999999</v>
      </c>
      <c r="D25" s="2">
        <v>12.3</v>
      </c>
      <c r="E25" s="2">
        <v>3</v>
      </c>
      <c r="F25" s="2">
        <v>8.1999999999999993</v>
      </c>
      <c r="G25" s="2" t="s">
        <v>101</v>
      </c>
      <c r="H25" s="2">
        <v>15.7</v>
      </c>
      <c r="I25" s="2" t="s">
        <v>101</v>
      </c>
      <c r="J25" s="2" t="s">
        <v>101</v>
      </c>
      <c r="K25" s="2">
        <v>6.7</v>
      </c>
      <c r="L25" s="2" t="s">
        <v>101</v>
      </c>
      <c r="M25" s="2" t="s">
        <v>101</v>
      </c>
      <c r="V25" s="135"/>
      <c r="W25" s="135"/>
    </row>
    <row r="26" spans="1:28" ht="15" customHeight="1">
      <c r="A26" s="6">
        <v>22</v>
      </c>
      <c r="B26" s="2" t="s">
        <v>101</v>
      </c>
      <c r="C26" s="2" t="s">
        <v>101</v>
      </c>
      <c r="D26" s="2">
        <v>5.0999999999999996</v>
      </c>
      <c r="E26" s="2">
        <v>26.6</v>
      </c>
      <c r="F26" s="2" t="s">
        <v>101</v>
      </c>
      <c r="G26" s="2" t="s">
        <v>101</v>
      </c>
      <c r="H26" s="2" t="s">
        <v>101</v>
      </c>
      <c r="I26" s="2" t="s">
        <v>101</v>
      </c>
      <c r="J26" s="2" t="s">
        <v>101</v>
      </c>
      <c r="K26" s="2" t="s">
        <v>101</v>
      </c>
      <c r="L26" s="2" t="s">
        <v>101</v>
      </c>
      <c r="M26" s="2" t="s">
        <v>101</v>
      </c>
      <c r="Q26" s="139"/>
      <c r="V26" s="135"/>
      <c r="W26" s="135"/>
    </row>
    <row r="27" spans="1:28" ht="15" customHeight="1">
      <c r="A27" s="6">
        <v>23</v>
      </c>
      <c r="B27" s="2" t="s">
        <v>101</v>
      </c>
      <c r="C27" s="2" t="s">
        <v>101</v>
      </c>
      <c r="D27" s="2">
        <v>46.1</v>
      </c>
      <c r="E27" s="2" t="s">
        <v>101</v>
      </c>
      <c r="F27" s="2" t="s">
        <v>101</v>
      </c>
      <c r="G27" s="2" t="s">
        <v>101</v>
      </c>
      <c r="H27" s="2" t="s">
        <v>101</v>
      </c>
      <c r="I27" s="2">
        <v>2.6</v>
      </c>
      <c r="J27" s="2" t="s">
        <v>101</v>
      </c>
      <c r="K27" s="2">
        <v>1</v>
      </c>
      <c r="L27" s="2" t="s">
        <v>101</v>
      </c>
      <c r="M27" s="2" t="s">
        <v>101</v>
      </c>
      <c r="V27" s="135"/>
      <c r="W27" s="135"/>
    </row>
    <row r="28" spans="1:28" ht="15" customHeight="1">
      <c r="A28" s="6">
        <v>24</v>
      </c>
      <c r="B28" s="2" t="s">
        <v>101</v>
      </c>
      <c r="C28" s="2">
        <v>10.199999999999999</v>
      </c>
      <c r="D28" s="2">
        <v>1.2</v>
      </c>
      <c r="E28" s="236">
        <v>132.19999999999999</v>
      </c>
      <c r="F28" s="2">
        <v>23.5</v>
      </c>
      <c r="G28" s="2" t="s">
        <v>101</v>
      </c>
      <c r="H28" s="2" t="s">
        <v>101</v>
      </c>
      <c r="I28" s="2">
        <v>1</v>
      </c>
      <c r="J28" s="2" t="s">
        <v>101</v>
      </c>
      <c r="K28" s="2" t="s">
        <v>101</v>
      </c>
      <c r="L28" s="2" t="s">
        <v>101</v>
      </c>
      <c r="M28" s="2" t="s">
        <v>101</v>
      </c>
      <c r="V28" s="135"/>
      <c r="W28" s="135"/>
    </row>
    <row r="29" spans="1:28" ht="15" customHeight="1">
      <c r="A29" s="6">
        <v>25</v>
      </c>
      <c r="B29" s="2"/>
      <c r="C29" s="2" t="s">
        <v>101</v>
      </c>
      <c r="D29" s="2">
        <v>10.199999999999999</v>
      </c>
      <c r="E29" s="2">
        <v>2</v>
      </c>
      <c r="F29" s="2">
        <v>9.1999999999999993</v>
      </c>
      <c r="G29" s="2" t="s">
        <v>101</v>
      </c>
      <c r="H29" s="2" t="s">
        <v>101</v>
      </c>
      <c r="I29" s="2" t="s">
        <v>101</v>
      </c>
      <c r="J29" s="2" t="s">
        <v>101</v>
      </c>
      <c r="K29" s="2">
        <v>6.2</v>
      </c>
      <c r="L29" s="2" t="s">
        <v>101</v>
      </c>
      <c r="M29" s="2" t="s">
        <v>101</v>
      </c>
      <c r="V29" s="135"/>
      <c r="W29" s="135"/>
    </row>
    <row r="30" spans="1:28" ht="15" customHeight="1">
      <c r="A30" s="6">
        <v>26</v>
      </c>
      <c r="B30" s="2" t="s">
        <v>101</v>
      </c>
      <c r="C30" s="2">
        <v>1.2</v>
      </c>
      <c r="D30" s="2" t="s">
        <v>101</v>
      </c>
      <c r="E30" s="2" t="s">
        <v>101</v>
      </c>
      <c r="F30" s="2">
        <v>10.199999999999999</v>
      </c>
      <c r="G30" s="2" t="s">
        <v>101</v>
      </c>
      <c r="H30" s="2">
        <v>2</v>
      </c>
      <c r="I30" s="2" t="s">
        <v>101</v>
      </c>
      <c r="J30" s="2" t="s">
        <v>101</v>
      </c>
      <c r="K30" s="2">
        <v>20.5</v>
      </c>
      <c r="L30" s="2">
        <v>5.9</v>
      </c>
      <c r="M30" s="2" t="s">
        <v>101</v>
      </c>
      <c r="V30" s="135"/>
      <c r="W30" s="135"/>
    </row>
    <row r="31" spans="1:28" ht="15" customHeight="1">
      <c r="A31" s="6">
        <v>27</v>
      </c>
      <c r="B31" s="2" t="s">
        <v>101</v>
      </c>
      <c r="C31" s="2">
        <v>13.3</v>
      </c>
      <c r="D31" s="2">
        <v>5.3</v>
      </c>
      <c r="E31" s="2" t="s">
        <v>101</v>
      </c>
      <c r="F31" s="2" t="s">
        <v>101</v>
      </c>
      <c r="G31" s="2" t="s">
        <v>101</v>
      </c>
      <c r="H31" s="2">
        <v>1</v>
      </c>
      <c r="I31" s="2">
        <v>4.5999999999999996</v>
      </c>
      <c r="J31" s="2" t="s">
        <v>101</v>
      </c>
      <c r="K31" s="2" t="s">
        <v>101</v>
      </c>
      <c r="L31" s="23">
        <v>67.8</v>
      </c>
      <c r="M31" s="2" t="s">
        <v>101</v>
      </c>
      <c r="V31" s="135"/>
      <c r="W31" s="135"/>
    </row>
    <row r="32" spans="1:28" ht="15" customHeight="1">
      <c r="A32" s="6">
        <v>28</v>
      </c>
      <c r="B32" s="2" t="s">
        <v>101</v>
      </c>
      <c r="C32" s="2"/>
      <c r="D32" s="2">
        <v>4</v>
      </c>
      <c r="E32" s="2">
        <v>24.6</v>
      </c>
      <c r="F32" s="2">
        <v>9.1999999999999993</v>
      </c>
      <c r="G32" s="2" t="s">
        <v>101</v>
      </c>
      <c r="H32" s="2" t="s">
        <v>101</v>
      </c>
      <c r="I32" s="2">
        <v>5.0999999999999996</v>
      </c>
      <c r="J32" s="2" t="s">
        <v>101</v>
      </c>
      <c r="K32" s="2" t="s">
        <v>101</v>
      </c>
      <c r="L32" s="2">
        <v>22.6</v>
      </c>
      <c r="M32" s="2">
        <v>15.3</v>
      </c>
      <c r="V32" s="135"/>
      <c r="W32" s="135"/>
    </row>
    <row r="33" spans="1:23" ht="15" customHeight="1">
      <c r="A33" s="6">
        <v>29</v>
      </c>
      <c r="B33" s="2" t="s">
        <v>101</v>
      </c>
      <c r="C33" s="7"/>
      <c r="D33" s="2">
        <v>3.1</v>
      </c>
      <c r="E33" s="2">
        <v>6.1</v>
      </c>
      <c r="F33" s="2" t="s">
        <v>101</v>
      </c>
      <c r="G33" s="2" t="s">
        <v>101</v>
      </c>
      <c r="H33" s="2" t="s">
        <v>101</v>
      </c>
      <c r="I33" s="2" t="s">
        <v>101</v>
      </c>
      <c r="J33" s="2">
        <v>3.6</v>
      </c>
      <c r="K33" s="2" t="s">
        <v>101</v>
      </c>
      <c r="L33" s="2">
        <v>5.0999999999999996</v>
      </c>
      <c r="M33" s="2" t="s">
        <v>101</v>
      </c>
      <c r="V33" s="135"/>
      <c r="W33" s="135"/>
    </row>
    <row r="34" spans="1:23" ht="15" customHeight="1">
      <c r="A34" s="6">
        <v>30</v>
      </c>
      <c r="B34" s="2" t="s">
        <v>101</v>
      </c>
      <c r="C34" s="7"/>
      <c r="D34" s="2" t="s">
        <v>101</v>
      </c>
      <c r="E34" s="2">
        <v>26.2</v>
      </c>
      <c r="F34" s="2" t="s">
        <v>101</v>
      </c>
      <c r="G34" s="2" t="s">
        <v>101</v>
      </c>
      <c r="H34" s="2" t="s">
        <v>101</v>
      </c>
      <c r="I34" s="2" t="s">
        <v>101</v>
      </c>
      <c r="J34" s="2" t="s">
        <v>101</v>
      </c>
      <c r="K34" s="2" t="s">
        <v>101</v>
      </c>
      <c r="L34" s="2" t="s">
        <v>101</v>
      </c>
      <c r="M34" s="2" t="s">
        <v>101</v>
      </c>
      <c r="V34" s="135"/>
      <c r="W34" s="135"/>
    </row>
    <row r="35" spans="1:23" ht="15" customHeight="1">
      <c r="A35" s="6">
        <v>31</v>
      </c>
      <c r="B35" s="2">
        <v>14.7</v>
      </c>
      <c r="C35" s="7"/>
      <c r="D35" s="2">
        <v>3.2</v>
      </c>
      <c r="E35" s="18"/>
      <c r="F35" s="2">
        <v>2.5</v>
      </c>
      <c r="G35" s="7"/>
      <c r="H35" s="2" t="s">
        <v>101</v>
      </c>
      <c r="I35" s="2" t="s">
        <v>101</v>
      </c>
      <c r="J35" s="7"/>
      <c r="K35" s="2">
        <v>3</v>
      </c>
      <c r="L35" s="7"/>
      <c r="M35" s="2" t="s">
        <v>101</v>
      </c>
      <c r="V35" s="135"/>
      <c r="W35" s="135"/>
    </row>
    <row r="36" spans="1:23" ht="15" customHeight="1">
      <c r="A36" s="3" t="s">
        <v>13</v>
      </c>
      <c r="B36" s="4">
        <f t="shared" ref="B36:M36" si="5">SUM(B5:B35)</f>
        <v>200.89999999999998</v>
      </c>
      <c r="C36" s="4">
        <f t="shared" si="5"/>
        <v>472.1</v>
      </c>
      <c r="D36" s="4">
        <f t="shared" si="5"/>
        <v>291.50000000000006</v>
      </c>
      <c r="E36" s="4">
        <f t="shared" si="5"/>
        <v>471.59999999999997</v>
      </c>
      <c r="F36" s="4">
        <f t="shared" si="5"/>
        <v>233.19999999999993</v>
      </c>
      <c r="G36" s="4">
        <f t="shared" si="5"/>
        <v>107.69999999999999</v>
      </c>
      <c r="H36" s="4">
        <f t="shared" si="5"/>
        <v>67.8</v>
      </c>
      <c r="I36" s="4">
        <f t="shared" si="5"/>
        <v>26.1</v>
      </c>
      <c r="J36" s="4">
        <f t="shared" si="5"/>
        <v>28.200000000000003</v>
      </c>
      <c r="K36" s="4">
        <f t="shared" si="5"/>
        <v>52.2</v>
      </c>
      <c r="L36" s="4">
        <f t="shared" si="5"/>
        <v>171.7</v>
      </c>
      <c r="M36" s="4">
        <f t="shared" si="5"/>
        <v>294.8</v>
      </c>
      <c r="N36" s="19"/>
      <c r="V36" s="135"/>
      <c r="W36" s="135"/>
    </row>
    <row r="37" spans="1:23" ht="15" customHeight="1">
      <c r="A37" s="11" t="s">
        <v>14</v>
      </c>
      <c r="B37" s="12">
        <f>COUNT(B5:B35)</f>
        <v>13</v>
      </c>
      <c r="C37" s="12">
        <f t="shared" ref="C37:M37" si="6">COUNT(C5:C35)</f>
        <v>21</v>
      </c>
      <c r="D37" s="12">
        <f t="shared" si="6"/>
        <v>26</v>
      </c>
      <c r="E37" s="12">
        <f t="shared" si="6"/>
        <v>20</v>
      </c>
      <c r="F37" s="12">
        <f t="shared" si="6"/>
        <v>21</v>
      </c>
      <c r="G37" s="12">
        <f t="shared" si="6"/>
        <v>13</v>
      </c>
      <c r="H37" s="12">
        <f t="shared" si="6"/>
        <v>8</v>
      </c>
      <c r="I37" s="12">
        <f t="shared" si="6"/>
        <v>5</v>
      </c>
      <c r="J37" s="12">
        <f t="shared" si="6"/>
        <v>5</v>
      </c>
      <c r="K37" s="12">
        <f t="shared" si="6"/>
        <v>10</v>
      </c>
      <c r="L37" s="12">
        <f t="shared" si="6"/>
        <v>9</v>
      </c>
      <c r="M37" s="12">
        <f t="shared" si="6"/>
        <v>12</v>
      </c>
      <c r="N37" s="19"/>
      <c r="V37" s="135"/>
      <c r="W37" s="135"/>
    </row>
    <row r="38" spans="1:23" ht="15" customHeight="1">
      <c r="B38" t="s">
        <v>18</v>
      </c>
      <c r="E38" s="26">
        <f>SUM(B36:G36)</f>
        <v>1776.9999999999998</v>
      </c>
      <c r="F38" t="s">
        <v>16</v>
      </c>
      <c r="G38" s="10" t="s">
        <v>21</v>
      </c>
      <c r="H38" s="10"/>
      <c r="I38" s="62">
        <f>SUM(H36:M36)</f>
        <v>640.79999999999995</v>
      </c>
      <c r="J38" t="s">
        <v>16</v>
      </c>
      <c r="K38" s="30" t="s">
        <v>15</v>
      </c>
      <c r="L38" s="27">
        <f>SUM(B36:M36)</f>
        <v>2417.7999999999997</v>
      </c>
      <c r="M38" t="s">
        <v>16</v>
      </c>
      <c r="V38" s="135"/>
      <c r="W38" s="135"/>
    </row>
    <row r="39" spans="1:23" ht="15" customHeight="1">
      <c r="B39" t="s">
        <v>19</v>
      </c>
      <c r="E39" s="21">
        <f>B37+C37+D37+E37+F37+G37</f>
        <v>114</v>
      </c>
      <c r="F39" t="s">
        <v>17</v>
      </c>
      <c r="H39" t="s">
        <v>20</v>
      </c>
      <c r="I39" s="16">
        <f>H37+I37+J37+K37+L37+M37</f>
        <v>49</v>
      </c>
      <c r="J39" t="s">
        <v>17</v>
      </c>
      <c r="K39" s="30" t="s">
        <v>15</v>
      </c>
      <c r="L39" s="16">
        <f>E39+I39</f>
        <v>163</v>
      </c>
      <c r="M39" t="s">
        <v>17</v>
      </c>
      <c r="V39" s="135"/>
      <c r="W39" s="135"/>
    </row>
    <row r="40" spans="1:23" ht="15" customHeight="1">
      <c r="A40" s="13" t="s">
        <v>22</v>
      </c>
      <c r="B40" s="14" t="s">
        <v>51</v>
      </c>
      <c r="F40" s="9" t="s">
        <v>24</v>
      </c>
      <c r="J40" s="22"/>
      <c r="V40" s="135"/>
      <c r="W40" s="135"/>
    </row>
    <row r="41" spans="1:23" ht="15" customHeight="1">
      <c r="A41" s="13" t="s">
        <v>102</v>
      </c>
      <c r="B41" t="s">
        <v>52</v>
      </c>
      <c r="F41" s="9"/>
      <c r="V41" s="135"/>
      <c r="W41" s="135"/>
    </row>
    <row r="42" spans="1:23" ht="15" customHeight="1">
      <c r="A42" s="59" t="s">
        <v>102</v>
      </c>
      <c r="B42" s="24" t="s">
        <v>103</v>
      </c>
      <c r="V42" s="135"/>
      <c r="W42" s="135"/>
    </row>
    <row r="43" spans="1:23" ht="15" customHeight="1">
      <c r="A43" s="59" t="s">
        <v>102</v>
      </c>
      <c r="B43" t="s">
        <v>23</v>
      </c>
      <c r="V43" s="135"/>
      <c r="W43" s="135"/>
    </row>
    <row r="44" spans="1:23" ht="15" customHeight="1">
      <c r="V44" s="135"/>
      <c r="W44" s="135"/>
    </row>
    <row r="45" spans="1:23" ht="15" customHeight="1">
      <c r="V45" s="135"/>
      <c r="W45" s="135"/>
    </row>
    <row r="46" spans="1:23" ht="15" customHeight="1">
      <c r="V46" s="135"/>
      <c r="W46" s="135"/>
    </row>
    <row r="47" spans="1:23" ht="15" customHeight="1">
      <c r="V47" s="135"/>
      <c r="W47" s="135"/>
    </row>
    <row r="48" spans="1:23" ht="15" customHeight="1">
      <c r="V48" s="135"/>
      <c r="W48" s="135"/>
    </row>
    <row r="49" spans="1:23" ht="15" customHeight="1">
      <c r="V49" s="135"/>
      <c r="W49" s="135"/>
    </row>
    <row r="50" spans="1:23" ht="15" customHeight="1">
      <c r="V50" s="135"/>
      <c r="W50" s="135"/>
    </row>
    <row r="51" spans="1:23" ht="15" customHeight="1">
      <c r="V51" s="135"/>
      <c r="W51" s="135"/>
    </row>
    <row r="52" spans="1:23" ht="15" customHeight="1">
      <c r="V52" s="135"/>
      <c r="W52" s="135"/>
    </row>
    <row r="53" spans="1:23" ht="15" customHeight="1">
      <c r="V53" s="135"/>
      <c r="W53" s="135"/>
    </row>
    <row r="54" spans="1:23" ht="15" customHeight="1">
      <c r="V54" s="137"/>
      <c r="W54" s="137"/>
    </row>
    <row r="55" spans="1:23" ht="15" customHeight="1">
      <c r="V55" s="131"/>
      <c r="W55" s="131"/>
    </row>
    <row r="56" spans="1:23" ht="15" customHeight="1">
      <c r="V56" s="134"/>
      <c r="W56" s="134"/>
    </row>
    <row r="64" spans="1:23" ht="1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8"/>
      <c r="L64" s="28"/>
      <c r="M64" s="28"/>
      <c r="N64" s="28"/>
    </row>
  </sheetData>
  <mergeCells count="5">
    <mergeCell ref="O3:AB3"/>
    <mergeCell ref="A1:M1"/>
    <mergeCell ref="A2:M2"/>
    <mergeCell ref="A3:M3"/>
    <mergeCell ref="O2:AB2"/>
  </mergeCells>
  <phoneticPr fontId="2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4"/>
  <sheetViews>
    <sheetView topLeftCell="A4" zoomScale="75" workbookViewId="0">
      <selection activeCell="O44" sqref="O44"/>
    </sheetView>
  </sheetViews>
  <sheetFormatPr defaultColWidth="6.5703125" defaultRowHeight="15" customHeight="1"/>
  <cols>
    <col min="1" max="4" width="6.5703125" customWidth="1"/>
    <col min="5" max="5" width="6.5703125" style="19" customWidth="1"/>
  </cols>
  <sheetData>
    <row r="1" spans="1:29" ht="22.5" customHeight="1" thickBot="1">
      <c r="A1" s="419" t="s">
        <v>123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29" ht="15" customHeight="1" thickTop="1" thickBot="1">
      <c r="A2" s="417" t="s">
        <v>140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6" t="s">
        <v>81</v>
      </c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</row>
    <row r="3" spans="1:29" ht="15" customHeight="1" thickTop="1">
      <c r="A3" s="418" t="s">
        <v>141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5"/>
      <c r="AB3" s="425"/>
      <c r="AC3" s="425"/>
    </row>
    <row r="4" spans="1:29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104" t="s">
        <v>82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105" t="s">
        <v>83</v>
      </c>
    </row>
    <row r="5" spans="1:29" ht="15" customHeight="1">
      <c r="A5" s="6">
        <v>1</v>
      </c>
      <c r="B5" s="2">
        <v>30</v>
      </c>
      <c r="C5" s="23">
        <v>63.8</v>
      </c>
      <c r="D5" s="23">
        <v>59.4</v>
      </c>
      <c r="E5" s="2">
        <v>2</v>
      </c>
      <c r="F5" s="2" t="s">
        <v>142</v>
      </c>
      <c r="G5" s="2">
        <v>3.1</v>
      </c>
      <c r="H5" s="2" t="s">
        <v>142</v>
      </c>
      <c r="I5" s="2">
        <v>14.8</v>
      </c>
      <c r="J5" s="2">
        <v>2.1</v>
      </c>
      <c r="K5" s="2">
        <v>1.2</v>
      </c>
      <c r="L5" s="2" t="s">
        <v>142</v>
      </c>
      <c r="M5" s="2" t="s">
        <v>142</v>
      </c>
      <c r="O5" s="106" t="s">
        <v>85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107">
        <v>278.2</v>
      </c>
      <c r="Z5" s="108">
        <v>322.89999999999998</v>
      </c>
      <c r="AA5" s="109">
        <v>200.9</v>
      </c>
      <c r="AB5" s="151">
        <f>B36</f>
        <v>506.49999999999994</v>
      </c>
      <c r="AC5" s="110">
        <f>AVERAGE(P5:AB5)</f>
        <v>402.15384615384608</v>
      </c>
    </row>
    <row r="6" spans="1:29" ht="15" customHeight="1">
      <c r="A6" s="6">
        <v>2</v>
      </c>
      <c r="B6" s="23">
        <v>103.2</v>
      </c>
      <c r="C6" s="2">
        <v>7.1</v>
      </c>
      <c r="D6" s="2">
        <v>12.8</v>
      </c>
      <c r="E6" s="2">
        <v>8.1999999999999993</v>
      </c>
      <c r="F6" s="2">
        <v>9.1999999999999993</v>
      </c>
      <c r="G6" s="2">
        <v>20.5</v>
      </c>
      <c r="H6" s="2" t="s">
        <v>142</v>
      </c>
      <c r="I6" s="2" t="s">
        <v>142</v>
      </c>
      <c r="J6" s="2" t="s">
        <v>142</v>
      </c>
      <c r="K6" s="2">
        <v>5.0999999999999996</v>
      </c>
      <c r="L6" s="2" t="s">
        <v>142</v>
      </c>
      <c r="M6" s="2" t="s">
        <v>142</v>
      </c>
      <c r="O6" s="106" t="s">
        <v>86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111">
        <v>605.29999999999995</v>
      </c>
      <c r="Z6" s="112">
        <v>217.4</v>
      </c>
      <c r="AA6" s="114">
        <v>472.1</v>
      </c>
      <c r="AB6" s="113">
        <f>C36</f>
        <v>400.49999999999994</v>
      </c>
      <c r="AC6" s="71">
        <f>AVERAGE(P6:AA6)</f>
        <v>412.09999999999997</v>
      </c>
    </row>
    <row r="7" spans="1:29" ht="15" customHeight="1">
      <c r="A7" s="6">
        <v>3</v>
      </c>
      <c r="B7" s="2">
        <v>20.5</v>
      </c>
      <c r="C7" s="2">
        <v>15.4</v>
      </c>
      <c r="D7" s="2">
        <v>25.6</v>
      </c>
      <c r="E7" s="2">
        <v>12.3</v>
      </c>
      <c r="F7" s="2">
        <v>10.199999999999999</v>
      </c>
      <c r="G7" s="2">
        <v>5.0999999999999996</v>
      </c>
      <c r="H7" s="2" t="s">
        <v>142</v>
      </c>
      <c r="I7" s="2" t="s">
        <v>142</v>
      </c>
      <c r="J7" s="2" t="s">
        <v>142</v>
      </c>
      <c r="K7" s="2">
        <v>1</v>
      </c>
      <c r="L7" s="2" t="s">
        <v>142</v>
      </c>
      <c r="M7" s="2">
        <v>8.1999999999999993</v>
      </c>
      <c r="O7" s="106" t="s">
        <v>87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113">
        <v>510</v>
      </c>
      <c r="AA7" s="113">
        <v>291.5</v>
      </c>
      <c r="AB7" s="113">
        <f>D36</f>
        <v>336.50000000000006</v>
      </c>
      <c r="AC7" s="74">
        <f>AVERAGE(P7:AB7)</f>
        <v>478.40769230769223</v>
      </c>
    </row>
    <row r="8" spans="1:29" ht="15" customHeight="1">
      <c r="A8" s="6">
        <v>4</v>
      </c>
      <c r="B8" s="2">
        <v>1</v>
      </c>
      <c r="C8" s="2">
        <v>5.2</v>
      </c>
      <c r="D8" s="2">
        <v>6.2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>
        <v>3.1</v>
      </c>
      <c r="M8" s="2">
        <v>1.6</v>
      </c>
      <c r="O8" s="106" t="s">
        <v>88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27">
        <v>833.1</v>
      </c>
      <c r="AA8" s="113">
        <v>471.6</v>
      </c>
      <c r="AB8" s="113">
        <f>E36</f>
        <v>568.6</v>
      </c>
      <c r="AC8" s="71">
        <f>AVERAGE(P8:AB8)</f>
        <v>487.39230769230778</v>
      </c>
    </row>
    <row r="9" spans="1:29" ht="15" customHeight="1">
      <c r="A9" s="6">
        <v>5</v>
      </c>
      <c r="B9" s="2">
        <v>4.0999999999999996</v>
      </c>
      <c r="C9" s="2" t="s">
        <v>142</v>
      </c>
      <c r="D9" s="2">
        <v>8.1999999999999993</v>
      </c>
      <c r="E9" s="2" t="s">
        <v>142</v>
      </c>
      <c r="F9" s="2">
        <v>28.2</v>
      </c>
      <c r="G9" s="2" t="s">
        <v>142</v>
      </c>
      <c r="H9" s="2" t="s">
        <v>142</v>
      </c>
      <c r="I9" s="2" t="s">
        <v>142</v>
      </c>
      <c r="J9" s="2">
        <v>1</v>
      </c>
      <c r="K9" s="2" t="s">
        <v>142</v>
      </c>
      <c r="L9" s="142">
        <v>45.1</v>
      </c>
      <c r="M9" s="2">
        <v>1.2</v>
      </c>
      <c r="O9" s="106" t="s">
        <v>89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113">
        <v>420.4</v>
      </c>
      <c r="AA9" s="113">
        <v>233.2</v>
      </c>
      <c r="AB9" s="113">
        <f>F36</f>
        <v>270.5</v>
      </c>
      <c r="AC9" s="71">
        <f>AVERAGE(P9:AB9)</f>
        <v>331.36153846153854</v>
      </c>
    </row>
    <row r="10" spans="1:29" ht="15" customHeight="1">
      <c r="A10" s="6">
        <v>6</v>
      </c>
      <c r="B10" s="2">
        <v>26.6</v>
      </c>
      <c r="C10" s="2">
        <v>43.1</v>
      </c>
      <c r="D10" s="2">
        <v>4.0999999999999996</v>
      </c>
      <c r="E10" s="23">
        <v>107.6</v>
      </c>
      <c r="F10" s="2">
        <v>3.1</v>
      </c>
      <c r="G10" s="2">
        <v>1.6</v>
      </c>
      <c r="H10" s="2" t="s">
        <v>142</v>
      </c>
      <c r="I10" s="2" t="s">
        <v>142</v>
      </c>
      <c r="J10" s="2">
        <v>4.5999999999999996</v>
      </c>
      <c r="K10" s="2">
        <v>6.1</v>
      </c>
      <c r="L10" s="2">
        <v>8.1999999999999993</v>
      </c>
      <c r="M10" s="2" t="s">
        <v>142</v>
      </c>
      <c r="O10" s="106" t="s">
        <v>90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113">
        <v>75</v>
      </c>
      <c r="AA10" s="113">
        <v>107.7</v>
      </c>
      <c r="AB10" s="113">
        <f>G36</f>
        <v>113.2</v>
      </c>
      <c r="AC10" s="71">
        <f>AVERAGE(P10:AB10)</f>
        <v>113.80000000000001</v>
      </c>
    </row>
    <row r="11" spans="1:29" ht="15" customHeight="1">
      <c r="A11" s="6">
        <v>7</v>
      </c>
      <c r="B11" s="2"/>
      <c r="C11" s="2" t="s">
        <v>142</v>
      </c>
      <c r="D11" s="2" t="s">
        <v>142</v>
      </c>
      <c r="E11" s="2" t="s">
        <v>142</v>
      </c>
      <c r="F11" s="2">
        <v>2.1</v>
      </c>
      <c r="G11" s="2">
        <v>1</v>
      </c>
      <c r="H11" s="2" t="s">
        <v>142</v>
      </c>
      <c r="I11" s="2" t="s">
        <v>142</v>
      </c>
      <c r="J11" s="2">
        <v>2.1</v>
      </c>
      <c r="K11" s="2" t="s">
        <v>142</v>
      </c>
      <c r="L11" s="2" t="s">
        <v>142</v>
      </c>
      <c r="M11" s="2">
        <v>38.9</v>
      </c>
      <c r="O11" s="115" t="s">
        <v>91</v>
      </c>
      <c r="P11" s="89">
        <f t="shared" ref="P11:AC11" si="0">SUM(P5:P10)</f>
        <v>1686.8000000000002</v>
      </c>
      <c r="Q11" s="90">
        <f t="shared" si="0"/>
        <v>1738.7</v>
      </c>
      <c r="R11" s="89">
        <f t="shared" si="0"/>
        <v>2256.3999999999996</v>
      </c>
      <c r="S11" s="91">
        <f t="shared" si="0"/>
        <v>2707.7</v>
      </c>
      <c r="T11" s="89">
        <f t="shared" si="0"/>
        <v>2579.6</v>
      </c>
      <c r="U11" s="90">
        <f t="shared" si="0"/>
        <v>2615.6999999999998</v>
      </c>
      <c r="V11" s="89">
        <f t="shared" si="0"/>
        <v>2226.2999999999997</v>
      </c>
      <c r="W11" s="92">
        <f t="shared" si="0"/>
        <v>2106.3000000000002</v>
      </c>
      <c r="X11" s="93">
        <f t="shared" si="0"/>
        <v>2295.5</v>
      </c>
      <c r="Y11" s="93">
        <f t="shared" si="0"/>
        <v>2351.6000000000004</v>
      </c>
      <c r="Z11" s="93">
        <f t="shared" si="0"/>
        <v>2378.8000000000002</v>
      </c>
      <c r="AA11" s="93">
        <f t="shared" si="0"/>
        <v>1777</v>
      </c>
      <c r="AB11" s="93">
        <f t="shared" si="0"/>
        <v>2195.7999999999997</v>
      </c>
      <c r="AC11" s="93">
        <f t="shared" si="0"/>
        <v>2225.2153846153851</v>
      </c>
    </row>
    <row r="12" spans="1:29" ht="15" customHeight="1">
      <c r="A12" s="6">
        <v>8</v>
      </c>
      <c r="B12" s="2">
        <v>2.1</v>
      </c>
      <c r="C12" s="2">
        <v>10.199999999999999</v>
      </c>
      <c r="D12" s="2">
        <v>10.3</v>
      </c>
      <c r="E12" s="2">
        <v>9.1999999999999993</v>
      </c>
      <c r="F12" s="2" t="s">
        <v>143</v>
      </c>
      <c r="G12" s="2">
        <v>5.0999999999999996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>
        <v>4.0999999999999996</v>
      </c>
      <c r="O12" s="106" t="s">
        <v>93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v>67.8</v>
      </c>
      <c r="AB12" s="80">
        <f>H36</f>
        <v>7.1999999999999993</v>
      </c>
      <c r="AC12" s="71">
        <f t="shared" ref="AC12:AC17" si="1">AVERAGE(P12:AB12)</f>
        <v>96.107692307692304</v>
      </c>
    </row>
    <row r="13" spans="1:29" ht="15" customHeight="1">
      <c r="A13" s="6">
        <v>9</v>
      </c>
      <c r="B13" s="2">
        <v>15.4</v>
      </c>
      <c r="C13" s="2">
        <v>12.3</v>
      </c>
      <c r="D13" s="2" t="s">
        <v>143</v>
      </c>
      <c r="E13" s="2">
        <v>2.1</v>
      </c>
      <c r="F13" s="2">
        <v>4.0999999999999996</v>
      </c>
      <c r="G13" s="2" t="s">
        <v>143</v>
      </c>
      <c r="H13" s="2" t="s">
        <v>143</v>
      </c>
      <c r="I13" s="2" t="s">
        <v>143</v>
      </c>
      <c r="J13" s="2">
        <v>14.2</v>
      </c>
      <c r="K13" s="2" t="s">
        <v>143</v>
      </c>
      <c r="L13" s="2" t="s">
        <v>143</v>
      </c>
      <c r="M13" s="2" t="s">
        <v>143</v>
      </c>
      <c r="O13" s="106" t="s">
        <v>94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v>26.1</v>
      </c>
      <c r="AB13" s="80">
        <f>I36</f>
        <v>43.4</v>
      </c>
      <c r="AC13" s="71">
        <f t="shared" si="1"/>
        <v>70.330769230769221</v>
      </c>
    </row>
    <row r="14" spans="1:29" ht="15" customHeight="1">
      <c r="A14" s="6">
        <v>10</v>
      </c>
      <c r="B14" s="2">
        <v>7.2</v>
      </c>
      <c r="C14" s="2" t="s">
        <v>143</v>
      </c>
      <c r="D14" s="2">
        <v>8.1999999999999993</v>
      </c>
      <c r="E14" s="2" t="s">
        <v>143</v>
      </c>
      <c r="F14" s="2" t="s">
        <v>143</v>
      </c>
      <c r="G14" s="2" t="s">
        <v>143</v>
      </c>
      <c r="H14" s="2" t="s">
        <v>143</v>
      </c>
      <c r="I14" s="2" t="s">
        <v>143</v>
      </c>
      <c r="J14" s="2" t="s">
        <v>143</v>
      </c>
      <c r="K14" s="2" t="s">
        <v>143</v>
      </c>
      <c r="L14" s="2" t="s">
        <v>143</v>
      </c>
      <c r="M14" s="2" t="s">
        <v>143</v>
      </c>
      <c r="O14" s="106" t="s">
        <v>95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v>28.2</v>
      </c>
      <c r="AB14" s="80">
        <f>J36</f>
        <v>33.200000000000003</v>
      </c>
      <c r="AC14" s="71">
        <f t="shared" si="1"/>
        <v>81.538461538461561</v>
      </c>
    </row>
    <row r="15" spans="1:29" ht="15" customHeight="1">
      <c r="A15" s="6">
        <v>11</v>
      </c>
      <c r="B15" s="2"/>
      <c r="C15" s="2" t="s">
        <v>143</v>
      </c>
      <c r="D15" s="2" t="s">
        <v>143</v>
      </c>
      <c r="E15" s="2">
        <v>12.3</v>
      </c>
      <c r="F15" s="23">
        <v>67.599999999999994</v>
      </c>
      <c r="G15" s="2">
        <v>6.1</v>
      </c>
      <c r="H15" s="2" t="s">
        <v>143</v>
      </c>
      <c r="I15" s="2" t="s">
        <v>143</v>
      </c>
      <c r="J15" s="2">
        <v>2</v>
      </c>
      <c r="K15" s="2">
        <v>1</v>
      </c>
      <c r="L15" s="2" t="s">
        <v>143</v>
      </c>
      <c r="M15" s="2" t="s">
        <v>143</v>
      </c>
      <c r="O15" s="106" t="s">
        <v>96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v>52.2</v>
      </c>
      <c r="AB15" s="80">
        <f>K36</f>
        <v>37.699999999999996</v>
      </c>
      <c r="AC15" s="71">
        <f t="shared" si="1"/>
        <v>93.492307692307705</v>
      </c>
    </row>
    <row r="16" spans="1:29" ht="15" customHeight="1">
      <c r="A16" s="6">
        <v>12</v>
      </c>
      <c r="B16" s="2"/>
      <c r="C16" s="2">
        <v>6.2</v>
      </c>
      <c r="D16" s="2">
        <v>11.3</v>
      </c>
      <c r="E16" s="2">
        <v>5.0999999999999996</v>
      </c>
      <c r="F16" s="2">
        <v>1</v>
      </c>
      <c r="G16" s="2" t="s">
        <v>143</v>
      </c>
      <c r="H16" s="2" t="s">
        <v>143</v>
      </c>
      <c r="I16" s="2" t="s">
        <v>143</v>
      </c>
      <c r="J16" s="2">
        <v>4.0999999999999996</v>
      </c>
      <c r="K16" s="2" t="s">
        <v>143</v>
      </c>
      <c r="L16" s="2" t="s">
        <v>143</v>
      </c>
      <c r="M16" s="2" t="s">
        <v>143</v>
      </c>
      <c r="O16" s="106" t="s">
        <v>97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v>171.7</v>
      </c>
      <c r="AB16" s="80">
        <f>L36</f>
        <v>79.5</v>
      </c>
      <c r="AC16" s="71">
        <f t="shared" si="1"/>
        <v>111.29230769230769</v>
      </c>
    </row>
    <row r="17" spans="1:29" ht="15" customHeight="1">
      <c r="A17" s="6">
        <v>13</v>
      </c>
      <c r="B17" s="2">
        <v>13.3</v>
      </c>
      <c r="C17" s="2">
        <v>3.1</v>
      </c>
      <c r="D17" s="2" t="s">
        <v>143</v>
      </c>
      <c r="E17" s="23">
        <v>56.3</v>
      </c>
      <c r="F17" s="2">
        <v>12.8</v>
      </c>
      <c r="G17" s="2">
        <v>41</v>
      </c>
      <c r="H17" s="2" t="s">
        <v>143</v>
      </c>
      <c r="I17" s="2" t="s">
        <v>143</v>
      </c>
      <c r="J17" s="2" t="s">
        <v>143</v>
      </c>
      <c r="K17" s="2" t="s">
        <v>143</v>
      </c>
      <c r="L17" s="2">
        <v>4.0999999999999996</v>
      </c>
      <c r="M17" s="2" t="s">
        <v>143</v>
      </c>
      <c r="O17" s="106" t="s">
        <v>98</v>
      </c>
      <c r="P17" s="76">
        <v>132.1</v>
      </c>
      <c r="Q17" s="72">
        <v>180.4</v>
      </c>
      <c r="R17" s="76">
        <v>264.10000000000002</v>
      </c>
      <c r="S17" s="81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v>294.8</v>
      </c>
      <c r="AB17" s="82">
        <f>M36</f>
        <v>143.6</v>
      </c>
      <c r="AC17" s="71">
        <f t="shared" si="1"/>
        <v>254.2923076923077</v>
      </c>
    </row>
    <row r="18" spans="1:29" ht="15" customHeight="1">
      <c r="A18" s="6">
        <v>14</v>
      </c>
      <c r="B18" s="2"/>
      <c r="C18" s="2">
        <v>3</v>
      </c>
      <c r="D18" s="2" t="s">
        <v>143</v>
      </c>
      <c r="E18" s="23">
        <v>70.7</v>
      </c>
      <c r="F18" s="2" t="s">
        <v>143</v>
      </c>
      <c r="G18" s="2">
        <v>29.7</v>
      </c>
      <c r="H18" s="2" t="s">
        <v>143</v>
      </c>
      <c r="I18" s="2" t="s">
        <v>143</v>
      </c>
      <c r="J18" s="2" t="s">
        <v>143</v>
      </c>
      <c r="K18" s="2">
        <v>4</v>
      </c>
      <c r="L18" s="2">
        <v>3.1</v>
      </c>
      <c r="M18" s="2" t="s">
        <v>143</v>
      </c>
      <c r="O18" s="116" t="s">
        <v>99</v>
      </c>
      <c r="P18" s="117">
        <f t="shared" ref="P18:AC18" si="2">SUM(P12:P17)</f>
        <v>531.70000000000005</v>
      </c>
      <c r="Q18" s="118">
        <f t="shared" si="2"/>
        <v>437.9</v>
      </c>
      <c r="R18" s="117">
        <f t="shared" si="2"/>
        <v>789.1</v>
      </c>
      <c r="S18" s="118">
        <f t="shared" si="2"/>
        <v>804.4</v>
      </c>
      <c r="T18" s="117">
        <f t="shared" si="2"/>
        <v>682.1</v>
      </c>
      <c r="U18" s="118">
        <f t="shared" si="2"/>
        <v>559.5</v>
      </c>
      <c r="V18" s="117">
        <f t="shared" si="2"/>
        <v>823.3</v>
      </c>
      <c r="W18" s="119">
        <f t="shared" si="2"/>
        <v>878.10000000000014</v>
      </c>
      <c r="X18" s="120">
        <f t="shared" si="2"/>
        <v>808.1</v>
      </c>
      <c r="Y18" s="120">
        <f t="shared" si="2"/>
        <v>870.5</v>
      </c>
      <c r="Z18" s="93">
        <f t="shared" si="2"/>
        <v>1021.6</v>
      </c>
      <c r="AA18" s="120">
        <f t="shared" si="2"/>
        <v>640.79999999999995</v>
      </c>
      <c r="AB18" s="120">
        <f t="shared" si="2"/>
        <v>344.6</v>
      </c>
      <c r="AC18" s="120">
        <f t="shared" si="2"/>
        <v>707.05384615384617</v>
      </c>
    </row>
    <row r="19" spans="1:29" ht="15" customHeight="1">
      <c r="A19" s="6">
        <v>15</v>
      </c>
      <c r="B19" s="23">
        <v>64.5</v>
      </c>
      <c r="C19" s="2">
        <v>26.6</v>
      </c>
      <c r="D19" s="2">
        <v>8.1999999999999993</v>
      </c>
      <c r="E19" s="2" t="s">
        <v>111</v>
      </c>
      <c r="F19" s="2" t="s">
        <v>111</v>
      </c>
      <c r="G19" s="2" t="s">
        <v>111</v>
      </c>
      <c r="H19" s="2" t="s">
        <v>111</v>
      </c>
      <c r="I19" s="2" t="s">
        <v>111</v>
      </c>
      <c r="J19" s="2" t="s">
        <v>111</v>
      </c>
      <c r="K19" s="2" t="s">
        <v>111</v>
      </c>
      <c r="L19" s="2" t="s">
        <v>111</v>
      </c>
      <c r="M19" s="2" t="s">
        <v>111</v>
      </c>
      <c r="O19" s="85"/>
      <c r="P19" s="121"/>
      <c r="Q19" s="122"/>
      <c r="R19" s="121"/>
      <c r="S19" s="122"/>
      <c r="T19" s="121"/>
      <c r="U19" s="122"/>
      <c r="V19" s="121"/>
      <c r="W19" s="69"/>
      <c r="X19" s="70"/>
      <c r="Y19" s="24"/>
      <c r="Z19" s="24"/>
      <c r="AA19" s="24"/>
      <c r="AB19" s="24"/>
      <c r="AC19" s="123"/>
    </row>
    <row r="20" spans="1:29" ht="15" customHeight="1">
      <c r="A20" s="6">
        <v>16</v>
      </c>
      <c r="B20" s="2"/>
      <c r="C20" s="2">
        <v>14.8</v>
      </c>
      <c r="D20" s="2">
        <v>31.7</v>
      </c>
      <c r="E20" s="2" t="s">
        <v>111</v>
      </c>
      <c r="F20" s="2">
        <v>8.1999999999999993</v>
      </c>
      <c r="G20" s="2" t="s">
        <v>111</v>
      </c>
      <c r="H20" s="2" t="s">
        <v>111</v>
      </c>
      <c r="I20" s="2" t="s">
        <v>111</v>
      </c>
      <c r="J20" s="2" t="s">
        <v>111</v>
      </c>
      <c r="K20" s="2" t="s">
        <v>111</v>
      </c>
      <c r="L20" s="2">
        <v>4.5999999999999996</v>
      </c>
      <c r="M20" s="2">
        <v>12.3</v>
      </c>
      <c r="O20" s="124" t="s">
        <v>100</v>
      </c>
      <c r="P20" s="125">
        <f>P11+P18</f>
        <v>2218.5</v>
      </c>
      <c r="Q20" s="125">
        <f t="shared" ref="Q20:AC20" si="3">Q11+Q18</f>
        <v>2176.6</v>
      </c>
      <c r="R20" s="125">
        <f t="shared" si="3"/>
        <v>3045.4999999999995</v>
      </c>
      <c r="S20" s="94">
        <f t="shared" si="3"/>
        <v>3512.1</v>
      </c>
      <c r="T20" s="125">
        <f t="shared" si="3"/>
        <v>3261.7</v>
      </c>
      <c r="U20" s="125">
        <f t="shared" si="3"/>
        <v>3175.2</v>
      </c>
      <c r="V20" s="126">
        <f t="shared" si="3"/>
        <v>3049.5999999999995</v>
      </c>
      <c r="W20" s="126">
        <f t="shared" si="3"/>
        <v>2984.4000000000005</v>
      </c>
      <c r="X20" s="126">
        <f t="shared" si="3"/>
        <v>3103.6</v>
      </c>
      <c r="Y20" s="126">
        <f t="shared" si="3"/>
        <v>3222.1000000000004</v>
      </c>
      <c r="Z20" s="126">
        <f t="shared" si="3"/>
        <v>3400.4</v>
      </c>
      <c r="AA20" s="126">
        <f t="shared" si="3"/>
        <v>2417.8000000000002</v>
      </c>
      <c r="AB20" s="126">
        <f t="shared" si="3"/>
        <v>2540.3999999999996</v>
      </c>
      <c r="AC20" s="126">
        <f t="shared" si="3"/>
        <v>2932.2692307692314</v>
      </c>
    </row>
    <row r="21" spans="1:29" ht="15" customHeight="1">
      <c r="A21" s="6">
        <v>17</v>
      </c>
      <c r="B21" s="2">
        <v>4</v>
      </c>
      <c r="C21" s="2">
        <v>14.5</v>
      </c>
      <c r="D21" s="2">
        <v>7.2</v>
      </c>
      <c r="E21" s="2">
        <v>3.1</v>
      </c>
      <c r="F21" s="2" t="s">
        <v>144</v>
      </c>
      <c r="G21" s="2" t="s">
        <v>144</v>
      </c>
      <c r="H21" s="2" t="s">
        <v>144</v>
      </c>
      <c r="I21" s="2" t="s">
        <v>144</v>
      </c>
      <c r="J21" s="2" t="s">
        <v>144</v>
      </c>
      <c r="K21" s="2" t="s">
        <v>144</v>
      </c>
      <c r="L21" s="2" t="s">
        <v>144</v>
      </c>
      <c r="M21" s="2" t="s">
        <v>144</v>
      </c>
      <c r="V21" s="134"/>
      <c r="W21" s="134"/>
    </row>
    <row r="22" spans="1:29" ht="15" customHeight="1">
      <c r="A22" s="6">
        <v>18</v>
      </c>
      <c r="B22" s="2">
        <v>42</v>
      </c>
      <c r="C22" s="2" t="s">
        <v>144</v>
      </c>
      <c r="D22" s="2">
        <v>17.399999999999999</v>
      </c>
      <c r="E22" s="2" t="s">
        <v>144</v>
      </c>
      <c r="F22" s="2" t="s">
        <v>144</v>
      </c>
      <c r="G22" s="2" t="s">
        <v>144</v>
      </c>
      <c r="H22" s="2" t="s">
        <v>144</v>
      </c>
      <c r="I22" s="2">
        <v>10.199999999999999</v>
      </c>
      <c r="J22" s="2" t="s">
        <v>144</v>
      </c>
      <c r="K22" s="2">
        <v>8.1999999999999993</v>
      </c>
      <c r="L22" s="2" t="s">
        <v>144</v>
      </c>
      <c r="M22" s="2" t="s">
        <v>144</v>
      </c>
      <c r="V22" s="136"/>
      <c r="W22" s="136"/>
    </row>
    <row r="23" spans="1:29" ht="15" customHeight="1">
      <c r="A23" s="6">
        <v>19</v>
      </c>
      <c r="B23" s="2">
        <v>6.2</v>
      </c>
      <c r="C23" s="2" t="s">
        <v>144</v>
      </c>
      <c r="D23" s="2">
        <v>14.3</v>
      </c>
      <c r="E23" s="2">
        <v>49.2</v>
      </c>
      <c r="F23" s="2">
        <v>5.0999999999999996</v>
      </c>
      <c r="G23" s="2" t="s">
        <v>144</v>
      </c>
      <c r="H23" s="2" t="s">
        <v>144</v>
      </c>
      <c r="I23" s="2" t="s">
        <v>144</v>
      </c>
      <c r="J23" s="2">
        <v>3.1</v>
      </c>
      <c r="K23" s="2" t="s">
        <v>144</v>
      </c>
      <c r="L23" s="2" t="s">
        <v>144</v>
      </c>
      <c r="M23" s="2" t="s">
        <v>144</v>
      </c>
      <c r="V23" s="135"/>
      <c r="W23" s="135"/>
    </row>
    <row r="24" spans="1:29" ht="15" customHeight="1">
      <c r="A24" s="6">
        <v>20</v>
      </c>
      <c r="B24" s="2">
        <v>15</v>
      </c>
      <c r="C24" s="2" t="s">
        <v>144</v>
      </c>
      <c r="D24" s="2" t="s">
        <v>144</v>
      </c>
      <c r="E24" s="2" t="s">
        <v>144</v>
      </c>
      <c r="F24" s="2" t="s">
        <v>144</v>
      </c>
      <c r="G24" s="2" t="s">
        <v>144</v>
      </c>
      <c r="H24" s="2" t="s">
        <v>144</v>
      </c>
      <c r="I24" s="2" t="s">
        <v>144</v>
      </c>
      <c r="J24" s="2" t="s">
        <v>144</v>
      </c>
      <c r="K24" s="2" t="s">
        <v>144</v>
      </c>
      <c r="L24" s="2" t="s">
        <v>144</v>
      </c>
      <c r="M24" s="2">
        <v>1</v>
      </c>
      <c r="V24" s="135"/>
      <c r="W24" s="135"/>
    </row>
    <row r="25" spans="1:29" ht="15" customHeight="1">
      <c r="A25" s="6">
        <v>21</v>
      </c>
      <c r="B25" s="2">
        <v>23.9</v>
      </c>
      <c r="C25" s="2">
        <v>35.799999999999997</v>
      </c>
      <c r="D25" s="2">
        <v>5.0999999999999996</v>
      </c>
      <c r="E25" s="2">
        <v>4.0999999999999996</v>
      </c>
      <c r="F25" s="2" t="s">
        <v>144</v>
      </c>
      <c r="G25" s="2" t="s">
        <v>144</v>
      </c>
      <c r="H25" s="2" t="s">
        <v>144</v>
      </c>
      <c r="I25" s="2" t="s">
        <v>144</v>
      </c>
      <c r="J25" s="2" t="s">
        <v>144</v>
      </c>
      <c r="K25" s="2" t="s">
        <v>144</v>
      </c>
      <c r="L25" s="2" t="s">
        <v>144</v>
      </c>
      <c r="M25" s="2" t="s">
        <v>144</v>
      </c>
      <c r="V25" s="135"/>
      <c r="W25" s="135"/>
    </row>
    <row r="26" spans="1:29" ht="15" customHeight="1">
      <c r="A26" s="6">
        <v>22</v>
      </c>
      <c r="B26" s="2">
        <v>2.1</v>
      </c>
      <c r="C26" s="2">
        <v>47.2</v>
      </c>
      <c r="D26" s="2">
        <v>14.3</v>
      </c>
      <c r="E26" s="2">
        <v>47.2</v>
      </c>
      <c r="F26" s="2" t="s">
        <v>144</v>
      </c>
      <c r="G26" s="2" t="s">
        <v>144</v>
      </c>
      <c r="H26" s="2" t="s">
        <v>144</v>
      </c>
      <c r="I26" s="2" t="s">
        <v>144</v>
      </c>
      <c r="J26" s="2" t="s">
        <v>144</v>
      </c>
      <c r="K26" s="2" t="s">
        <v>144</v>
      </c>
      <c r="L26" s="2" t="s">
        <v>144</v>
      </c>
      <c r="M26" s="2" t="s">
        <v>144</v>
      </c>
      <c r="Q26" s="139"/>
      <c r="V26" s="135"/>
      <c r="W26" s="135"/>
    </row>
    <row r="27" spans="1:29" ht="15" customHeight="1">
      <c r="A27" s="6">
        <v>23</v>
      </c>
      <c r="B27" s="2">
        <v>8.1999999999999993</v>
      </c>
      <c r="C27" s="2" t="s">
        <v>144</v>
      </c>
      <c r="D27" s="2" t="s">
        <v>144</v>
      </c>
      <c r="E27" s="2">
        <v>4.0999999999999996</v>
      </c>
      <c r="F27" s="2" t="s">
        <v>144</v>
      </c>
      <c r="G27" s="2" t="s">
        <v>144</v>
      </c>
      <c r="H27" s="2" t="s">
        <v>144</v>
      </c>
      <c r="I27" s="2" t="s">
        <v>144</v>
      </c>
      <c r="J27" s="2" t="s">
        <v>144</v>
      </c>
      <c r="K27" s="2" t="s">
        <v>144</v>
      </c>
      <c r="L27" s="2" t="s">
        <v>144</v>
      </c>
      <c r="M27" s="2" t="s">
        <v>144</v>
      </c>
      <c r="V27" s="135"/>
      <c r="W27" s="135"/>
    </row>
    <row r="28" spans="1:29" ht="15" customHeight="1">
      <c r="A28" s="6">
        <v>24</v>
      </c>
      <c r="B28" s="2">
        <v>1.8</v>
      </c>
      <c r="C28" s="2">
        <v>18.399999999999999</v>
      </c>
      <c r="D28" s="2">
        <v>23.5</v>
      </c>
      <c r="E28" s="2" t="s">
        <v>144</v>
      </c>
      <c r="F28" s="2" t="s">
        <v>144</v>
      </c>
      <c r="G28" s="2" t="s">
        <v>144</v>
      </c>
      <c r="H28" s="2" t="s">
        <v>144</v>
      </c>
      <c r="I28" s="2" t="s">
        <v>144</v>
      </c>
      <c r="J28" s="2" t="s">
        <v>144</v>
      </c>
      <c r="K28" s="2" t="s">
        <v>144</v>
      </c>
      <c r="L28" s="2" t="s">
        <v>144</v>
      </c>
      <c r="M28" s="2" t="s">
        <v>144</v>
      </c>
      <c r="V28" s="135"/>
      <c r="W28" s="135"/>
    </row>
    <row r="29" spans="1:29" ht="15" customHeight="1">
      <c r="A29" s="6">
        <v>25</v>
      </c>
      <c r="B29" s="2">
        <v>10</v>
      </c>
      <c r="C29" s="2">
        <v>25.6</v>
      </c>
      <c r="D29" s="2">
        <v>26.6</v>
      </c>
      <c r="E29" s="2">
        <v>2.1</v>
      </c>
      <c r="F29" s="2">
        <v>20</v>
      </c>
      <c r="G29" s="2" t="s">
        <v>144</v>
      </c>
      <c r="H29" s="2" t="s">
        <v>144</v>
      </c>
      <c r="I29" s="2" t="s">
        <v>144</v>
      </c>
      <c r="J29" s="2" t="s">
        <v>144</v>
      </c>
      <c r="K29" s="2" t="s">
        <v>144</v>
      </c>
      <c r="L29" s="2" t="s">
        <v>144</v>
      </c>
      <c r="M29" s="2" t="s">
        <v>144</v>
      </c>
      <c r="V29" s="135"/>
      <c r="W29" s="135"/>
    </row>
    <row r="30" spans="1:29" ht="15" customHeight="1">
      <c r="A30" s="6">
        <v>26</v>
      </c>
      <c r="B30" s="23">
        <v>61.5</v>
      </c>
      <c r="C30" s="2">
        <v>2.1</v>
      </c>
      <c r="D30" s="2">
        <v>8.1999999999999993</v>
      </c>
      <c r="E30" s="2">
        <v>30.7</v>
      </c>
      <c r="F30" s="2">
        <v>38.4</v>
      </c>
      <c r="G30" s="2" t="s">
        <v>144</v>
      </c>
      <c r="H30" s="2" t="s">
        <v>144</v>
      </c>
      <c r="I30" s="2" t="s">
        <v>144</v>
      </c>
      <c r="J30" s="2" t="s">
        <v>144</v>
      </c>
      <c r="K30" s="2" t="s">
        <v>144</v>
      </c>
      <c r="L30" s="2" t="s">
        <v>144</v>
      </c>
      <c r="M30" s="2">
        <v>74.3</v>
      </c>
      <c r="V30" s="135"/>
      <c r="W30" s="135"/>
    </row>
    <row r="31" spans="1:29" ht="15" customHeight="1">
      <c r="A31" s="6">
        <v>27</v>
      </c>
      <c r="B31" s="2" t="s">
        <v>144</v>
      </c>
      <c r="C31" s="2">
        <v>10.199999999999999</v>
      </c>
      <c r="D31" s="2">
        <v>10.199999999999999</v>
      </c>
      <c r="E31" s="2">
        <v>13.3</v>
      </c>
      <c r="F31" s="2">
        <v>20.5</v>
      </c>
      <c r="G31" s="2" t="s">
        <v>144</v>
      </c>
      <c r="H31" s="2">
        <v>5.0999999999999996</v>
      </c>
      <c r="I31" s="2" t="s">
        <v>144</v>
      </c>
      <c r="J31" s="2" t="s">
        <v>144</v>
      </c>
      <c r="K31" s="2" t="s">
        <v>144</v>
      </c>
      <c r="L31" s="2" t="s">
        <v>144</v>
      </c>
      <c r="M31" s="2" t="s">
        <v>144</v>
      </c>
      <c r="V31" s="135"/>
      <c r="W31" s="135"/>
    </row>
    <row r="32" spans="1:29" ht="15" customHeight="1">
      <c r="A32" s="6">
        <v>28</v>
      </c>
      <c r="B32" s="2">
        <v>3.1</v>
      </c>
      <c r="C32" s="2">
        <v>14.4</v>
      </c>
      <c r="D32" s="2">
        <v>15.3</v>
      </c>
      <c r="E32" s="2">
        <v>1</v>
      </c>
      <c r="F32" s="2">
        <v>2.1</v>
      </c>
      <c r="G32" s="2" t="s">
        <v>144</v>
      </c>
      <c r="H32" s="2">
        <v>2.1</v>
      </c>
      <c r="I32" s="2" t="s">
        <v>144</v>
      </c>
      <c r="J32" s="2" t="s">
        <v>144</v>
      </c>
      <c r="K32" s="2">
        <v>5</v>
      </c>
      <c r="L32" s="2">
        <v>2.1</v>
      </c>
      <c r="M32" s="2" t="s">
        <v>144</v>
      </c>
      <c r="V32" s="135"/>
      <c r="W32" s="135"/>
    </row>
    <row r="33" spans="1:23" ht="15" customHeight="1">
      <c r="A33" s="6">
        <v>29</v>
      </c>
      <c r="B33" s="2">
        <v>13.4</v>
      </c>
      <c r="C33" s="2">
        <v>21.5</v>
      </c>
      <c r="D33" s="2">
        <v>2.1</v>
      </c>
      <c r="E33" s="2" t="s">
        <v>144</v>
      </c>
      <c r="F33" s="2" t="s">
        <v>144</v>
      </c>
      <c r="G33" s="2" t="s">
        <v>144</v>
      </c>
      <c r="H33" s="2" t="s">
        <v>144</v>
      </c>
      <c r="I33" s="2" t="s">
        <v>144</v>
      </c>
      <c r="J33" s="2" t="s">
        <v>144</v>
      </c>
      <c r="K33" s="2">
        <v>4.0999999999999996</v>
      </c>
      <c r="L33" s="2">
        <v>9.1999999999999993</v>
      </c>
      <c r="M33" s="2" t="s">
        <v>144</v>
      </c>
      <c r="V33" s="135"/>
      <c r="W33" s="135"/>
    </row>
    <row r="34" spans="1:23" ht="15" customHeight="1">
      <c r="A34" s="6">
        <v>30</v>
      </c>
      <c r="B34" s="2">
        <v>17.399999999999999</v>
      </c>
      <c r="C34" s="7"/>
      <c r="D34" s="2">
        <v>2.1</v>
      </c>
      <c r="E34" s="31">
        <v>128</v>
      </c>
      <c r="F34" s="2">
        <v>32.799999999999997</v>
      </c>
      <c r="G34" s="2" t="s">
        <v>144</v>
      </c>
      <c r="H34" s="2" t="s">
        <v>144</v>
      </c>
      <c r="I34" s="2">
        <v>18.399999999999999</v>
      </c>
      <c r="J34" s="2" t="s">
        <v>144</v>
      </c>
      <c r="K34" s="2">
        <v>2</v>
      </c>
      <c r="L34" s="2" t="s">
        <v>144</v>
      </c>
      <c r="M34" s="2" t="s">
        <v>144</v>
      </c>
      <c r="V34" s="135"/>
      <c r="W34" s="135"/>
    </row>
    <row r="35" spans="1:23" ht="15" customHeight="1">
      <c r="A35" s="6">
        <v>31</v>
      </c>
      <c r="B35" s="2">
        <v>10</v>
      </c>
      <c r="C35" s="7"/>
      <c r="D35" s="2">
        <v>4.2</v>
      </c>
      <c r="E35" s="18"/>
      <c r="F35" s="2">
        <v>5.0999999999999996</v>
      </c>
      <c r="G35" s="7"/>
      <c r="H35" s="2" t="s">
        <v>144</v>
      </c>
      <c r="I35" s="2" t="s">
        <v>144</v>
      </c>
      <c r="J35" s="7"/>
      <c r="K35" s="2" t="s">
        <v>144</v>
      </c>
      <c r="L35" s="7"/>
      <c r="M35" s="2">
        <v>2</v>
      </c>
      <c r="V35" s="135"/>
      <c r="W35" s="135"/>
    </row>
    <row r="36" spans="1:23" ht="15" customHeight="1">
      <c r="A36" s="3" t="s">
        <v>13</v>
      </c>
      <c r="B36" s="4">
        <f t="shared" ref="B36:M36" si="4">SUM(B5:B35)</f>
        <v>506.49999999999994</v>
      </c>
      <c r="C36" s="4">
        <f t="shared" si="4"/>
        <v>400.49999999999994</v>
      </c>
      <c r="D36" s="4">
        <f t="shared" si="4"/>
        <v>336.50000000000006</v>
      </c>
      <c r="E36" s="4">
        <f t="shared" si="4"/>
        <v>568.6</v>
      </c>
      <c r="F36" s="4">
        <f t="shared" si="4"/>
        <v>270.5</v>
      </c>
      <c r="G36" s="4">
        <f t="shared" si="4"/>
        <v>113.2</v>
      </c>
      <c r="H36" s="4">
        <f t="shared" si="4"/>
        <v>7.1999999999999993</v>
      </c>
      <c r="I36" s="4">
        <f t="shared" si="4"/>
        <v>43.4</v>
      </c>
      <c r="J36" s="4">
        <f t="shared" si="4"/>
        <v>33.200000000000003</v>
      </c>
      <c r="K36" s="4">
        <f t="shared" si="4"/>
        <v>37.699999999999996</v>
      </c>
      <c r="L36" s="4">
        <f t="shared" si="4"/>
        <v>79.5</v>
      </c>
      <c r="M36" s="4">
        <f t="shared" si="4"/>
        <v>143.6</v>
      </c>
      <c r="N36" s="19"/>
      <c r="V36" s="135"/>
      <c r="W36" s="135"/>
    </row>
    <row r="37" spans="1:23" ht="15" customHeight="1">
      <c r="A37" s="11" t="s">
        <v>14</v>
      </c>
      <c r="B37" s="12">
        <f>COUNT(B5:B35)</f>
        <v>25</v>
      </c>
      <c r="C37" s="12">
        <f t="shared" ref="C37:M37" si="5">COUNT(C5:C35)</f>
        <v>21</v>
      </c>
      <c r="D37" s="12">
        <f t="shared" si="5"/>
        <v>24</v>
      </c>
      <c r="E37" s="12">
        <f t="shared" si="5"/>
        <v>20</v>
      </c>
      <c r="F37" s="12">
        <f t="shared" si="5"/>
        <v>17</v>
      </c>
      <c r="G37" s="12">
        <f t="shared" si="5"/>
        <v>9</v>
      </c>
      <c r="H37" s="12">
        <f t="shared" si="5"/>
        <v>2</v>
      </c>
      <c r="I37" s="12">
        <f t="shared" si="5"/>
        <v>3</v>
      </c>
      <c r="J37" s="12">
        <f t="shared" si="5"/>
        <v>8</v>
      </c>
      <c r="K37" s="12">
        <f t="shared" si="5"/>
        <v>10</v>
      </c>
      <c r="L37" s="12">
        <f t="shared" si="5"/>
        <v>8</v>
      </c>
      <c r="M37" s="12">
        <f t="shared" si="5"/>
        <v>9</v>
      </c>
      <c r="N37" s="19"/>
      <c r="V37" s="135"/>
      <c r="W37" s="135"/>
    </row>
    <row r="38" spans="1:23" ht="15" customHeight="1">
      <c r="B38" t="s">
        <v>18</v>
      </c>
      <c r="E38" s="26">
        <f>SUM(B36:G36)</f>
        <v>2195.7999999999997</v>
      </c>
      <c r="F38" t="s">
        <v>16</v>
      </c>
      <c r="G38" s="10" t="s">
        <v>21</v>
      </c>
      <c r="H38" s="10"/>
      <c r="I38" s="62">
        <f>SUM(H36:M36)</f>
        <v>344.6</v>
      </c>
      <c r="J38" t="s">
        <v>16</v>
      </c>
      <c r="K38" s="30" t="s">
        <v>15</v>
      </c>
      <c r="L38" s="27">
        <f>SUM(B36:M36)</f>
        <v>2540.3999999999992</v>
      </c>
      <c r="M38" t="s">
        <v>16</v>
      </c>
      <c r="V38" s="135"/>
      <c r="W38" s="135"/>
    </row>
    <row r="39" spans="1:23" ht="15" customHeight="1">
      <c r="B39" t="s">
        <v>19</v>
      </c>
      <c r="E39" s="21">
        <f>B37+C37+D37+E37+F37+G37</f>
        <v>116</v>
      </c>
      <c r="F39" t="s">
        <v>17</v>
      </c>
      <c r="H39" t="s">
        <v>20</v>
      </c>
      <c r="I39" s="16">
        <f>H37+I37+J37+K37+L37+M37</f>
        <v>40</v>
      </c>
      <c r="J39" t="s">
        <v>17</v>
      </c>
      <c r="K39" s="30" t="s">
        <v>15</v>
      </c>
      <c r="L39" s="16">
        <f>E39+I39</f>
        <v>156</v>
      </c>
      <c r="M39" t="s">
        <v>17</v>
      </c>
      <c r="V39" s="135"/>
      <c r="W39" s="135"/>
    </row>
    <row r="40" spans="1:23" ht="15" customHeight="1">
      <c r="A40" s="13" t="s">
        <v>22</v>
      </c>
      <c r="B40" s="14" t="s">
        <v>51</v>
      </c>
      <c r="F40" s="9" t="s">
        <v>24</v>
      </c>
      <c r="J40" s="22"/>
      <c r="V40" s="135"/>
      <c r="W40" s="135"/>
    </row>
    <row r="41" spans="1:23" ht="15" customHeight="1">
      <c r="A41" s="13" t="s">
        <v>102</v>
      </c>
      <c r="B41" t="s">
        <v>52</v>
      </c>
      <c r="F41" s="9"/>
      <c r="V41" s="135"/>
      <c r="W41" s="135"/>
    </row>
    <row r="42" spans="1:23" ht="15" customHeight="1">
      <c r="A42" s="59" t="s">
        <v>102</v>
      </c>
      <c r="B42" s="24" t="s">
        <v>103</v>
      </c>
      <c r="V42" s="135"/>
      <c r="W42" s="135"/>
    </row>
    <row r="43" spans="1:23" ht="15" customHeight="1">
      <c r="A43" s="59" t="s">
        <v>102</v>
      </c>
      <c r="B43" t="s">
        <v>23</v>
      </c>
      <c r="V43" s="135"/>
      <c r="W43" s="135"/>
    </row>
    <row r="44" spans="1:23" ht="15" customHeight="1">
      <c r="B44" t="s">
        <v>145</v>
      </c>
      <c r="V44" s="135"/>
      <c r="W44" s="135"/>
    </row>
    <row r="45" spans="1:23" ht="15" customHeight="1">
      <c r="V45" s="135"/>
      <c r="W45" s="135"/>
    </row>
    <row r="46" spans="1:23" ht="15" customHeight="1">
      <c r="V46" s="135"/>
      <c r="W46" s="135"/>
    </row>
    <row r="47" spans="1:23" ht="15" customHeight="1">
      <c r="V47" s="135"/>
      <c r="W47" s="135"/>
    </row>
    <row r="48" spans="1:23" ht="15" customHeight="1">
      <c r="V48" s="135"/>
      <c r="W48" s="135"/>
    </row>
    <row r="49" spans="1:23" ht="15" customHeight="1">
      <c r="V49" s="135"/>
      <c r="W49" s="135"/>
    </row>
    <row r="50" spans="1:23" ht="15" customHeight="1">
      <c r="V50" s="135"/>
      <c r="W50" s="135"/>
    </row>
    <row r="51" spans="1:23" ht="15" customHeight="1">
      <c r="V51" s="135"/>
      <c r="W51" s="135"/>
    </row>
    <row r="52" spans="1:23" ht="15" customHeight="1">
      <c r="V52" s="135"/>
      <c r="W52" s="135"/>
    </row>
    <row r="53" spans="1:23" ht="15" customHeight="1">
      <c r="V53" s="135"/>
      <c r="W53" s="135"/>
    </row>
    <row r="54" spans="1:23" ht="15" customHeight="1">
      <c r="V54" s="137"/>
      <c r="W54" s="137"/>
    </row>
    <row r="55" spans="1:23" ht="15" customHeight="1">
      <c r="V55" s="131"/>
      <c r="W55" s="131"/>
    </row>
    <row r="56" spans="1:23" ht="15" customHeight="1">
      <c r="V56" s="134"/>
      <c r="W56" s="134"/>
    </row>
    <row r="64" spans="1:23" ht="1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8"/>
      <c r="L64" s="28"/>
      <c r="M64" s="28"/>
      <c r="N64" s="28"/>
    </row>
  </sheetData>
  <mergeCells count="5">
    <mergeCell ref="A1:M1"/>
    <mergeCell ref="A2:M2"/>
    <mergeCell ref="O2:AC2"/>
    <mergeCell ref="A3:M3"/>
    <mergeCell ref="O3:AC3"/>
  </mergeCells>
  <phoneticPr fontId="2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4"/>
  <sheetViews>
    <sheetView zoomScale="75" workbookViewId="0">
      <pane ySplit="4" topLeftCell="A5" activePane="bottomLeft" state="frozen"/>
      <selection pane="bottomLeft" activeCell="B5" sqref="B5"/>
    </sheetView>
  </sheetViews>
  <sheetFormatPr defaultColWidth="6.5703125" defaultRowHeight="15" customHeight="1"/>
  <cols>
    <col min="1" max="4" width="6.5703125" customWidth="1"/>
    <col min="5" max="5" width="6.5703125" style="19" customWidth="1"/>
  </cols>
  <sheetData>
    <row r="1" spans="1:30" ht="22.5" customHeight="1" thickBot="1">
      <c r="A1" s="419" t="s">
        <v>146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30" ht="15" customHeight="1" thickTop="1" thickBot="1">
      <c r="A2" s="417" t="s">
        <v>140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6" t="s">
        <v>81</v>
      </c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</row>
    <row r="3" spans="1:30" ht="15" customHeight="1" thickTop="1">
      <c r="A3" s="418" t="s">
        <v>141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5"/>
      <c r="AB3" s="425"/>
      <c r="AC3" s="425"/>
      <c r="AD3" s="425"/>
    </row>
    <row r="4" spans="1:30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104" t="s">
        <v>82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64">
        <v>2009</v>
      </c>
      <c r="AD4" s="105" t="s">
        <v>83</v>
      </c>
    </row>
    <row r="5" spans="1:30" ht="15" customHeight="1">
      <c r="A5" s="6">
        <v>1</v>
      </c>
      <c r="B5" s="2" t="s">
        <v>111</v>
      </c>
      <c r="C5" s="2" t="s">
        <v>111</v>
      </c>
      <c r="D5" s="2">
        <v>6.1</v>
      </c>
      <c r="E5" s="2">
        <v>12.3</v>
      </c>
      <c r="F5" s="2">
        <v>35.9</v>
      </c>
      <c r="G5" s="2">
        <v>4.0999999999999996</v>
      </c>
      <c r="H5" s="2">
        <v>3.1</v>
      </c>
      <c r="I5" s="2" t="s">
        <v>111</v>
      </c>
      <c r="J5" s="2" t="s">
        <v>111</v>
      </c>
      <c r="K5" s="2" t="s">
        <v>111</v>
      </c>
      <c r="L5" s="2" t="s">
        <v>111</v>
      </c>
      <c r="M5" s="2" t="s">
        <v>111</v>
      </c>
      <c r="O5" s="106" t="s">
        <v>85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107">
        <v>278.2</v>
      </c>
      <c r="Z5" s="108">
        <v>322.89999999999998</v>
      </c>
      <c r="AA5" s="109">
        <v>200.9</v>
      </c>
      <c r="AB5" s="151">
        <v>506.5</v>
      </c>
      <c r="AC5" s="151">
        <f>B36</f>
        <v>354.6</v>
      </c>
      <c r="AD5" s="110">
        <f t="shared" ref="AD5:AD10" si="0">AVERAGE(P5:AC5)</f>
        <v>398.75714285714281</v>
      </c>
    </row>
    <row r="6" spans="1:30" ht="15" customHeight="1">
      <c r="A6" s="6">
        <v>2</v>
      </c>
      <c r="B6" s="2" t="s">
        <v>111</v>
      </c>
      <c r="C6" s="2">
        <v>6.2</v>
      </c>
      <c r="D6" s="2">
        <v>30.7</v>
      </c>
      <c r="E6" s="2">
        <v>16.2</v>
      </c>
      <c r="F6" s="2">
        <v>15.4</v>
      </c>
      <c r="G6" s="2">
        <v>14.3</v>
      </c>
      <c r="H6" s="2" t="s">
        <v>111</v>
      </c>
      <c r="I6" s="2" t="s">
        <v>111</v>
      </c>
      <c r="J6" s="2" t="s">
        <v>111</v>
      </c>
      <c r="K6" s="2" t="s">
        <v>111</v>
      </c>
      <c r="L6" s="2" t="s">
        <v>111</v>
      </c>
      <c r="M6" s="2">
        <v>12.3</v>
      </c>
      <c r="O6" s="106" t="s">
        <v>86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111">
        <v>605.29999999999995</v>
      </c>
      <c r="Z6" s="112">
        <v>217.4</v>
      </c>
      <c r="AA6" s="114">
        <v>472.1</v>
      </c>
      <c r="AB6" s="113">
        <v>400.5</v>
      </c>
      <c r="AC6" s="113">
        <f>C36</f>
        <v>509.70000000000005</v>
      </c>
      <c r="AD6" s="71">
        <f t="shared" si="0"/>
        <v>418.24285714285713</v>
      </c>
    </row>
    <row r="7" spans="1:30" ht="15" customHeight="1">
      <c r="A7" s="6">
        <v>3</v>
      </c>
      <c r="B7" s="2" t="s">
        <v>111</v>
      </c>
      <c r="C7" s="23">
        <v>69.7</v>
      </c>
      <c r="D7" s="2" t="s">
        <v>111</v>
      </c>
      <c r="E7" s="2">
        <v>28.7</v>
      </c>
      <c r="F7" s="2">
        <v>28.7</v>
      </c>
      <c r="G7" s="2">
        <v>13.3</v>
      </c>
      <c r="H7" s="2" t="s">
        <v>111</v>
      </c>
      <c r="I7" s="2" t="s">
        <v>111</v>
      </c>
      <c r="J7" s="2" t="s">
        <v>111</v>
      </c>
      <c r="K7" s="2" t="s">
        <v>111</v>
      </c>
      <c r="L7" s="2" t="s">
        <v>111</v>
      </c>
      <c r="M7" s="2" t="s">
        <v>111</v>
      </c>
      <c r="O7" s="106" t="s">
        <v>87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113">
        <v>510</v>
      </c>
      <c r="AA7" s="113">
        <v>291.5</v>
      </c>
      <c r="AB7" s="113">
        <v>336.5</v>
      </c>
      <c r="AC7" s="113">
        <f>D36</f>
        <v>599.12000000000012</v>
      </c>
      <c r="AD7" s="70">
        <f t="shared" si="0"/>
        <v>487.02999999999992</v>
      </c>
    </row>
    <row r="8" spans="1:30" ht="15" customHeight="1">
      <c r="A8" s="6">
        <v>4</v>
      </c>
      <c r="B8" s="2" t="s">
        <v>111</v>
      </c>
      <c r="C8" s="2" t="s">
        <v>111</v>
      </c>
      <c r="D8" s="2">
        <v>6.1</v>
      </c>
      <c r="E8" s="2">
        <v>6.1</v>
      </c>
      <c r="F8" s="2">
        <v>10.4</v>
      </c>
      <c r="G8" s="2" t="s">
        <v>111</v>
      </c>
      <c r="H8" s="2">
        <v>1.1000000000000001</v>
      </c>
      <c r="I8" s="2" t="s">
        <v>111</v>
      </c>
      <c r="J8" s="2" t="s">
        <v>111</v>
      </c>
      <c r="K8" s="2" t="s">
        <v>111</v>
      </c>
      <c r="L8" s="2" t="s">
        <v>111</v>
      </c>
      <c r="M8" s="2" t="s">
        <v>111</v>
      </c>
      <c r="O8" s="106" t="s">
        <v>88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27">
        <v>833.1</v>
      </c>
      <c r="AA8" s="113">
        <v>471.6</v>
      </c>
      <c r="AB8" s="114">
        <v>568.6</v>
      </c>
      <c r="AC8" s="113">
        <f>E36</f>
        <v>698.6</v>
      </c>
      <c r="AD8" s="74">
        <f t="shared" si="0"/>
        <v>502.47857142857157</v>
      </c>
    </row>
    <row r="9" spans="1:30" ht="15" customHeight="1">
      <c r="A9" s="6">
        <v>5</v>
      </c>
      <c r="B9" s="2">
        <v>1</v>
      </c>
      <c r="C9" s="2">
        <v>17.399999999999999</v>
      </c>
      <c r="D9" s="2">
        <v>4.0999999999999996</v>
      </c>
      <c r="E9" s="2">
        <v>16.399999999999999</v>
      </c>
      <c r="F9" s="2" t="s">
        <v>111</v>
      </c>
      <c r="G9" s="2">
        <v>13.3</v>
      </c>
      <c r="H9" s="2">
        <v>1</v>
      </c>
      <c r="I9" s="2" t="s">
        <v>111</v>
      </c>
      <c r="J9" s="2" t="s">
        <v>111</v>
      </c>
      <c r="K9" s="2" t="s">
        <v>111</v>
      </c>
      <c r="L9" s="2" t="s">
        <v>111</v>
      </c>
      <c r="M9" s="2" t="s">
        <v>111</v>
      </c>
      <c r="O9" s="106" t="s">
        <v>89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113">
        <v>420.4</v>
      </c>
      <c r="AA9" s="113">
        <v>233.2</v>
      </c>
      <c r="AB9" s="113">
        <v>270.5</v>
      </c>
      <c r="AC9" s="114">
        <f>F36</f>
        <v>736.20000000000016</v>
      </c>
      <c r="AD9" s="71">
        <f t="shared" si="0"/>
        <v>360.27857142857147</v>
      </c>
    </row>
    <row r="10" spans="1:30" ht="15" customHeight="1">
      <c r="A10" s="6">
        <v>6</v>
      </c>
      <c r="B10" s="2" t="s">
        <v>147</v>
      </c>
      <c r="C10" s="2">
        <v>10.199999999999999</v>
      </c>
      <c r="D10" s="2">
        <v>1</v>
      </c>
      <c r="E10" s="23">
        <v>51.2</v>
      </c>
      <c r="F10" s="2">
        <v>47.6</v>
      </c>
      <c r="G10" s="2">
        <v>11.9</v>
      </c>
      <c r="H10" s="2" t="s">
        <v>111</v>
      </c>
      <c r="I10" s="2" t="s">
        <v>111</v>
      </c>
      <c r="J10" s="2" t="s">
        <v>111</v>
      </c>
      <c r="K10" s="2">
        <v>47.2</v>
      </c>
      <c r="L10" s="2" t="s">
        <v>111</v>
      </c>
      <c r="M10" s="2" t="s">
        <v>111</v>
      </c>
      <c r="O10" s="106" t="s">
        <v>90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113">
        <v>75</v>
      </c>
      <c r="AA10" s="113">
        <v>107.7</v>
      </c>
      <c r="AB10" s="113">
        <v>113.2</v>
      </c>
      <c r="AC10" s="113">
        <f>G36</f>
        <v>147.79999999999998</v>
      </c>
      <c r="AD10" s="71">
        <f t="shared" si="0"/>
        <v>116.22857142857143</v>
      </c>
    </row>
    <row r="11" spans="1:30" ht="15" customHeight="1">
      <c r="A11" s="6">
        <v>7</v>
      </c>
      <c r="B11" s="2">
        <v>20.5</v>
      </c>
      <c r="C11" s="2">
        <v>7.1</v>
      </c>
      <c r="D11" s="2" t="s">
        <v>111</v>
      </c>
      <c r="E11" s="2">
        <v>2.1</v>
      </c>
      <c r="F11" s="2">
        <v>28.7</v>
      </c>
      <c r="G11" s="2">
        <v>39.1</v>
      </c>
      <c r="H11" s="2" t="s">
        <v>111</v>
      </c>
      <c r="I11" s="2" t="s">
        <v>111</v>
      </c>
      <c r="J11" s="2" t="s">
        <v>111</v>
      </c>
      <c r="K11" s="2">
        <v>2</v>
      </c>
      <c r="L11" s="2" t="s">
        <v>111</v>
      </c>
      <c r="M11" s="2">
        <v>1</v>
      </c>
      <c r="O11" s="115" t="s">
        <v>91</v>
      </c>
      <c r="P11" s="89">
        <f t="shared" ref="P11:AD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154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si="1"/>
        <v>2106.3000000000002</v>
      </c>
      <c r="X11" s="93">
        <f t="shared" si="1"/>
        <v>2295.5</v>
      </c>
      <c r="Y11" s="93">
        <f t="shared" si="1"/>
        <v>2351.6000000000004</v>
      </c>
      <c r="Z11" s="93">
        <f t="shared" si="1"/>
        <v>2378.8000000000002</v>
      </c>
      <c r="AA11" s="93">
        <f t="shared" si="1"/>
        <v>1777</v>
      </c>
      <c r="AB11" s="93">
        <f t="shared" si="1"/>
        <v>2195.7999999999997</v>
      </c>
      <c r="AC11" s="165">
        <f t="shared" si="1"/>
        <v>3046.0200000000004</v>
      </c>
      <c r="AD11" s="93">
        <f t="shared" si="1"/>
        <v>2283.0157142857142</v>
      </c>
    </row>
    <row r="12" spans="1:30" ht="15" customHeight="1">
      <c r="A12" s="6">
        <v>8</v>
      </c>
      <c r="B12" s="2">
        <v>21.5</v>
      </c>
      <c r="C12" s="2" t="s">
        <v>111</v>
      </c>
      <c r="D12" s="2">
        <v>41</v>
      </c>
      <c r="E12" s="2" t="s">
        <v>111</v>
      </c>
      <c r="F12" s="23">
        <v>114.8</v>
      </c>
      <c r="G12" s="2" t="s">
        <v>111</v>
      </c>
      <c r="H12" s="2" t="s">
        <v>111</v>
      </c>
      <c r="I12" s="2" t="s">
        <v>111</v>
      </c>
      <c r="J12" s="2" t="s">
        <v>111</v>
      </c>
      <c r="K12" s="2">
        <v>23.6</v>
      </c>
      <c r="L12" s="2" t="s">
        <v>111</v>
      </c>
      <c r="M12" s="2">
        <v>9.1999999999999993</v>
      </c>
      <c r="O12" s="106" t="s">
        <v>93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v>67.8</v>
      </c>
      <c r="AB12" s="80">
        <v>7.2</v>
      </c>
      <c r="AC12" s="80">
        <f>H36</f>
        <v>105.89999999999999</v>
      </c>
      <c r="AD12" s="71">
        <f t="shared" ref="AD12:AD17" si="2">AVERAGE(P12:AB12)</f>
        <v>96.107692307692304</v>
      </c>
    </row>
    <row r="13" spans="1:30" ht="15" customHeight="1">
      <c r="A13" s="6">
        <v>9</v>
      </c>
      <c r="B13" s="2">
        <v>6.1</v>
      </c>
      <c r="C13" s="2">
        <v>7</v>
      </c>
      <c r="D13" s="2" t="s">
        <v>111</v>
      </c>
      <c r="E13" s="2">
        <v>46.1</v>
      </c>
      <c r="F13" s="2">
        <v>4.0999999999999996</v>
      </c>
      <c r="G13" s="2" t="s">
        <v>111</v>
      </c>
      <c r="H13" s="2" t="s">
        <v>111</v>
      </c>
      <c r="I13" s="2">
        <v>10.199999999999999</v>
      </c>
      <c r="J13" s="2" t="s">
        <v>111</v>
      </c>
      <c r="K13" s="2">
        <v>6.1</v>
      </c>
      <c r="L13" s="2">
        <v>28.7</v>
      </c>
      <c r="M13" s="2">
        <v>38.9</v>
      </c>
      <c r="O13" s="106" t="s">
        <v>94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v>26.1</v>
      </c>
      <c r="AB13" s="80">
        <v>43.4</v>
      </c>
      <c r="AC13" s="80">
        <f>I36</f>
        <v>26.599999999999998</v>
      </c>
      <c r="AD13" s="71">
        <f t="shared" si="2"/>
        <v>70.330769230769221</v>
      </c>
    </row>
    <row r="14" spans="1:30" ht="15" customHeight="1">
      <c r="A14" s="6">
        <v>10</v>
      </c>
      <c r="B14" s="2">
        <v>16.399999999999999</v>
      </c>
      <c r="C14" s="2">
        <v>6.1</v>
      </c>
      <c r="D14" s="23">
        <v>59.4</v>
      </c>
      <c r="E14" s="23">
        <v>64</v>
      </c>
      <c r="F14" s="23">
        <v>65.599999999999994</v>
      </c>
      <c r="G14" s="2" t="s">
        <v>111</v>
      </c>
      <c r="H14" s="2" t="s">
        <v>111</v>
      </c>
      <c r="I14" s="2" t="s">
        <v>111</v>
      </c>
      <c r="J14" s="2" t="s">
        <v>111</v>
      </c>
      <c r="K14" s="2" t="s">
        <v>111</v>
      </c>
      <c r="L14" s="2" t="s">
        <v>111</v>
      </c>
      <c r="M14" s="2" t="s">
        <v>111</v>
      </c>
      <c r="O14" s="106" t="s">
        <v>95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v>28.2</v>
      </c>
      <c r="AB14" s="80">
        <v>33.200000000000003</v>
      </c>
      <c r="AC14" s="80">
        <f>J36</f>
        <v>12.3</v>
      </c>
      <c r="AD14" s="71">
        <f t="shared" si="2"/>
        <v>81.538461538461561</v>
      </c>
    </row>
    <row r="15" spans="1:30" ht="15" customHeight="1">
      <c r="A15" s="6">
        <v>11</v>
      </c>
      <c r="B15" s="2" t="s">
        <v>111</v>
      </c>
      <c r="C15" s="2">
        <v>47.2</v>
      </c>
      <c r="D15" s="2">
        <v>6.1</v>
      </c>
      <c r="E15" s="2" t="s">
        <v>111</v>
      </c>
      <c r="F15" s="2">
        <v>10.199999999999999</v>
      </c>
      <c r="G15" s="2">
        <v>2.1</v>
      </c>
      <c r="H15" s="2" t="s">
        <v>111</v>
      </c>
      <c r="I15" s="2" t="s">
        <v>111</v>
      </c>
      <c r="J15" s="2" t="s">
        <v>111</v>
      </c>
      <c r="K15" s="2" t="s">
        <v>111</v>
      </c>
      <c r="L15" s="2">
        <v>5.0999999999999996</v>
      </c>
      <c r="M15" s="2">
        <v>1</v>
      </c>
      <c r="O15" s="106" t="s">
        <v>96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v>52.2</v>
      </c>
      <c r="AB15" s="80">
        <v>37.700000000000003</v>
      </c>
      <c r="AC15" s="80">
        <f>K36</f>
        <v>82.6</v>
      </c>
      <c r="AD15" s="71">
        <f t="shared" si="2"/>
        <v>93.492307692307705</v>
      </c>
    </row>
    <row r="16" spans="1:30" ht="15" customHeight="1">
      <c r="A16" s="6">
        <v>12</v>
      </c>
      <c r="B16" s="2">
        <v>30.7</v>
      </c>
      <c r="C16" s="2" t="s">
        <v>111</v>
      </c>
      <c r="D16" s="2">
        <v>16.399999999999999</v>
      </c>
      <c r="E16" s="2">
        <v>16</v>
      </c>
      <c r="F16" s="2">
        <v>2</v>
      </c>
      <c r="G16" s="2">
        <v>18.399999999999999</v>
      </c>
      <c r="H16" s="2" t="s">
        <v>111</v>
      </c>
      <c r="I16" s="2" t="s">
        <v>111</v>
      </c>
      <c r="J16" s="2" t="s">
        <v>111</v>
      </c>
      <c r="K16" s="2" t="s">
        <v>111</v>
      </c>
      <c r="L16" s="2" t="s">
        <v>111</v>
      </c>
      <c r="M16" s="2" t="s">
        <v>111</v>
      </c>
      <c r="O16" s="106" t="s">
        <v>97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v>171.7</v>
      </c>
      <c r="AB16" s="80">
        <v>79.5</v>
      </c>
      <c r="AC16" s="80">
        <f>L36</f>
        <v>52.199999999999996</v>
      </c>
      <c r="AD16" s="71">
        <f t="shared" si="2"/>
        <v>111.29230769230769</v>
      </c>
    </row>
    <row r="17" spans="1:30" ht="15" customHeight="1">
      <c r="A17" s="6">
        <v>13</v>
      </c>
      <c r="B17" s="23">
        <v>52.2</v>
      </c>
      <c r="C17" s="2" t="s">
        <v>111</v>
      </c>
      <c r="D17" s="2" t="s">
        <v>111</v>
      </c>
      <c r="E17" s="23">
        <v>82</v>
      </c>
      <c r="F17" s="2" t="s">
        <v>111</v>
      </c>
      <c r="G17" s="2">
        <v>5.0999999999999996</v>
      </c>
      <c r="H17" s="2" t="s">
        <v>111</v>
      </c>
      <c r="I17" s="2" t="s">
        <v>111</v>
      </c>
      <c r="J17" s="2" t="s">
        <v>111</v>
      </c>
      <c r="K17" s="2" t="s">
        <v>111</v>
      </c>
      <c r="L17" s="2" t="s">
        <v>111</v>
      </c>
      <c r="M17" s="2" t="s">
        <v>111</v>
      </c>
      <c r="O17" s="106" t="s">
        <v>98</v>
      </c>
      <c r="P17" s="76">
        <v>132.1</v>
      </c>
      <c r="Q17" s="72">
        <v>180.4</v>
      </c>
      <c r="R17" s="76">
        <v>264.10000000000002</v>
      </c>
      <c r="S17" s="81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v>294.8</v>
      </c>
      <c r="AB17" s="82">
        <v>143.6</v>
      </c>
      <c r="AC17" s="82">
        <f>M36</f>
        <v>355.90000000000009</v>
      </c>
      <c r="AD17" s="74">
        <f t="shared" si="2"/>
        <v>254.2923076923077</v>
      </c>
    </row>
    <row r="18" spans="1:30" ht="15" customHeight="1">
      <c r="A18" s="6">
        <v>14</v>
      </c>
      <c r="B18" s="2">
        <v>7.1</v>
      </c>
      <c r="C18" s="2">
        <v>6</v>
      </c>
      <c r="D18" s="2">
        <v>36.9</v>
      </c>
      <c r="E18" s="2" t="s">
        <v>111</v>
      </c>
      <c r="F18" s="2">
        <v>3.1</v>
      </c>
      <c r="G18" s="2" t="s">
        <v>111</v>
      </c>
      <c r="H18" s="2" t="s">
        <v>111</v>
      </c>
      <c r="I18" s="2" t="s">
        <v>111</v>
      </c>
      <c r="J18" s="2" t="s">
        <v>111</v>
      </c>
      <c r="K18" s="2" t="s">
        <v>111</v>
      </c>
      <c r="L18" s="2">
        <v>7.1</v>
      </c>
      <c r="M18" s="2">
        <v>8.1999999999999993</v>
      </c>
      <c r="O18" s="116" t="s">
        <v>99</v>
      </c>
      <c r="P18" s="117">
        <f t="shared" ref="P18:AD18" si="3">SUM(P12:P17)</f>
        <v>531.70000000000005</v>
      </c>
      <c r="Q18" s="118">
        <f t="shared" si="3"/>
        <v>437.9</v>
      </c>
      <c r="R18" s="117">
        <f t="shared" si="3"/>
        <v>789.1</v>
      </c>
      <c r="S18" s="118">
        <f t="shared" si="3"/>
        <v>804.4</v>
      </c>
      <c r="T18" s="117">
        <f t="shared" si="3"/>
        <v>682.1</v>
      </c>
      <c r="U18" s="118">
        <f t="shared" si="3"/>
        <v>559.5</v>
      </c>
      <c r="V18" s="117">
        <f t="shared" si="3"/>
        <v>823.3</v>
      </c>
      <c r="W18" s="164">
        <f t="shared" si="3"/>
        <v>878.10000000000014</v>
      </c>
      <c r="X18" s="120">
        <f t="shared" si="3"/>
        <v>808.1</v>
      </c>
      <c r="Y18" s="120">
        <f t="shared" si="3"/>
        <v>870.5</v>
      </c>
      <c r="Z18" s="165">
        <f t="shared" si="3"/>
        <v>1021.6</v>
      </c>
      <c r="AA18" s="120">
        <f t="shared" si="3"/>
        <v>640.79999999999995</v>
      </c>
      <c r="AB18" s="120">
        <f t="shared" si="3"/>
        <v>344.6</v>
      </c>
      <c r="AC18" s="120">
        <f t="shared" si="3"/>
        <v>635.50000000000011</v>
      </c>
      <c r="AD18" s="120">
        <f t="shared" si="3"/>
        <v>707.05384615384617</v>
      </c>
    </row>
    <row r="19" spans="1:30" ht="15" customHeight="1">
      <c r="A19" s="6">
        <v>15</v>
      </c>
      <c r="B19" s="142">
        <v>2.5</v>
      </c>
      <c r="C19" s="2" t="s">
        <v>111</v>
      </c>
      <c r="D19" s="2" t="s">
        <v>111</v>
      </c>
      <c r="E19" s="2">
        <v>2</v>
      </c>
      <c r="F19" s="31">
        <v>131.19999999999999</v>
      </c>
      <c r="G19" s="2">
        <v>17.899999999999999</v>
      </c>
      <c r="H19" s="2" t="s">
        <v>111</v>
      </c>
      <c r="I19" s="2" t="s">
        <v>111</v>
      </c>
      <c r="J19" s="2" t="s">
        <v>111</v>
      </c>
      <c r="K19" s="2" t="s">
        <v>111</v>
      </c>
      <c r="L19" s="2" t="s">
        <v>111</v>
      </c>
      <c r="M19" s="2" t="s">
        <v>111</v>
      </c>
      <c r="O19" s="85"/>
      <c r="P19" s="121"/>
      <c r="Q19" s="122"/>
      <c r="R19" s="121"/>
      <c r="S19" s="122"/>
      <c r="T19" s="121"/>
      <c r="U19" s="122"/>
      <c r="V19" s="121"/>
      <c r="W19" s="69"/>
      <c r="X19" s="70"/>
      <c r="Y19" s="24"/>
      <c r="Z19" s="24"/>
      <c r="AA19" s="24"/>
      <c r="AB19" s="24"/>
      <c r="AC19" s="24"/>
      <c r="AD19" s="123"/>
    </row>
    <row r="20" spans="1:30" ht="15" customHeight="1">
      <c r="A20" s="6">
        <v>16</v>
      </c>
      <c r="B20" s="142">
        <v>10.199999999999999</v>
      </c>
      <c r="C20" s="23">
        <v>67.599999999999994</v>
      </c>
      <c r="D20" s="2">
        <v>16.399999999999999</v>
      </c>
      <c r="E20" s="2">
        <v>7.2</v>
      </c>
      <c r="F20" s="2" t="s">
        <v>111</v>
      </c>
      <c r="G20" s="2">
        <v>2.1</v>
      </c>
      <c r="H20" s="2">
        <v>2.1</v>
      </c>
      <c r="I20" s="2" t="s">
        <v>111</v>
      </c>
      <c r="J20" s="2">
        <v>2.2999999999999998</v>
      </c>
      <c r="K20" s="2" t="s">
        <v>111</v>
      </c>
      <c r="L20" s="2" t="s">
        <v>111</v>
      </c>
      <c r="M20" s="23">
        <v>69.7</v>
      </c>
      <c r="O20" s="124" t="s">
        <v>100</v>
      </c>
      <c r="P20" s="125">
        <f>P11+P18</f>
        <v>2218.5</v>
      </c>
      <c r="Q20" s="125">
        <f t="shared" ref="Q20:AD20" si="4">Q11+Q18</f>
        <v>2176.6</v>
      </c>
      <c r="R20" s="125">
        <f t="shared" si="4"/>
        <v>3045.4999999999995</v>
      </c>
      <c r="S20" s="101">
        <f t="shared" si="4"/>
        <v>3512.1</v>
      </c>
      <c r="T20" s="125">
        <f t="shared" si="4"/>
        <v>3261.7</v>
      </c>
      <c r="U20" s="125">
        <f t="shared" si="4"/>
        <v>3175.2</v>
      </c>
      <c r="V20" s="126">
        <f t="shared" si="4"/>
        <v>3049.5999999999995</v>
      </c>
      <c r="W20" s="126">
        <f t="shared" si="4"/>
        <v>2984.4000000000005</v>
      </c>
      <c r="X20" s="126">
        <f t="shared" si="4"/>
        <v>3103.6</v>
      </c>
      <c r="Y20" s="126">
        <f t="shared" si="4"/>
        <v>3222.1000000000004</v>
      </c>
      <c r="Z20" s="126">
        <f t="shared" si="4"/>
        <v>3400.4</v>
      </c>
      <c r="AA20" s="126">
        <f t="shared" si="4"/>
        <v>2417.8000000000002</v>
      </c>
      <c r="AB20" s="126">
        <f t="shared" si="4"/>
        <v>2540.3999999999996</v>
      </c>
      <c r="AC20" s="162">
        <f t="shared" si="4"/>
        <v>3681.5200000000004</v>
      </c>
      <c r="AD20" s="126">
        <f t="shared" si="4"/>
        <v>2990.0695604395605</v>
      </c>
    </row>
    <row r="21" spans="1:30" ht="15" customHeight="1">
      <c r="A21" s="6">
        <v>17</v>
      </c>
      <c r="B21" s="142">
        <v>18.399999999999999</v>
      </c>
      <c r="C21" s="2">
        <v>38.9</v>
      </c>
      <c r="D21" s="23">
        <v>98.4</v>
      </c>
      <c r="E21" s="2">
        <v>5.3</v>
      </c>
      <c r="F21" s="2">
        <v>10.199999999999999</v>
      </c>
      <c r="G21" s="2" t="s">
        <v>111</v>
      </c>
      <c r="H21" s="2" t="s">
        <v>111</v>
      </c>
      <c r="I21" s="2" t="s">
        <v>111</v>
      </c>
      <c r="J21" s="2" t="s">
        <v>111</v>
      </c>
      <c r="K21" s="2">
        <v>2.1</v>
      </c>
      <c r="L21" s="2" t="s">
        <v>111</v>
      </c>
      <c r="M21" s="2">
        <v>6.1</v>
      </c>
      <c r="V21" s="134"/>
      <c r="W21" s="134"/>
    </row>
    <row r="22" spans="1:30" ht="15" customHeight="1">
      <c r="A22" s="6">
        <v>18</v>
      </c>
      <c r="B22" s="142" t="s">
        <v>111</v>
      </c>
      <c r="C22" s="2" t="s">
        <v>111</v>
      </c>
      <c r="D22" s="2">
        <v>3.1</v>
      </c>
      <c r="E22" s="2">
        <v>10</v>
      </c>
      <c r="F22" s="2">
        <v>20.5</v>
      </c>
      <c r="G22" s="2" t="s">
        <v>111</v>
      </c>
      <c r="H22" s="2" t="s">
        <v>111</v>
      </c>
      <c r="I22" s="2" t="s">
        <v>111</v>
      </c>
      <c r="J22" s="2">
        <v>10</v>
      </c>
      <c r="K22" s="2" t="s">
        <v>111</v>
      </c>
      <c r="L22" s="2" t="s">
        <v>111</v>
      </c>
      <c r="M22" s="2">
        <v>6.2</v>
      </c>
      <c r="V22" s="136"/>
      <c r="W22" s="136"/>
    </row>
    <row r="23" spans="1:30" ht="15" customHeight="1">
      <c r="A23" s="6">
        <v>19</v>
      </c>
      <c r="B23" s="142">
        <v>14.3</v>
      </c>
      <c r="C23" s="23">
        <v>69.7</v>
      </c>
      <c r="D23" s="2" t="s">
        <v>111</v>
      </c>
      <c r="E23" s="23">
        <v>51.2</v>
      </c>
      <c r="F23" s="2" t="s">
        <v>111</v>
      </c>
      <c r="G23" s="2" t="s">
        <v>111</v>
      </c>
      <c r="H23" s="2" t="s">
        <v>111</v>
      </c>
      <c r="I23" s="2" t="s">
        <v>111</v>
      </c>
      <c r="J23" s="2" t="s">
        <v>111</v>
      </c>
      <c r="K23" s="2" t="s">
        <v>111</v>
      </c>
      <c r="L23" s="2" t="s">
        <v>111</v>
      </c>
      <c r="M23" s="2">
        <v>31.7</v>
      </c>
      <c r="V23" s="135"/>
      <c r="W23" s="135"/>
    </row>
    <row r="24" spans="1:30" ht="15" customHeight="1">
      <c r="A24" s="6">
        <v>20</v>
      </c>
      <c r="B24" s="142" t="s">
        <v>111</v>
      </c>
      <c r="C24" s="2">
        <v>5.0999999999999996</v>
      </c>
      <c r="D24" s="2">
        <v>25.6</v>
      </c>
      <c r="E24" s="142">
        <v>10.7</v>
      </c>
      <c r="F24" s="2" t="s">
        <v>111</v>
      </c>
      <c r="G24" s="2" t="s">
        <v>111</v>
      </c>
      <c r="H24" s="2">
        <v>6.2</v>
      </c>
      <c r="I24" s="2" t="s">
        <v>111</v>
      </c>
      <c r="J24" s="2" t="s">
        <v>111</v>
      </c>
      <c r="K24" s="2">
        <v>1.6</v>
      </c>
      <c r="L24" s="2" t="s">
        <v>111</v>
      </c>
      <c r="M24" s="2">
        <v>5.0999999999999996</v>
      </c>
      <c r="V24" s="135"/>
      <c r="W24" s="135"/>
    </row>
    <row r="25" spans="1:30" ht="15" customHeight="1">
      <c r="A25" s="6">
        <v>21</v>
      </c>
      <c r="B25" s="142" t="s">
        <v>111</v>
      </c>
      <c r="C25" s="2">
        <v>18.399999999999999</v>
      </c>
      <c r="D25" s="2">
        <v>5.0999999999999996</v>
      </c>
      <c r="E25" s="2">
        <v>32.200000000000003</v>
      </c>
      <c r="F25" s="2" t="s">
        <v>111</v>
      </c>
      <c r="G25" s="2" t="s">
        <v>111</v>
      </c>
      <c r="H25" s="2" t="s">
        <v>111</v>
      </c>
      <c r="I25" s="2" t="s">
        <v>111</v>
      </c>
      <c r="J25" s="2" t="s">
        <v>111</v>
      </c>
      <c r="K25" s="2" t="s">
        <v>111</v>
      </c>
      <c r="L25" s="2">
        <v>8.1999999999999993</v>
      </c>
      <c r="M25" s="2">
        <v>32.799999999999997</v>
      </c>
      <c r="V25" s="135"/>
      <c r="W25" s="135"/>
    </row>
    <row r="26" spans="1:30" ht="15" customHeight="1">
      <c r="A26" s="6">
        <v>22</v>
      </c>
      <c r="B26" s="142">
        <v>2.1</v>
      </c>
      <c r="C26" s="2">
        <v>5.0999999999999996</v>
      </c>
      <c r="D26" s="2">
        <v>26.62</v>
      </c>
      <c r="E26" s="2">
        <v>12.3</v>
      </c>
      <c r="F26" s="2">
        <v>12.3</v>
      </c>
      <c r="G26" s="2" t="s">
        <v>111</v>
      </c>
      <c r="H26" s="2">
        <v>2.1</v>
      </c>
      <c r="I26" s="2" t="s">
        <v>111</v>
      </c>
      <c r="J26" s="2" t="s">
        <v>111</v>
      </c>
      <c r="K26" s="2" t="s">
        <v>111</v>
      </c>
      <c r="L26" s="2" t="s">
        <v>111</v>
      </c>
      <c r="M26" s="23">
        <v>77.900000000000006</v>
      </c>
      <c r="Q26" s="139"/>
      <c r="V26" s="135"/>
      <c r="W26" s="135"/>
    </row>
    <row r="27" spans="1:30" ht="15" customHeight="1">
      <c r="A27" s="6">
        <v>23</v>
      </c>
      <c r="B27" s="142">
        <v>18.399999999999999</v>
      </c>
      <c r="C27" s="2" t="s">
        <v>111</v>
      </c>
      <c r="D27" s="2">
        <v>25.6</v>
      </c>
      <c r="E27" s="2">
        <v>16.399999999999999</v>
      </c>
      <c r="F27" s="2">
        <v>10.199999999999999</v>
      </c>
      <c r="G27" s="2" t="s">
        <v>111</v>
      </c>
      <c r="H27" s="2">
        <v>24.6</v>
      </c>
      <c r="I27" s="2" t="s">
        <v>111</v>
      </c>
      <c r="J27" s="2" t="s">
        <v>111</v>
      </c>
      <c r="K27" s="2" t="s">
        <v>111</v>
      </c>
      <c r="L27" s="2" t="s">
        <v>111</v>
      </c>
      <c r="M27" s="2">
        <v>32.799999999999997</v>
      </c>
      <c r="V27" s="135"/>
      <c r="W27" s="135"/>
    </row>
    <row r="28" spans="1:30" ht="15" customHeight="1">
      <c r="A28" s="6">
        <v>24</v>
      </c>
      <c r="B28" s="23">
        <v>61.5</v>
      </c>
      <c r="C28" s="2">
        <v>33.799999999999997</v>
      </c>
      <c r="D28" s="2">
        <v>2.1</v>
      </c>
      <c r="E28" s="2">
        <v>2.1</v>
      </c>
      <c r="F28" s="2">
        <v>22.1</v>
      </c>
      <c r="G28" s="2" t="s">
        <v>111</v>
      </c>
      <c r="H28" s="23">
        <v>57.4</v>
      </c>
      <c r="I28" s="2" t="s">
        <v>111</v>
      </c>
      <c r="J28" s="2" t="s">
        <v>111</v>
      </c>
      <c r="K28" s="2" t="s">
        <v>111</v>
      </c>
      <c r="L28" s="2" t="s">
        <v>111</v>
      </c>
      <c r="M28" s="2" t="s">
        <v>111</v>
      </c>
      <c r="V28" s="135"/>
      <c r="W28" s="135"/>
    </row>
    <row r="29" spans="1:30" ht="15" customHeight="1">
      <c r="A29" s="6">
        <v>25</v>
      </c>
      <c r="B29" s="142" t="s">
        <v>111</v>
      </c>
      <c r="C29" s="2">
        <v>26.6</v>
      </c>
      <c r="D29" s="2">
        <v>2</v>
      </c>
      <c r="E29" s="2" t="s">
        <v>111</v>
      </c>
      <c r="F29" s="23">
        <v>54.7</v>
      </c>
      <c r="G29" s="2" t="s">
        <v>111</v>
      </c>
      <c r="H29" s="2">
        <v>2.1</v>
      </c>
      <c r="I29" s="2" t="s">
        <v>111</v>
      </c>
      <c r="J29" s="2" t="s">
        <v>111</v>
      </c>
      <c r="K29" s="2" t="s">
        <v>111</v>
      </c>
      <c r="L29" s="2" t="s">
        <v>111</v>
      </c>
      <c r="M29" s="2" t="s">
        <v>111</v>
      </c>
      <c r="V29" s="135"/>
      <c r="W29" s="135"/>
    </row>
    <row r="30" spans="1:30" ht="15" customHeight="1">
      <c r="A30" s="6">
        <v>26</v>
      </c>
      <c r="B30" s="142">
        <v>36.9</v>
      </c>
      <c r="C30" s="2" t="s">
        <v>111</v>
      </c>
      <c r="D30" s="2">
        <v>28.7</v>
      </c>
      <c r="E30" s="2">
        <v>12.3</v>
      </c>
      <c r="F30" s="2">
        <v>15.3</v>
      </c>
      <c r="G30" s="2">
        <v>6.2</v>
      </c>
      <c r="H30" s="2" t="s">
        <v>111</v>
      </c>
      <c r="I30" s="2" t="s">
        <v>111</v>
      </c>
      <c r="J30" s="2" t="s">
        <v>111</v>
      </c>
      <c r="K30" s="2" t="s">
        <v>111</v>
      </c>
      <c r="L30" s="2" t="s">
        <v>111</v>
      </c>
      <c r="M30" s="2" t="s">
        <v>158</v>
      </c>
      <c r="V30" s="135"/>
      <c r="W30" s="135"/>
    </row>
    <row r="31" spans="1:30" ht="15" customHeight="1">
      <c r="A31" s="6">
        <v>27</v>
      </c>
      <c r="B31" s="142">
        <v>3.1</v>
      </c>
      <c r="C31" s="2">
        <v>5</v>
      </c>
      <c r="D31" s="2">
        <v>22.5</v>
      </c>
      <c r="E31" s="23">
        <v>64.5</v>
      </c>
      <c r="F31" s="2">
        <v>20.5</v>
      </c>
      <c r="G31" s="2" t="s">
        <v>111</v>
      </c>
      <c r="H31" s="2" t="s">
        <v>111</v>
      </c>
      <c r="I31" s="2" t="s">
        <v>111</v>
      </c>
      <c r="J31" s="2" t="s">
        <v>111</v>
      </c>
      <c r="K31" s="2" t="s">
        <v>111</v>
      </c>
      <c r="L31" s="2">
        <v>3.1</v>
      </c>
      <c r="M31" s="2">
        <v>11.2</v>
      </c>
      <c r="V31" s="135"/>
      <c r="W31" s="135"/>
    </row>
    <row r="32" spans="1:30" ht="15" customHeight="1">
      <c r="A32" s="6">
        <v>28</v>
      </c>
      <c r="B32" s="142">
        <v>14.3</v>
      </c>
      <c r="C32" s="23">
        <v>62.6</v>
      </c>
      <c r="D32" s="23">
        <v>65.599999999999994</v>
      </c>
      <c r="E32" s="23">
        <v>54.5</v>
      </c>
      <c r="F32" s="2">
        <v>25.6</v>
      </c>
      <c r="G32" s="2" t="s">
        <v>111</v>
      </c>
      <c r="H32" s="2" t="s">
        <v>111</v>
      </c>
      <c r="I32" s="2">
        <v>16.399999999999999</v>
      </c>
      <c r="J32" s="2" t="s">
        <v>111</v>
      </c>
      <c r="K32" s="2" t="s">
        <v>111</v>
      </c>
      <c r="L32" s="2" t="s">
        <v>111</v>
      </c>
      <c r="M32" s="2">
        <v>4.0999999999999996</v>
      </c>
      <c r="V32" s="135"/>
      <c r="W32" s="135"/>
    </row>
    <row r="33" spans="1:23" ht="15" customHeight="1">
      <c r="A33" s="6">
        <v>29</v>
      </c>
      <c r="B33" s="142">
        <v>4.0999999999999996</v>
      </c>
      <c r="C33" s="2" t="s">
        <v>111</v>
      </c>
      <c r="D33" s="2" t="s">
        <v>111</v>
      </c>
      <c r="E33" s="23">
        <v>71.7</v>
      </c>
      <c r="F33" s="2">
        <v>8.1999999999999993</v>
      </c>
      <c r="G33" s="2" t="s">
        <v>111</v>
      </c>
      <c r="H33" s="2" t="s">
        <v>111</v>
      </c>
      <c r="I33" s="2" t="s">
        <v>111</v>
      </c>
      <c r="J33" s="2" t="s">
        <v>111</v>
      </c>
      <c r="K33" s="2" t="s">
        <v>111</v>
      </c>
      <c r="L33" s="2" t="s">
        <v>111</v>
      </c>
      <c r="M33" s="2">
        <v>4.5999999999999996</v>
      </c>
      <c r="V33" s="135"/>
      <c r="W33" s="135"/>
    </row>
    <row r="34" spans="1:23" ht="15" customHeight="1">
      <c r="A34" s="6">
        <v>30</v>
      </c>
      <c r="B34" s="142">
        <v>8.1999999999999993</v>
      </c>
      <c r="C34" s="7"/>
      <c r="D34" s="2">
        <v>2</v>
      </c>
      <c r="E34" s="2">
        <v>5.0999999999999996</v>
      </c>
      <c r="F34" s="2">
        <v>4.0999999999999996</v>
      </c>
      <c r="G34" s="2" t="s">
        <v>111</v>
      </c>
      <c r="H34" s="2">
        <v>6.2</v>
      </c>
      <c r="I34" s="2" t="s">
        <v>111</v>
      </c>
      <c r="J34" s="2"/>
      <c r="K34" s="2" t="s">
        <v>111</v>
      </c>
      <c r="L34" s="2" t="s">
        <v>111</v>
      </c>
      <c r="M34" s="2" t="s">
        <v>111</v>
      </c>
      <c r="V34" s="135"/>
      <c r="W34" s="135"/>
    </row>
    <row r="35" spans="1:23" ht="15" customHeight="1">
      <c r="A35" s="6">
        <v>31</v>
      </c>
      <c r="B35" s="142">
        <v>5.0999999999999996</v>
      </c>
      <c r="C35" s="7"/>
      <c r="D35" s="23">
        <v>67.599999999999994</v>
      </c>
      <c r="E35" s="18"/>
      <c r="F35" s="2">
        <v>34.799999999999997</v>
      </c>
      <c r="G35" s="7"/>
      <c r="H35" s="2" t="s">
        <v>111</v>
      </c>
      <c r="I35" s="2" t="s">
        <v>111</v>
      </c>
      <c r="J35" s="7"/>
      <c r="K35" s="2" t="s">
        <v>111</v>
      </c>
      <c r="L35" s="7"/>
      <c r="M35" s="2">
        <v>3.1</v>
      </c>
      <c r="V35" s="135"/>
      <c r="W35" s="135"/>
    </row>
    <row r="36" spans="1:23" ht="15" customHeight="1">
      <c r="A36" s="3" t="s">
        <v>13</v>
      </c>
      <c r="B36" s="4">
        <f t="shared" ref="B36:M36" si="5">SUM(B5:B35)</f>
        <v>354.6</v>
      </c>
      <c r="C36" s="4">
        <f t="shared" si="5"/>
        <v>509.70000000000005</v>
      </c>
      <c r="D36" s="4">
        <f t="shared" si="5"/>
        <v>599.12000000000012</v>
      </c>
      <c r="E36" s="4">
        <f t="shared" si="5"/>
        <v>698.6</v>
      </c>
      <c r="F36" s="4">
        <f t="shared" si="5"/>
        <v>736.20000000000016</v>
      </c>
      <c r="G36" s="4">
        <f t="shared" si="5"/>
        <v>147.79999999999998</v>
      </c>
      <c r="H36" s="4">
        <f t="shared" si="5"/>
        <v>105.89999999999999</v>
      </c>
      <c r="I36" s="4">
        <f t="shared" si="5"/>
        <v>26.599999999999998</v>
      </c>
      <c r="J36" s="4">
        <f t="shared" si="5"/>
        <v>12.3</v>
      </c>
      <c r="K36" s="4">
        <f t="shared" si="5"/>
        <v>82.6</v>
      </c>
      <c r="L36" s="4">
        <f t="shared" si="5"/>
        <v>52.199999999999996</v>
      </c>
      <c r="M36" s="4">
        <f t="shared" si="5"/>
        <v>355.90000000000009</v>
      </c>
      <c r="N36" s="19"/>
      <c r="V36" s="135"/>
      <c r="W36" s="135"/>
    </row>
    <row r="37" spans="1:23" ht="15" customHeight="1">
      <c r="A37" s="11" t="s">
        <v>14</v>
      </c>
      <c r="B37" s="12">
        <f>COUNT(B5:B35)</f>
        <v>21</v>
      </c>
      <c r="C37" s="12">
        <f t="shared" ref="C37:M37" si="6">COUNT(C5:C35)</f>
        <v>19</v>
      </c>
      <c r="D37" s="12">
        <f t="shared" si="6"/>
        <v>24</v>
      </c>
      <c r="E37" s="12">
        <f t="shared" si="6"/>
        <v>26</v>
      </c>
      <c r="F37" s="12">
        <f t="shared" si="6"/>
        <v>25</v>
      </c>
      <c r="G37" s="12">
        <f t="shared" si="6"/>
        <v>12</v>
      </c>
      <c r="H37" s="12">
        <f t="shared" si="6"/>
        <v>10</v>
      </c>
      <c r="I37" s="12">
        <f t="shared" si="6"/>
        <v>2</v>
      </c>
      <c r="J37" s="12">
        <f t="shared" si="6"/>
        <v>2</v>
      </c>
      <c r="K37" s="12">
        <f t="shared" si="6"/>
        <v>6</v>
      </c>
      <c r="L37" s="12">
        <f t="shared" si="6"/>
        <v>5</v>
      </c>
      <c r="M37" s="12">
        <f t="shared" si="6"/>
        <v>18</v>
      </c>
      <c r="N37" s="19"/>
      <c r="V37" s="135"/>
      <c r="W37" s="135"/>
    </row>
    <row r="38" spans="1:23" ht="15" customHeight="1">
      <c r="B38" t="s">
        <v>18</v>
      </c>
      <c r="E38" s="26">
        <f>SUM(B36:G36)</f>
        <v>3046.0200000000004</v>
      </c>
      <c r="F38" t="s">
        <v>16</v>
      </c>
      <c r="G38" s="10" t="s">
        <v>21</v>
      </c>
      <c r="H38" s="10"/>
      <c r="I38" s="62">
        <f>SUM(H36:M36)</f>
        <v>635.50000000000011</v>
      </c>
      <c r="J38" t="s">
        <v>16</v>
      </c>
      <c r="K38" s="30" t="s">
        <v>15</v>
      </c>
      <c r="L38" s="27">
        <f>SUM(B36:M36)</f>
        <v>3681.5200000000004</v>
      </c>
      <c r="M38" t="s">
        <v>16</v>
      </c>
      <c r="V38" s="135"/>
      <c r="W38" s="135"/>
    </row>
    <row r="39" spans="1:23" ht="15" customHeight="1">
      <c r="B39" t="s">
        <v>19</v>
      </c>
      <c r="E39" s="21">
        <f>B37+C37+D37+E37+F37+G37</f>
        <v>127</v>
      </c>
      <c r="F39" t="s">
        <v>17</v>
      </c>
      <c r="H39" t="s">
        <v>20</v>
      </c>
      <c r="I39" s="16">
        <f>H37+I37+J37+K37+L37+M37</f>
        <v>43</v>
      </c>
      <c r="J39" t="s">
        <v>17</v>
      </c>
      <c r="K39" s="30" t="s">
        <v>15</v>
      </c>
      <c r="L39" s="16">
        <f>E39+I39</f>
        <v>170</v>
      </c>
      <c r="M39" t="s">
        <v>17</v>
      </c>
      <c r="V39" s="135"/>
      <c r="W39" s="135"/>
    </row>
    <row r="40" spans="1:23" ht="15" customHeight="1">
      <c r="A40" s="13" t="s">
        <v>22</v>
      </c>
      <c r="B40" s="14" t="s">
        <v>51</v>
      </c>
      <c r="F40" s="9" t="s">
        <v>24</v>
      </c>
      <c r="J40" s="22"/>
      <c r="V40" s="135"/>
      <c r="W40" s="135"/>
    </row>
    <row r="41" spans="1:23" ht="15" customHeight="1">
      <c r="A41" s="13" t="s">
        <v>102</v>
      </c>
      <c r="B41" t="s">
        <v>52</v>
      </c>
      <c r="F41" s="9"/>
      <c r="V41" s="135"/>
      <c r="W41" s="135"/>
    </row>
    <row r="42" spans="1:23" ht="15" customHeight="1">
      <c r="A42" s="59" t="s">
        <v>102</v>
      </c>
      <c r="B42" s="24" t="s">
        <v>153</v>
      </c>
      <c r="V42" s="135"/>
      <c r="W42" s="135"/>
    </row>
    <row r="43" spans="1:23" ht="15" customHeight="1">
      <c r="A43" s="59" t="s">
        <v>102</v>
      </c>
      <c r="B43" t="s">
        <v>23</v>
      </c>
      <c r="V43" s="135"/>
      <c r="W43" s="135"/>
    </row>
    <row r="44" spans="1:23" ht="15" customHeight="1">
      <c r="B44" t="s">
        <v>152</v>
      </c>
      <c r="V44" s="135"/>
      <c r="W44" s="135"/>
    </row>
    <row r="45" spans="1:23" ht="15" customHeight="1">
      <c r="B45" t="s">
        <v>151</v>
      </c>
      <c r="V45" s="135"/>
      <c r="W45" s="135"/>
    </row>
    <row r="46" spans="1:23" ht="15" customHeight="1">
      <c r="V46" s="135"/>
      <c r="W46" s="135"/>
    </row>
    <row r="47" spans="1:23" ht="15" customHeight="1">
      <c r="V47" s="135"/>
      <c r="W47" s="135"/>
    </row>
    <row r="48" spans="1:23" ht="15" customHeight="1">
      <c r="V48" s="135"/>
      <c r="W48" s="135"/>
    </row>
    <row r="49" spans="1:23" ht="15" customHeight="1">
      <c r="V49" s="135"/>
      <c r="W49" s="135"/>
    </row>
    <row r="50" spans="1:23" ht="15" customHeight="1">
      <c r="V50" s="135"/>
      <c r="W50" s="135"/>
    </row>
    <row r="51" spans="1:23" ht="15" customHeight="1">
      <c r="V51" s="135"/>
      <c r="W51" s="135"/>
    </row>
    <row r="52" spans="1:23" ht="15" customHeight="1">
      <c r="V52" s="135"/>
      <c r="W52" s="135"/>
    </row>
    <row r="53" spans="1:23" ht="15" customHeight="1">
      <c r="V53" s="135"/>
      <c r="W53" s="135"/>
    </row>
    <row r="54" spans="1:23" ht="15" customHeight="1">
      <c r="V54" s="137"/>
      <c r="W54" s="137"/>
    </row>
    <row r="55" spans="1:23" ht="15" customHeight="1">
      <c r="V55" s="131"/>
      <c r="W55" s="131"/>
    </row>
    <row r="56" spans="1:23" ht="15" customHeight="1">
      <c r="V56" s="134"/>
      <c r="W56" s="134"/>
    </row>
    <row r="64" spans="1:23" ht="1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8"/>
      <c r="L64" s="28"/>
      <c r="M64" s="28"/>
      <c r="N64" s="28"/>
    </row>
  </sheetData>
  <mergeCells count="5">
    <mergeCell ref="A1:M1"/>
    <mergeCell ref="A2:M2"/>
    <mergeCell ref="O2:AD2"/>
    <mergeCell ref="A3:M3"/>
    <mergeCell ref="O3:AD3"/>
  </mergeCells>
  <phoneticPr fontId="2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97"/>
  <sheetViews>
    <sheetView zoomScale="75" workbookViewId="0">
      <pane ySplit="4" topLeftCell="A8" activePane="bottomLeft" state="frozen"/>
      <selection pane="bottomLeft" activeCell="AE5" sqref="AE5"/>
    </sheetView>
  </sheetViews>
  <sheetFormatPr defaultColWidth="6.42578125" defaultRowHeight="15" customHeight="1"/>
  <cols>
    <col min="1" max="4" width="6.42578125" customWidth="1"/>
    <col min="5" max="5" width="6.42578125" style="19" customWidth="1"/>
  </cols>
  <sheetData>
    <row r="1" spans="1:30" ht="22.5" customHeight="1" thickBot="1">
      <c r="A1" s="419" t="s">
        <v>146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30" ht="15" customHeight="1" thickTop="1" thickBot="1">
      <c r="A2" s="417" t="s">
        <v>74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3" t="s">
        <v>149</v>
      </c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</row>
    <row r="3" spans="1:30" ht="15" customHeight="1" thickTop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  <c r="AD3" s="424"/>
    </row>
    <row r="4" spans="1:30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63" t="s">
        <v>34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64">
        <v>2009</v>
      </c>
      <c r="AD4" s="64" t="s">
        <v>50</v>
      </c>
    </row>
    <row r="5" spans="1:30" ht="15" customHeight="1">
      <c r="A5" s="6">
        <v>1</v>
      </c>
      <c r="B5" s="2" t="s">
        <v>139</v>
      </c>
      <c r="C5" s="2" t="s">
        <v>139</v>
      </c>
      <c r="D5" s="2">
        <v>2.4</v>
      </c>
      <c r="E5" s="2">
        <v>7.3</v>
      </c>
      <c r="F5" s="23">
        <v>53.7</v>
      </c>
      <c r="G5" s="2">
        <v>15.6</v>
      </c>
      <c r="H5" s="2" t="s">
        <v>139</v>
      </c>
      <c r="I5" s="2" t="s">
        <v>139</v>
      </c>
      <c r="J5" s="2">
        <v>8.5</v>
      </c>
      <c r="K5" s="2" t="s">
        <v>139</v>
      </c>
      <c r="L5" s="2" t="s">
        <v>139</v>
      </c>
      <c r="M5" s="2" t="s">
        <v>139</v>
      </c>
      <c r="O5" s="83" t="s">
        <v>35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87">
        <v>278.2</v>
      </c>
      <c r="Z5" s="78">
        <v>322.89999999999998</v>
      </c>
      <c r="AA5" s="78">
        <v>154.5</v>
      </c>
      <c r="AB5" s="77">
        <v>654.5</v>
      </c>
      <c r="AC5" s="78">
        <f>B36</f>
        <v>422.6</v>
      </c>
      <c r="AD5" s="71">
        <f t="shared" ref="AD5:AD11" si="0">AVERAGE(P5:AC5)</f>
        <v>410.87142857142857</v>
      </c>
    </row>
    <row r="6" spans="1:30" ht="15" customHeight="1">
      <c r="A6" s="6">
        <v>2</v>
      </c>
      <c r="B6" s="2" t="s">
        <v>139</v>
      </c>
      <c r="C6" s="2">
        <v>19.5</v>
      </c>
      <c r="D6" s="2">
        <v>17.100000000000001</v>
      </c>
      <c r="E6" s="2">
        <v>9.6999999999999993</v>
      </c>
      <c r="F6" s="2">
        <v>14.7</v>
      </c>
      <c r="G6" s="2">
        <v>24.4</v>
      </c>
      <c r="H6" s="2" t="s">
        <v>139</v>
      </c>
      <c r="I6" s="2" t="s">
        <v>139</v>
      </c>
      <c r="J6" s="2" t="s">
        <v>139</v>
      </c>
      <c r="K6" s="2" t="s">
        <v>139</v>
      </c>
      <c r="L6" s="2" t="s">
        <v>139</v>
      </c>
      <c r="M6" s="2" t="s">
        <v>139</v>
      </c>
      <c r="O6" s="83" t="s">
        <v>36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88">
        <v>605.29999999999995</v>
      </c>
      <c r="Z6" s="75">
        <v>217.4</v>
      </c>
      <c r="AA6" s="79">
        <v>516.4</v>
      </c>
      <c r="AB6" s="75">
        <v>488.1</v>
      </c>
      <c r="AC6" s="75">
        <f>C36</f>
        <v>484.4</v>
      </c>
      <c r="AD6" s="71">
        <f t="shared" si="0"/>
        <v>425.85714285714278</v>
      </c>
    </row>
    <row r="7" spans="1:30" ht="15" customHeight="1">
      <c r="A7" s="6">
        <v>3</v>
      </c>
      <c r="B7" s="2" t="s">
        <v>139</v>
      </c>
      <c r="C7" s="2">
        <v>48.7</v>
      </c>
      <c r="D7" s="2" t="s">
        <v>139</v>
      </c>
      <c r="E7" s="2" t="s">
        <v>139</v>
      </c>
      <c r="F7" s="2">
        <v>22.9</v>
      </c>
      <c r="G7" s="2">
        <v>14.6</v>
      </c>
      <c r="H7" s="2" t="s">
        <v>139</v>
      </c>
      <c r="I7" s="2" t="s">
        <v>139</v>
      </c>
      <c r="J7" s="2" t="s">
        <v>139</v>
      </c>
      <c r="K7" s="2" t="s">
        <v>139</v>
      </c>
      <c r="L7" s="2" t="s">
        <v>139</v>
      </c>
      <c r="M7" s="2" t="s">
        <v>139</v>
      </c>
      <c r="O7" s="83" t="s">
        <v>37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75">
        <v>510</v>
      </c>
      <c r="AA7" s="75">
        <v>404.6</v>
      </c>
      <c r="AB7" s="75">
        <v>416.4</v>
      </c>
      <c r="AC7" s="75">
        <f>D36</f>
        <v>660.9</v>
      </c>
      <c r="AD7" s="74">
        <f t="shared" si="0"/>
        <v>505.22857142857134</v>
      </c>
    </row>
    <row r="8" spans="1:30" ht="15" customHeight="1">
      <c r="A8" s="6">
        <v>4</v>
      </c>
      <c r="B8" s="2" t="s">
        <v>139</v>
      </c>
      <c r="C8" s="2" t="s">
        <v>139</v>
      </c>
      <c r="D8" s="2">
        <v>26.8</v>
      </c>
      <c r="E8" s="2">
        <v>7.3</v>
      </c>
      <c r="F8" s="2">
        <v>12.2</v>
      </c>
      <c r="G8" s="2" t="s">
        <v>139</v>
      </c>
      <c r="H8" s="2">
        <v>4.9000000000000004</v>
      </c>
      <c r="I8" s="2" t="s">
        <v>139</v>
      </c>
      <c r="J8" s="2" t="s">
        <v>139</v>
      </c>
      <c r="K8" s="2" t="s">
        <v>139</v>
      </c>
      <c r="L8" s="2" t="s">
        <v>139</v>
      </c>
      <c r="M8" s="2" t="s">
        <v>139</v>
      </c>
      <c r="O8" s="83" t="s">
        <v>38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03">
        <v>833.1</v>
      </c>
      <c r="AA8" s="75">
        <v>498.9</v>
      </c>
      <c r="AB8" s="75">
        <v>475.8</v>
      </c>
      <c r="AC8" s="75">
        <f>E36</f>
        <v>661.60000000000014</v>
      </c>
      <c r="AD8" s="152">
        <f t="shared" si="0"/>
        <v>495.1571428571429</v>
      </c>
    </row>
    <row r="9" spans="1:30" ht="15" customHeight="1">
      <c r="A9" s="6">
        <v>5</v>
      </c>
      <c r="B9" s="2">
        <v>2.4</v>
      </c>
      <c r="C9" s="2">
        <v>22.4</v>
      </c>
      <c r="D9" s="2">
        <v>21.4</v>
      </c>
      <c r="E9" s="2">
        <v>26.8</v>
      </c>
      <c r="F9" s="2">
        <v>2</v>
      </c>
      <c r="G9" s="2">
        <v>17.7</v>
      </c>
      <c r="H9" s="2">
        <v>8.6999999999999993</v>
      </c>
      <c r="I9" s="2" t="s">
        <v>139</v>
      </c>
      <c r="J9" s="2" t="s">
        <v>139</v>
      </c>
      <c r="K9" s="2" t="s">
        <v>139</v>
      </c>
      <c r="L9" s="2" t="s">
        <v>139</v>
      </c>
      <c r="M9" s="2" t="s">
        <v>139</v>
      </c>
      <c r="O9" s="83" t="s">
        <v>39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75">
        <v>420.4</v>
      </c>
      <c r="AA9" s="75">
        <v>353.4</v>
      </c>
      <c r="AB9" s="75">
        <v>324.89999999999998</v>
      </c>
      <c r="AC9" s="79">
        <f>F36</f>
        <v>663.70000000000027</v>
      </c>
      <c r="AD9" s="71">
        <f t="shared" si="0"/>
        <v>367.57142857142856</v>
      </c>
    </row>
    <row r="10" spans="1:30" ht="15" customHeight="1">
      <c r="A10" s="6">
        <v>6</v>
      </c>
      <c r="B10" s="2" t="s">
        <v>139</v>
      </c>
      <c r="C10" s="2">
        <v>7.3</v>
      </c>
      <c r="D10" s="2">
        <v>3.2</v>
      </c>
      <c r="E10" s="2" t="s">
        <v>139</v>
      </c>
      <c r="F10" s="23">
        <v>51.2</v>
      </c>
      <c r="G10" s="2">
        <v>9.6999999999999993</v>
      </c>
      <c r="H10" s="2" t="s">
        <v>139</v>
      </c>
      <c r="I10" s="2" t="s">
        <v>139</v>
      </c>
      <c r="J10" s="2" t="s">
        <v>139</v>
      </c>
      <c r="K10" s="2">
        <v>26.9</v>
      </c>
      <c r="L10" s="2" t="s">
        <v>139</v>
      </c>
      <c r="M10" s="2" t="s">
        <v>139</v>
      </c>
      <c r="O10" s="83" t="s">
        <v>40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75">
        <v>75</v>
      </c>
      <c r="AA10" s="75">
        <v>128</v>
      </c>
      <c r="AB10" s="75">
        <v>140.69999999999999</v>
      </c>
      <c r="AC10" s="75">
        <f>G36</f>
        <v>181.5</v>
      </c>
      <c r="AD10" s="71">
        <f t="shared" si="0"/>
        <v>122.05</v>
      </c>
    </row>
    <row r="11" spans="1:30" ht="15" customHeight="1">
      <c r="A11" s="6">
        <v>7</v>
      </c>
      <c r="B11" s="23">
        <v>52.3</v>
      </c>
      <c r="C11" s="2">
        <v>4.8</v>
      </c>
      <c r="D11" s="2" t="s">
        <v>139</v>
      </c>
      <c r="E11" s="2">
        <v>4.0999999999999996</v>
      </c>
      <c r="F11" s="2">
        <v>1.8</v>
      </c>
      <c r="G11" s="2">
        <v>31.6</v>
      </c>
      <c r="H11" s="2" t="s">
        <v>139</v>
      </c>
      <c r="I11" s="2" t="s">
        <v>139</v>
      </c>
      <c r="J11" s="2" t="s">
        <v>139</v>
      </c>
      <c r="K11" s="2" t="s">
        <v>139</v>
      </c>
      <c r="L11" s="2" t="s">
        <v>139</v>
      </c>
      <c r="M11" s="2">
        <v>1.8</v>
      </c>
      <c r="O11" s="84" t="s">
        <v>41</v>
      </c>
      <c r="P11" s="89">
        <f t="shared" ref="P11:AC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154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si="1"/>
        <v>2106.3000000000002</v>
      </c>
      <c r="X11" s="93">
        <f t="shared" si="1"/>
        <v>2295.5</v>
      </c>
      <c r="Y11" s="93">
        <f t="shared" si="1"/>
        <v>2351.6000000000004</v>
      </c>
      <c r="Z11" s="93">
        <f t="shared" si="1"/>
        <v>2378.8000000000002</v>
      </c>
      <c r="AA11" s="93">
        <f t="shared" si="1"/>
        <v>2055.8000000000002</v>
      </c>
      <c r="AB11" s="93">
        <f t="shared" si="1"/>
        <v>2500.3999999999996</v>
      </c>
      <c r="AC11" s="153">
        <f t="shared" si="1"/>
        <v>3074.7000000000003</v>
      </c>
      <c r="AD11" s="146">
        <f t="shared" si="0"/>
        <v>2326.735714285714</v>
      </c>
    </row>
    <row r="12" spans="1:30" ht="15" customHeight="1">
      <c r="A12" s="6">
        <v>8</v>
      </c>
      <c r="B12" s="2">
        <v>20.6</v>
      </c>
      <c r="C12" s="2" t="s">
        <v>139</v>
      </c>
      <c r="D12" s="2">
        <v>21.4</v>
      </c>
      <c r="E12" s="2" t="s">
        <v>139</v>
      </c>
      <c r="F12" s="23">
        <v>109.7</v>
      </c>
      <c r="G12" s="2" t="s">
        <v>139</v>
      </c>
      <c r="H12" s="2" t="s">
        <v>139</v>
      </c>
      <c r="I12" s="2" t="s">
        <v>139</v>
      </c>
      <c r="J12" s="2" t="s">
        <v>139</v>
      </c>
      <c r="K12" s="2">
        <v>14.7</v>
      </c>
      <c r="L12" s="2" t="s">
        <v>139</v>
      </c>
      <c r="M12" s="2">
        <v>2.4</v>
      </c>
      <c r="O12" s="83" t="s">
        <v>42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v>46.2</v>
      </c>
      <c r="AB12" s="144">
        <v>21.4</v>
      </c>
      <c r="AC12" s="144">
        <f>H36</f>
        <v>127.1</v>
      </c>
      <c r="AD12" s="148">
        <f t="shared" ref="AD12:AD17" si="2">AVERAGE(P12:AC12)</f>
        <v>97.79285714285713</v>
      </c>
    </row>
    <row r="13" spans="1:30" ht="15" customHeight="1">
      <c r="A13" s="6">
        <v>9</v>
      </c>
      <c r="B13" s="2">
        <v>3</v>
      </c>
      <c r="C13" s="2">
        <v>2</v>
      </c>
      <c r="D13" s="2" t="s">
        <v>139</v>
      </c>
      <c r="E13" s="2">
        <v>39</v>
      </c>
      <c r="F13" s="2">
        <v>28</v>
      </c>
      <c r="G13" s="2" t="s">
        <v>139</v>
      </c>
      <c r="H13" s="2" t="s">
        <v>139</v>
      </c>
      <c r="I13" s="2">
        <v>12.2</v>
      </c>
      <c r="J13" s="2" t="s">
        <v>139</v>
      </c>
      <c r="K13" s="2">
        <v>16.100000000000001</v>
      </c>
      <c r="L13" s="2">
        <v>27.1</v>
      </c>
      <c r="M13" s="2">
        <v>27.3</v>
      </c>
      <c r="O13" s="83" t="s">
        <v>43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v>14.4</v>
      </c>
      <c r="AB13" s="144">
        <v>40.700000000000003</v>
      </c>
      <c r="AC13" s="144">
        <f>I36</f>
        <v>31.5</v>
      </c>
      <c r="AD13" s="149">
        <f t="shared" si="2"/>
        <v>66.528571428571425</v>
      </c>
    </row>
    <row r="14" spans="1:30" ht="15" customHeight="1">
      <c r="A14" s="6">
        <v>10</v>
      </c>
      <c r="B14" s="2">
        <v>2.4</v>
      </c>
      <c r="C14" s="2">
        <v>4.9000000000000004</v>
      </c>
      <c r="D14" s="2">
        <v>28.1</v>
      </c>
      <c r="E14" s="23">
        <v>78</v>
      </c>
      <c r="F14" s="2">
        <v>6.8</v>
      </c>
      <c r="G14" s="2" t="s">
        <v>139</v>
      </c>
      <c r="H14" s="2" t="s">
        <v>139</v>
      </c>
      <c r="I14" s="2" t="s">
        <v>139</v>
      </c>
      <c r="J14" s="2" t="s">
        <v>139</v>
      </c>
      <c r="K14" s="2" t="s">
        <v>139</v>
      </c>
      <c r="L14" s="2">
        <v>2.6</v>
      </c>
      <c r="M14" s="2" t="s">
        <v>139</v>
      </c>
      <c r="O14" s="83" t="s">
        <v>44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v>22.1</v>
      </c>
      <c r="AB14" s="144">
        <v>27.3</v>
      </c>
      <c r="AC14" s="144">
        <f>J36</f>
        <v>16.399999999999999</v>
      </c>
      <c r="AD14" s="149">
        <f t="shared" si="2"/>
        <v>76.028571428571453</v>
      </c>
    </row>
    <row r="15" spans="1:30" ht="15" customHeight="1">
      <c r="A15" s="6">
        <v>11</v>
      </c>
      <c r="B15" s="2">
        <v>17</v>
      </c>
      <c r="C15" s="23">
        <v>78</v>
      </c>
      <c r="D15" s="2">
        <v>1.9</v>
      </c>
      <c r="E15" s="2" t="s">
        <v>139</v>
      </c>
      <c r="F15" s="2">
        <v>19.5</v>
      </c>
      <c r="G15" s="2" t="s">
        <v>139</v>
      </c>
      <c r="H15" s="2" t="s">
        <v>139</v>
      </c>
      <c r="I15" s="2" t="s">
        <v>139</v>
      </c>
      <c r="J15" s="2" t="s">
        <v>139</v>
      </c>
      <c r="K15" s="2" t="s">
        <v>139</v>
      </c>
      <c r="L15" s="2">
        <v>9.6999999999999993</v>
      </c>
      <c r="M15" s="2">
        <v>27.5</v>
      </c>
      <c r="O15" s="83" t="s">
        <v>45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v>78.8</v>
      </c>
      <c r="AB15" s="144">
        <v>71.2</v>
      </c>
      <c r="AC15" s="144">
        <f>K36</f>
        <v>69.399999999999991</v>
      </c>
      <c r="AD15" s="149">
        <f t="shared" si="2"/>
        <v>96.064285714285717</v>
      </c>
    </row>
    <row r="16" spans="1:30" ht="15" customHeight="1">
      <c r="A16" s="6">
        <v>12</v>
      </c>
      <c r="B16" s="2">
        <v>18.2</v>
      </c>
      <c r="C16" s="2" t="s">
        <v>139</v>
      </c>
      <c r="D16" s="2">
        <v>4.8</v>
      </c>
      <c r="E16" s="2">
        <v>17.5</v>
      </c>
      <c r="F16" s="2">
        <v>9.6999999999999993</v>
      </c>
      <c r="G16" s="2">
        <v>7.3</v>
      </c>
      <c r="H16" s="2" t="s">
        <v>139</v>
      </c>
      <c r="I16" s="2" t="s">
        <v>139</v>
      </c>
      <c r="J16" s="2" t="s">
        <v>139</v>
      </c>
      <c r="K16" s="2" t="s">
        <v>139</v>
      </c>
      <c r="L16" s="2" t="s">
        <v>139</v>
      </c>
      <c r="M16" s="2">
        <v>3.6</v>
      </c>
      <c r="O16" s="83" t="s">
        <v>46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v>157.80000000000001</v>
      </c>
      <c r="AB16" s="144">
        <v>108.3</v>
      </c>
      <c r="AC16" s="144">
        <f>L36</f>
        <v>44.300000000000004</v>
      </c>
      <c r="AD16" s="149">
        <f t="shared" si="2"/>
        <v>107.57142857142856</v>
      </c>
    </row>
    <row r="17" spans="1:30" ht="15" customHeight="1">
      <c r="A17" s="6">
        <v>13</v>
      </c>
      <c r="B17" s="23">
        <v>68.2</v>
      </c>
      <c r="C17" s="2">
        <v>5.7</v>
      </c>
      <c r="D17" s="2" t="s">
        <v>139</v>
      </c>
      <c r="E17" s="23">
        <v>70.7</v>
      </c>
      <c r="F17" s="2">
        <v>1.7</v>
      </c>
      <c r="G17" s="2">
        <v>4.8</v>
      </c>
      <c r="H17" s="2" t="s">
        <v>139</v>
      </c>
      <c r="I17" s="2" t="s">
        <v>139</v>
      </c>
      <c r="J17" s="2" t="s">
        <v>139</v>
      </c>
      <c r="K17" s="2" t="s">
        <v>139</v>
      </c>
      <c r="L17" s="2" t="s">
        <v>139</v>
      </c>
      <c r="M17" s="2">
        <v>8.4</v>
      </c>
      <c r="O17" s="83" t="s">
        <v>47</v>
      </c>
      <c r="P17" s="76">
        <v>132.1</v>
      </c>
      <c r="Q17" s="72">
        <v>180.4</v>
      </c>
      <c r="R17" s="76">
        <v>264.10000000000002</v>
      </c>
      <c r="S17" s="72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v>390.1</v>
      </c>
      <c r="AB17" s="145">
        <v>172.6</v>
      </c>
      <c r="AC17" s="161">
        <f>M36</f>
        <v>321.40000000000003</v>
      </c>
      <c r="AD17" s="149">
        <f t="shared" si="2"/>
        <v>267.96428571428572</v>
      </c>
    </row>
    <row r="18" spans="1:30" ht="15" customHeight="1">
      <c r="A18" s="6">
        <v>14</v>
      </c>
      <c r="B18" s="2">
        <v>1.4</v>
      </c>
      <c r="C18" s="2">
        <v>5</v>
      </c>
      <c r="D18" s="2">
        <v>6.3</v>
      </c>
      <c r="E18" s="2" t="s">
        <v>139</v>
      </c>
      <c r="F18" s="2">
        <v>1.8</v>
      </c>
      <c r="G18" s="2" t="s">
        <v>139</v>
      </c>
      <c r="H18" s="2" t="s">
        <v>139</v>
      </c>
      <c r="I18" s="2" t="s">
        <v>139</v>
      </c>
      <c r="J18" s="2" t="s">
        <v>139</v>
      </c>
      <c r="K18" s="2" t="s">
        <v>139</v>
      </c>
      <c r="L18" s="2">
        <v>4.9000000000000004</v>
      </c>
      <c r="M18" s="2">
        <v>2.4</v>
      </c>
      <c r="O18" s="84" t="s">
        <v>48</v>
      </c>
      <c r="P18" s="89">
        <f t="shared" ref="P18:AD18" si="3">SUM(P12:P17)</f>
        <v>531.70000000000005</v>
      </c>
      <c r="Q18" s="156">
        <f t="shared" si="3"/>
        <v>437.9</v>
      </c>
      <c r="R18" s="157">
        <f t="shared" si="3"/>
        <v>789.1</v>
      </c>
      <c r="S18" s="156">
        <f t="shared" si="3"/>
        <v>804.4</v>
      </c>
      <c r="T18" s="157">
        <f t="shared" si="3"/>
        <v>682.1</v>
      </c>
      <c r="U18" s="156">
        <f t="shared" si="3"/>
        <v>559.5</v>
      </c>
      <c r="V18" s="157">
        <f t="shared" si="3"/>
        <v>823.3</v>
      </c>
      <c r="W18" s="163">
        <f t="shared" si="3"/>
        <v>878.10000000000014</v>
      </c>
      <c r="X18" s="158">
        <f t="shared" si="3"/>
        <v>808.1</v>
      </c>
      <c r="Y18" s="93">
        <f t="shared" si="3"/>
        <v>870.5</v>
      </c>
      <c r="Z18" s="153">
        <f t="shared" si="3"/>
        <v>1021.6</v>
      </c>
      <c r="AA18" s="93">
        <f t="shared" si="3"/>
        <v>709.40000000000009</v>
      </c>
      <c r="AB18" s="93">
        <f t="shared" si="3"/>
        <v>441.5</v>
      </c>
      <c r="AC18" s="93">
        <f t="shared" si="3"/>
        <v>610.1</v>
      </c>
      <c r="AD18" s="93">
        <f t="shared" si="3"/>
        <v>711.95</v>
      </c>
    </row>
    <row r="19" spans="1:30" ht="15" customHeight="1">
      <c r="A19" s="6">
        <v>15</v>
      </c>
      <c r="B19" s="2">
        <v>8.4</v>
      </c>
      <c r="C19" s="2" t="s">
        <v>139</v>
      </c>
      <c r="D19" s="2" t="s">
        <v>139</v>
      </c>
      <c r="E19" s="2">
        <v>6.1</v>
      </c>
      <c r="F19" s="31">
        <v>112.1</v>
      </c>
      <c r="G19" s="2">
        <v>17.100000000000001</v>
      </c>
      <c r="H19" s="2" t="s">
        <v>139</v>
      </c>
      <c r="I19" s="2" t="s">
        <v>139</v>
      </c>
      <c r="J19" s="2" t="s">
        <v>139</v>
      </c>
      <c r="K19" s="2" t="s">
        <v>139</v>
      </c>
      <c r="L19" s="2" t="s">
        <v>139</v>
      </c>
      <c r="M19" s="2" t="s">
        <v>139</v>
      </c>
      <c r="O19" s="85"/>
      <c r="P19" s="155"/>
      <c r="Q19" s="159"/>
      <c r="R19" s="159"/>
      <c r="S19" s="159"/>
      <c r="T19" s="159"/>
      <c r="U19" s="159"/>
      <c r="V19" s="159"/>
      <c r="W19" s="160"/>
      <c r="X19" s="160"/>
      <c r="Y19" s="28"/>
      <c r="Z19" s="28"/>
      <c r="AA19" s="28"/>
      <c r="AB19" s="28"/>
      <c r="AC19" s="28"/>
      <c r="AD19" s="100"/>
    </row>
    <row r="20" spans="1:30" ht="15" customHeight="1">
      <c r="A20" s="6">
        <v>16</v>
      </c>
      <c r="B20" s="2">
        <v>6</v>
      </c>
      <c r="C20" s="23">
        <v>53.6</v>
      </c>
      <c r="D20" s="2">
        <v>34.1</v>
      </c>
      <c r="E20" s="2">
        <v>21.9</v>
      </c>
      <c r="F20" s="2">
        <v>1.7</v>
      </c>
      <c r="G20" s="2">
        <v>1</v>
      </c>
      <c r="H20" s="2">
        <v>6.8</v>
      </c>
      <c r="I20" s="2" t="s">
        <v>139</v>
      </c>
      <c r="J20" s="2" t="s">
        <v>139</v>
      </c>
      <c r="K20" s="2" t="s">
        <v>139</v>
      </c>
      <c r="L20" s="2" t="s">
        <v>139</v>
      </c>
      <c r="M20" s="2">
        <v>37.700000000000003</v>
      </c>
      <c r="O20" s="86" t="s">
        <v>49</v>
      </c>
      <c r="P20" s="101">
        <f>P11+P18</f>
        <v>2218.5</v>
      </c>
      <c r="Q20" s="101">
        <f t="shared" ref="Q20:AD20" si="4">Q11+Q18</f>
        <v>2176.6</v>
      </c>
      <c r="R20" s="101">
        <f t="shared" si="4"/>
        <v>3045.4999999999995</v>
      </c>
      <c r="S20" s="101">
        <f t="shared" si="4"/>
        <v>3512.1</v>
      </c>
      <c r="T20" s="101">
        <f t="shared" si="4"/>
        <v>3261.7</v>
      </c>
      <c r="U20" s="101">
        <f t="shared" si="4"/>
        <v>3175.2</v>
      </c>
      <c r="V20" s="101">
        <f t="shared" si="4"/>
        <v>3049.5999999999995</v>
      </c>
      <c r="W20" s="101">
        <f t="shared" si="4"/>
        <v>2984.4000000000005</v>
      </c>
      <c r="X20" s="101">
        <f t="shared" si="4"/>
        <v>3103.6</v>
      </c>
      <c r="Y20" s="102">
        <f t="shared" si="4"/>
        <v>3222.1000000000004</v>
      </c>
      <c r="Z20" s="102">
        <f t="shared" si="4"/>
        <v>3400.4</v>
      </c>
      <c r="AA20" s="102">
        <f t="shared" si="4"/>
        <v>2765.2000000000003</v>
      </c>
      <c r="AB20" s="102">
        <f t="shared" si="4"/>
        <v>2941.8999999999996</v>
      </c>
      <c r="AC20" s="162">
        <f t="shared" si="4"/>
        <v>3684.8</v>
      </c>
      <c r="AD20" s="102">
        <f t="shared" si="4"/>
        <v>3038.6857142857143</v>
      </c>
    </row>
    <row r="21" spans="1:30" ht="15" customHeight="1">
      <c r="A21" s="6">
        <v>17</v>
      </c>
      <c r="B21" s="2">
        <v>24.3</v>
      </c>
      <c r="C21" s="2">
        <v>29.2</v>
      </c>
      <c r="D21" s="23">
        <v>99.9</v>
      </c>
      <c r="E21" s="2">
        <v>5.8</v>
      </c>
      <c r="F21" s="2">
        <v>20.6</v>
      </c>
      <c r="G21" s="2" t="s">
        <v>139</v>
      </c>
      <c r="H21" s="2" t="s">
        <v>139</v>
      </c>
      <c r="I21" s="2" t="s">
        <v>139</v>
      </c>
      <c r="J21" s="2" t="s">
        <v>139</v>
      </c>
      <c r="K21" s="2">
        <v>2.9</v>
      </c>
      <c r="L21" s="2" t="s">
        <v>139</v>
      </c>
      <c r="M21" s="2">
        <v>6.8</v>
      </c>
    </row>
    <row r="22" spans="1:30" ht="15" customHeight="1">
      <c r="A22" s="6">
        <v>18</v>
      </c>
      <c r="B22" s="2">
        <v>9.6999999999999993</v>
      </c>
      <c r="C22" s="2" t="s">
        <v>139</v>
      </c>
      <c r="D22" s="2">
        <v>29.2</v>
      </c>
      <c r="E22" s="2">
        <v>2.5</v>
      </c>
      <c r="F22" s="2">
        <v>7.3</v>
      </c>
      <c r="G22" s="2" t="s">
        <v>139</v>
      </c>
      <c r="H22" s="2" t="s">
        <v>139</v>
      </c>
      <c r="I22" s="2" t="s">
        <v>139</v>
      </c>
      <c r="J22" s="2">
        <v>6.2</v>
      </c>
      <c r="K22" s="2" t="s">
        <v>139</v>
      </c>
      <c r="L22" s="2" t="s">
        <v>139</v>
      </c>
      <c r="M22" s="2">
        <v>3.7</v>
      </c>
    </row>
    <row r="23" spans="1:30" ht="15" customHeight="1">
      <c r="A23" s="6">
        <v>19</v>
      </c>
      <c r="B23" s="2">
        <v>6</v>
      </c>
      <c r="C23" s="2">
        <v>31.6</v>
      </c>
      <c r="D23" s="2" t="s">
        <v>139</v>
      </c>
      <c r="E23" s="2">
        <v>31.2</v>
      </c>
      <c r="F23" s="2" t="s">
        <v>139</v>
      </c>
      <c r="G23" s="2" t="s">
        <v>139</v>
      </c>
      <c r="H23" s="2" t="s">
        <v>139</v>
      </c>
      <c r="I23" s="2" t="s">
        <v>139</v>
      </c>
      <c r="J23" s="2" t="s">
        <v>139</v>
      </c>
      <c r="K23" s="2" t="s">
        <v>139</v>
      </c>
      <c r="L23" s="2" t="s">
        <v>139</v>
      </c>
      <c r="M23" s="2">
        <v>13.4</v>
      </c>
    </row>
    <row r="24" spans="1:30" ht="15" customHeight="1">
      <c r="A24" s="6">
        <v>20</v>
      </c>
      <c r="B24" s="2" t="s">
        <v>139</v>
      </c>
      <c r="C24" s="2">
        <v>4.8</v>
      </c>
      <c r="D24" s="2">
        <v>21.9</v>
      </c>
      <c r="E24" s="2">
        <v>14.6</v>
      </c>
      <c r="F24" s="2" t="s">
        <v>139</v>
      </c>
      <c r="G24" s="2">
        <v>7.3</v>
      </c>
      <c r="H24" s="2" t="s">
        <v>139</v>
      </c>
      <c r="I24" s="2" t="s">
        <v>139</v>
      </c>
      <c r="J24" s="2" t="s">
        <v>139</v>
      </c>
      <c r="K24" s="2">
        <v>2.1</v>
      </c>
      <c r="L24" s="2" t="s">
        <v>139</v>
      </c>
      <c r="M24" s="2">
        <v>3.4</v>
      </c>
    </row>
    <row r="25" spans="1:30" ht="15" customHeight="1">
      <c r="A25" s="6">
        <v>21</v>
      </c>
      <c r="B25" s="2" t="s">
        <v>139</v>
      </c>
      <c r="C25" s="2">
        <v>12.2</v>
      </c>
      <c r="D25" s="2">
        <v>7.8</v>
      </c>
      <c r="E25" s="2">
        <v>28.6</v>
      </c>
      <c r="F25" s="2" t="s">
        <v>139</v>
      </c>
      <c r="G25" s="2" t="s">
        <v>139</v>
      </c>
      <c r="H25" s="2" t="s">
        <v>139</v>
      </c>
      <c r="I25" s="2" t="s">
        <v>139</v>
      </c>
      <c r="J25" s="2" t="s">
        <v>139</v>
      </c>
      <c r="K25" s="2" t="s">
        <v>139</v>
      </c>
      <c r="L25" s="2" t="s">
        <v>139</v>
      </c>
      <c r="M25" s="2">
        <v>33.5</v>
      </c>
    </row>
    <row r="26" spans="1:30" ht="15" customHeight="1">
      <c r="A26" s="6">
        <v>22</v>
      </c>
      <c r="B26" s="2">
        <v>14.6</v>
      </c>
      <c r="C26" s="2">
        <v>2.4</v>
      </c>
      <c r="D26" s="2">
        <v>34.1</v>
      </c>
      <c r="E26" s="2">
        <v>4.8</v>
      </c>
      <c r="F26" s="2">
        <v>26.8</v>
      </c>
      <c r="G26" s="2" t="s">
        <v>139</v>
      </c>
      <c r="H26" s="2" t="s">
        <v>139</v>
      </c>
      <c r="I26" s="2" t="s">
        <v>139</v>
      </c>
      <c r="J26" s="2" t="s">
        <v>139</v>
      </c>
      <c r="K26" s="2" t="s">
        <v>139</v>
      </c>
      <c r="L26" s="2" t="s">
        <v>139</v>
      </c>
      <c r="M26" s="23">
        <v>75.5</v>
      </c>
    </row>
    <row r="27" spans="1:30" ht="15" customHeight="1">
      <c r="A27" s="6">
        <v>23</v>
      </c>
      <c r="B27" s="2">
        <v>27.3</v>
      </c>
      <c r="C27" s="2" t="s">
        <v>139</v>
      </c>
      <c r="D27" s="23">
        <v>50.8</v>
      </c>
      <c r="E27" s="2">
        <v>39</v>
      </c>
      <c r="F27" s="2">
        <v>10.9</v>
      </c>
      <c r="G27" s="2">
        <v>12.1</v>
      </c>
      <c r="H27" s="23">
        <v>51.2</v>
      </c>
      <c r="I27" s="2" t="s">
        <v>139</v>
      </c>
      <c r="J27" s="2" t="s">
        <v>139</v>
      </c>
      <c r="K27" s="2" t="s">
        <v>139</v>
      </c>
      <c r="L27" s="2" t="s">
        <v>139</v>
      </c>
      <c r="M27" s="2">
        <v>31.2</v>
      </c>
    </row>
    <row r="28" spans="1:30" ht="15" customHeight="1">
      <c r="A28" s="6">
        <v>24</v>
      </c>
      <c r="B28" s="2">
        <v>29.2</v>
      </c>
      <c r="C28" s="23">
        <v>63.4</v>
      </c>
      <c r="D28" s="2">
        <v>6</v>
      </c>
      <c r="E28" s="2">
        <v>14.6</v>
      </c>
      <c r="F28" s="2">
        <v>17.100000000000001</v>
      </c>
      <c r="G28" s="2" t="s">
        <v>139</v>
      </c>
      <c r="H28" s="2">
        <v>31.7</v>
      </c>
      <c r="I28" s="2" t="s">
        <v>139</v>
      </c>
      <c r="J28" s="2" t="s">
        <v>139</v>
      </c>
      <c r="K28" s="2" t="s">
        <v>139</v>
      </c>
      <c r="L28" s="2" t="s">
        <v>139</v>
      </c>
      <c r="M28" s="2" t="s">
        <v>139</v>
      </c>
    </row>
    <row r="29" spans="1:30" ht="15" customHeight="1">
      <c r="A29" s="6">
        <v>25</v>
      </c>
      <c r="B29" s="2">
        <v>7.3</v>
      </c>
      <c r="C29" s="2">
        <v>26.8</v>
      </c>
      <c r="D29" s="2">
        <v>21.9</v>
      </c>
      <c r="E29" s="2" t="s">
        <v>139</v>
      </c>
      <c r="F29" s="2">
        <v>42.1</v>
      </c>
      <c r="G29" s="2" t="s">
        <v>139</v>
      </c>
      <c r="H29" s="2">
        <v>3.1</v>
      </c>
      <c r="I29" s="2">
        <v>13.3</v>
      </c>
      <c r="J29" s="2" t="s">
        <v>139</v>
      </c>
      <c r="K29" s="2" t="s">
        <v>139</v>
      </c>
      <c r="L29" s="2" t="s">
        <v>139</v>
      </c>
      <c r="M29" s="2" t="s">
        <v>139</v>
      </c>
    </row>
    <row r="30" spans="1:30" ht="15" customHeight="1">
      <c r="A30" s="6">
        <v>26</v>
      </c>
      <c r="B30" s="2">
        <v>46.3</v>
      </c>
      <c r="C30" s="2" t="s">
        <v>139</v>
      </c>
      <c r="D30" s="2">
        <v>21.4</v>
      </c>
      <c r="E30" s="2">
        <v>4.8</v>
      </c>
      <c r="F30" s="2">
        <v>7.9</v>
      </c>
      <c r="G30" s="2">
        <v>7.4</v>
      </c>
      <c r="H30" s="2" t="s">
        <v>139</v>
      </c>
      <c r="I30" s="2" t="s">
        <v>139</v>
      </c>
      <c r="J30" s="2" t="s">
        <v>139</v>
      </c>
      <c r="K30" s="2" t="s">
        <v>139</v>
      </c>
      <c r="L30" s="2" t="s">
        <v>139</v>
      </c>
      <c r="M30" s="2">
        <v>1.2</v>
      </c>
    </row>
    <row r="31" spans="1:30" ht="15" customHeight="1">
      <c r="A31" s="6">
        <v>27</v>
      </c>
      <c r="B31" s="2">
        <v>14.6</v>
      </c>
      <c r="C31" s="2">
        <v>6</v>
      </c>
      <c r="D31" s="23">
        <v>63.3</v>
      </c>
      <c r="E31" s="23">
        <v>68.3</v>
      </c>
      <c r="F31" s="2">
        <v>15.7</v>
      </c>
      <c r="G31" s="2" t="s">
        <v>139</v>
      </c>
      <c r="H31" s="2" t="s">
        <v>139</v>
      </c>
      <c r="I31" s="2" t="s">
        <v>139</v>
      </c>
      <c r="J31" s="2" t="s">
        <v>139</v>
      </c>
      <c r="K31" s="2" t="s">
        <v>139</v>
      </c>
      <c r="L31" s="2" t="s">
        <v>139</v>
      </c>
      <c r="M31" s="2">
        <v>13.6</v>
      </c>
    </row>
    <row r="32" spans="1:30" ht="15" customHeight="1">
      <c r="A32" s="6">
        <v>28</v>
      </c>
      <c r="B32" s="2">
        <v>3.6</v>
      </c>
      <c r="C32" s="23">
        <v>56.1</v>
      </c>
      <c r="D32" s="23">
        <v>60.9</v>
      </c>
      <c r="E32" s="23">
        <v>81</v>
      </c>
      <c r="F32" s="2">
        <v>12.2</v>
      </c>
      <c r="G32" s="2" t="s">
        <v>139</v>
      </c>
      <c r="H32" s="2" t="s">
        <v>139</v>
      </c>
      <c r="I32" s="2">
        <v>4.8</v>
      </c>
      <c r="J32" s="2" t="s">
        <v>139</v>
      </c>
      <c r="K32" s="2">
        <v>6.7</v>
      </c>
      <c r="L32" s="2" t="s">
        <v>139</v>
      </c>
      <c r="M32" s="2">
        <v>5.7</v>
      </c>
    </row>
    <row r="33" spans="1:39" ht="15" customHeight="1">
      <c r="A33" s="6">
        <v>29</v>
      </c>
      <c r="B33" s="2">
        <v>30.4</v>
      </c>
      <c r="C33" s="2" t="s">
        <v>139</v>
      </c>
      <c r="D33" s="2" t="s">
        <v>139</v>
      </c>
      <c r="E33" s="23">
        <v>73.099999999999994</v>
      </c>
      <c r="F33" s="2">
        <v>10.9</v>
      </c>
      <c r="G33" s="2" t="s">
        <v>139</v>
      </c>
      <c r="H33" s="2" t="s">
        <v>139</v>
      </c>
      <c r="I33" s="2" t="s">
        <v>139</v>
      </c>
      <c r="J33" s="2" t="s">
        <v>139</v>
      </c>
      <c r="K33" s="2" t="s">
        <v>139</v>
      </c>
      <c r="L33" s="2" t="s">
        <v>139</v>
      </c>
      <c r="M33" s="2">
        <v>15.7</v>
      </c>
    </row>
    <row r="34" spans="1:39" ht="15" customHeight="1">
      <c r="A34" s="6">
        <v>30</v>
      </c>
      <c r="B34" s="2">
        <v>7</v>
      </c>
      <c r="C34" s="7"/>
      <c r="D34" s="2">
        <v>5.6</v>
      </c>
      <c r="E34" s="2">
        <v>4.9000000000000004</v>
      </c>
      <c r="F34" s="2">
        <v>6.1</v>
      </c>
      <c r="G34" s="2">
        <v>10.9</v>
      </c>
      <c r="H34" s="2">
        <v>20.7</v>
      </c>
      <c r="I34" s="2" t="s">
        <v>139</v>
      </c>
      <c r="J34" s="2">
        <v>1.7</v>
      </c>
      <c r="K34" s="2" t="s">
        <v>139</v>
      </c>
      <c r="L34" s="2" t="s">
        <v>139</v>
      </c>
      <c r="M34" s="2" t="s">
        <v>139</v>
      </c>
    </row>
    <row r="35" spans="1:39" ht="15" customHeight="1">
      <c r="A35" s="6">
        <v>31</v>
      </c>
      <c r="B35" s="2">
        <v>2.4</v>
      </c>
      <c r="C35" s="7"/>
      <c r="D35" s="23">
        <v>70.599999999999994</v>
      </c>
      <c r="E35" s="18"/>
      <c r="F35" s="2">
        <v>36.6</v>
      </c>
      <c r="G35" s="7"/>
      <c r="H35" s="2" t="s">
        <v>139</v>
      </c>
      <c r="I35" s="2">
        <v>1.2</v>
      </c>
      <c r="J35" s="7"/>
      <c r="K35" s="2" t="s">
        <v>139</v>
      </c>
      <c r="L35" s="7"/>
      <c r="M35" s="2">
        <v>6.6</v>
      </c>
    </row>
    <row r="36" spans="1:39" ht="15" customHeight="1">
      <c r="A36" s="3" t="s">
        <v>13</v>
      </c>
      <c r="B36" s="4">
        <f t="shared" ref="B36:M36" si="5">SUM(B5:B35)</f>
        <v>422.6</v>
      </c>
      <c r="C36" s="4">
        <f t="shared" si="5"/>
        <v>484.4</v>
      </c>
      <c r="D36" s="4">
        <f t="shared" si="5"/>
        <v>660.9</v>
      </c>
      <c r="E36" s="4">
        <f t="shared" si="5"/>
        <v>661.60000000000014</v>
      </c>
      <c r="F36" s="4">
        <f t="shared" si="5"/>
        <v>663.70000000000027</v>
      </c>
      <c r="G36" s="4">
        <f t="shared" si="5"/>
        <v>181.5</v>
      </c>
      <c r="H36" s="4">
        <f t="shared" si="5"/>
        <v>127.1</v>
      </c>
      <c r="I36" s="4">
        <f t="shared" si="5"/>
        <v>31.5</v>
      </c>
      <c r="J36" s="4">
        <f t="shared" si="5"/>
        <v>16.399999999999999</v>
      </c>
      <c r="K36" s="4">
        <f t="shared" si="5"/>
        <v>69.399999999999991</v>
      </c>
      <c r="L36" s="4">
        <f t="shared" si="5"/>
        <v>44.300000000000004</v>
      </c>
      <c r="M36" s="4">
        <f t="shared" si="5"/>
        <v>321.40000000000003</v>
      </c>
      <c r="N36" s="19"/>
    </row>
    <row r="37" spans="1:39" ht="15" customHeight="1">
      <c r="A37" s="11" t="s">
        <v>14</v>
      </c>
      <c r="B37" s="12">
        <f>COUNT(B5:B35)</f>
        <v>24</v>
      </c>
      <c r="C37" s="12">
        <f t="shared" ref="C37:M37" si="6">COUNT(C5:C35)</f>
        <v>20</v>
      </c>
      <c r="D37" s="12">
        <f t="shared" si="6"/>
        <v>24</v>
      </c>
      <c r="E37" s="12">
        <f t="shared" si="6"/>
        <v>24</v>
      </c>
      <c r="F37" s="12">
        <f t="shared" si="6"/>
        <v>28</v>
      </c>
      <c r="G37" s="12">
        <f t="shared" si="6"/>
        <v>14</v>
      </c>
      <c r="H37" s="12">
        <f t="shared" si="6"/>
        <v>7</v>
      </c>
      <c r="I37" s="12">
        <f t="shared" si="6"/>
        <v>4</v>
      </c>
      <c r="J37" s="12">
        <f t="shared" si="6"/>
        <v>3</v>
      </c>
      <c r="K37" s="12">
        <f t="shared" si="6"/>
        <v>6</v>
      </c>
      <c r="L37" s="12">
        <f t="shared" si="6"/>
        <v>4</v>
      </c>
      <c r="M37" s="12">
        <f t="shared" si="6"/>
        <v>20</v>
      </c>
      <c r="N37" s="19"/>
    </row>
    <row r="38" spans="1:39" ht="15" customHeight="1">
      <c r="B38" t="s">
        <v>18</v>
      </c>
      <c r="E38" s="26">
        <f>SUM(B36:G36)</f>
        <v>3074.7000000000003</v>
      </c>
      <c r="F38" t="s">
        <v>16</v>
      </c>
      <c r="G38" s="10" t="s">
        <v>21</v>
      </c>
      <c r="H38" s="10"/>
      <c r="I38" s="62">
        <f>SUM(H36:M36)</f>
        <v>610.1</v>
      </c>
      <c r="J38" t="s">
        <v>16</v>
      </c>
      <c r="K38" s="30" t="s">
        <v>15</v>
      </c>
      <c r="L38" s="27">
        <f>SUM(B36:M36)</f>
        <v>3684.8000000000006</v>
      </c>
      <c r="M38" t="s">
        <v>16</v>
      </c>
    </row>
    <row r="39" spans="1:39" ht="15" customHeight="1">
      <c r="B39" t="s">
        <v>19</v>
      </c>
      <c r="E39" s="21">
        <f>B37+C37+D37+E37+F37+G37</f>
        <v>134</v>
      </c>
      <c r="F39" t="s">
        <v>17</v>
      </c>
      <c r="H39" t="s">
        <v>20</v>
      </c>
      <c r="I39" s="16">
        <f>H37+I37+J37+K37+L37+M37</f>
        <v>44</v>
      </c>
      <c r="J39" t="s">
        <v>17</v>
      </c>
      <c r="K39" s="30" t="s">
        <v>15</v>
      </c>
      <c r="L39" s="16">
        <f>E39+I39</f>
        <v>178</v>
      </c>
      <c r="M39" t="s">
        <v>17</v>
      </c>
    </row>
    <row r="40" spans="1:39" ht="15" customHeight="1">
      <c r="A40" s="13" t="s">
        <v>22</v>
      </c>
      <c r="B40" s="14" t="s">
        <v>51</v>
      </c>
      <c r="F40" s="9" t="s">
        <v>24</v>
      </c>
      <c r="J40" s="22"/>
    </row>
    <row r="41" spans="1:39" ht="15" customHeight="1">
      <c r="A41" s="13" t="s">
        <v>75</v>
      </c>
      <c r="B41" t="s">
        <v>154</v>
      </c>
      <c r="F41" s="9"/>
    </row>
    <row r="42" spans="1:39" ht="15" customHeight="1">
      <c r="A42" s="59" t="s">
        <v>75</v>
      </c>
      <c r="B42" s="24" t="s">
        <v>31</v>
      </c>
    </row>
    <row r="43" spans="1:39" ht="15" customHeight="1">
      <c r="A43" s="59" t="s">
        <v>75</v>
      </c>
      <c r="B43" t="s">
        <v>23</v>
      </c>
    </row>
    <row r="44" spans="1:39" ht="15" customHeight="1">
      <c r="A44" s="59" t="s">
        <v>75</v>
      </c>
      <c r="B44" t="s">
        <v>76</v>
      </c>
    </row>
    <row r="46" spans="1:39" ht="15" customHeight="1">
      <c r="A46" s="422" t="s">
        <v>117</v>
      </c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</row>
    <row r="47" spans="1:39" ht="15" customHeight="1">
      <c r="A47" s="128" t="s">
        <v>116</v>
      </c>
      <c r="B47" s="420" t="s">
        <v>124</v>
      </c>
      <c r="C47" s="421"/>
      <c r="D47" s="132"/>
      <c r="E47" s="420" t="s">
        <v>128</v>
      </c>
      <c r="F47" s="421"/>
      <c r="G47" s="132"/>
      <c r="H47" s="420" t="s">
        <v>129</v>
      </c>
      <c r="I47" s="421"/>
      <c r="J47" s="132"/>
      <c r="K47" s="420" t="s">
        <v>130</v>
      </c>
      <c r="L47" s="421"/>
      <c r="M47" s="132"/>
      <c r="N47" s="420" t="s">
        <v>131</v>
      </c>
      <c r="O47" s="421"/>
      <c r="P47" s="132"/>
      <c r="Q47" s="420" t="s">
        <v>132</v>
      </c>
      <c r="R47" s="421"/>
      <c r="S47" s="132"/>
      <c r="T47" s="420" t="s">
        <v>133</v>
      </c>
      <c r="U47" s="421"/>
      <c r="V47" s="132"/>
      <c r="W47" s="420" t="s">
        <v>134</v>
      </c>
      <c r="X47" s="421"/>
      <c r="Y47" s="132"/>
      <c r="Z47" s="420" t="s">
        <v>135</v>
      </c>
      <c r="AA47" s="421"/>
      <c r="AB47" s="132"/>
      <c r="AC47" s="132"/>
      <c r="AD47" s="420" t="s">
        <v>136</v>
      </c>
      <c r="AE47" s="421"/>
      <c r="AF47" s="132"/>
      <c r="AG47" s="420" t="s">
        <v>137</v>
      </c>
      <c r="AH47" s="421"/>
      <c r="AI47" s="132"/>
      <c r="AJ47" s="420" t="s">
        <v>138</v>
      </c>
      <c r="AK47" s="421"/>
    </row>
    <row r="48" spans="1:39" ht="15" customHeight="1">
      <c r="A48" s="129" t="s">
        <v>115</v>
      </c>
      <c r="B48" s="130" t="s">
        <v>125</v>
      </c>
      <c r="C48" s="130" t="s">
        <v>126</v>
      </c>
      <c r="D48" s="132"/>
      <c r="E48" s="130" t="s">
        <v>125</v>
      </c>
      <c r="F48" s="130" t="s">
        <v>126</v>
      </c>
      <c r="G48" s="132"/>
      <c r="H48" s="130" t="s">
        <v>125</v>
      </c>
      <c r="I48" s="130" t="s">
        <v>126</v>
      </c>
      <c r="J48" s="132"/>
      <c r="K48" s="130" t="s">
        <v>125</v>
      </c>
      <c r="L48" s="130" t="s">
        <v>126</v>
      </c>
      <c r="M48" s="132"/>
      <c r="N48" s="130" t="s">
        <v>125</v>
      </c>
      <c r="O48" s="130" t="s">
        <v>126</v>
      </c>
      <c r="P48" s="132"/>
      <c r="Q48" s="130" t="s">
        <v>125</v>
      </c>
      <c r="R48" s="130" t="s">
        <v>126</v>
      </c>
      <c r="S48" s="132"/>
      <c r="T48" s="130" t="s">
        <v>125</v>
      </c>
      <c r="U48" s="130" t="s">
        <v>126</v>
      </c>
      <c r="V48" s="132"/>
      <c r="W48" s="130" t="s">
        <v>125</v>
      </c>
      <c r="X48" s="130" t="s">
        <v>126</v>
      </c>
      <c r="Y48" s="132"/>
      <c r="Z48" s="130" t="s">
        <v>125</v>
      </c>
      <c r="AA48" s="130" t="s">
        <v>126</v>
      </c>
      <c r="AB48" s="132"/>
      <c r="AC48" s="132"/>
      <c r="AD48" s="130" t="s">
        <v>125</v>
      </c>
      <c r="AE48" s="130" t="s">
        <v>126</v>
      </c>
      <c r="AF48" s="132"/>
      <c r="AG48" s="130" t="s">
        <v>125</v>
      </c>
      <c r="AH48" s="130" t="s">
        <v>126</v>
      </c>
      <c r="AI48" s="132"/>
      <c r="AJ48" s="130" t="s">
        <v>125</v>
      </c>
      <c r="AK48" s="130" t="s">
        <v>126</v>
      </c>
      <c r="AM48" s="135"/>
    </row>
    <row r="49" spans="1:37" ht="15" customHeight="1">
      <c r="A49" s="6">
        <v>1</v>
      </c>
      <c r="B49" s="2"/>
      <c r="C49" s="2"/>
      <c r="D49" s="132"/>
      <c r="E49" s="2"/>
      <c r="F49" s="2" t="s">
        <v>150</v>
      </c>
      <c r="G49" s="132"/>
      <c r="H49" s="2">
        <v>2.4</v>
      </c>
      <c r="I49" s="2">
        <v>6.1</v>
      </c>
      <c r="J49" s="132"/>
      <c r="K49" s="2">
        <f>E5</f>
        <v>7.3</v>
      </c>
      <c r="L49" s="142">
        <v>12.3</v>
      </c>
      <c r="M49" s="132"/>
      <c r="N49" s="2">
        <f>F5</f>
        <v>53.7</v>
      </c>
      <c r="O49" s="2">
        <v>35.9</v>
      </c>
      <c r="P49" s="132"/>
      <c r="Q49" s="2">
        <f>G5</f>
        <v>15.6</v>
      </c>
      <c r="R49" s="2">
        <v>4.0999999999999996</v>
      </c>
      <c r="S49" s="132"/>
      <c r="T49" s="2" t="str">
        <f>H5</f>
        <v>-</v>
      </c>
      <c r="U49" s="2">
        <v>3.1</v>
      </c>
      <c r="V49" s="132"/>
      <c r="W49" s="2" t="str">
        <f>I5</f>
        <v>-</v>
      </c>
      <c r="X49" s="2"/>
      <c r="Y49" s="132"/>
      <c r="Z49" s="2">
        <f>J5</f>
        <v>8.5</v>
      </c>
      <c r="AA49" s="2"/>
      <c r="AB49" s="132"/>
      <c r="AC49" s="132"/>
      <c r="AD49" s="2" t="str">
        <f>K5</f>
        <v>-</v>
      </c>
      <c r="AE49" s="2"/>
      <c r="AF49" s="132"/>
      <c r="AG49" s="2" t="str">
        <f>L5</f>
        <v>-</v>
      </c>
      <c r="AH49" s="2"/>
      <c r="AI49" s="132"/>
      <c r="AJ49" s="2" t="str">
        <f>M5</f>
        <v>-</v>
      </c>
      <c r="AK49" s="2"/>
    </row>
    <row r="50" spans="1:37" ht="15" customHeight="1">
      <c r="A50" s="6">
        <v>2</v>
      </c>
      <c r="B50" s="2"/>
      <c r="C50" s="2"/>
      <c r="D50" s="132"/>
      <c r="E50" s="2">
        <v>19.5</v>
      </c>
      <c r="F50" s="2">
        <v>6.2</v>
      </c>
      <c r="G50" s="132"/>
      <c r="H50" s="2">
        <v>17.100000000000001</v>
      </c>
      <c r="I50" s="2">
        <v>30.7</v>
      </c>
      <c r="J50" s="132"/>
      <c r="K50" s="2">
        <f>E6</f>
        <v>9.6999999999999993</v>
      </c>
      <c r="L50" s="142">
        <v>16.2</v>
      </c>
      <c r="M50" s="132"/>
      <c r="N50" s="2">
        <f t="shared" ref="N50:N79" si="7">F6</f>
        <v>14.7</v>
      </c>
      <c r="O50" s="2">
        <v>15.4</v>
      </c>
      <c r="P50" s="132"/>
      <c r="Q50" s="2">
        <f t="shared" ref="Q50:Q78" si="8">G6</f>
        <v>24.4</v>
      </c>
      <c r="R50" s="2">
        <v>14.3</v>
      </c>
      <c r="S50" s="132"/>
      <c r="T50" s="2" t="str">
        <f t="shared" ref="T50:T79" si="9">H6</f>
        <v>-</v>
      </c>
      <c r="U50" s="2"/>
      <c r="V50" s="132"/>
      <c r="W50" s="2" t="str">
        <f t="shared" ref="W50:W78" si="10">I6</f>
        <v>-</v>
      </c>
      <c r="X50" s="2"/>
      <c r="Y50" s="132"/>
      <c r="Z50" s="2" t="str">
        <f t="shared" ref="Z50:Z78" si="11">J6</f>
        <v>-</v>
      </c>
      <c r="AA50" s="2"/>
      <c r="AB50" s="132"/>
      <c r="AC50" s="132"/>
      <c r="AD50" s="2" t="str">
        <f t="shared" ref="AD50:AD79" si="12">K6</f>
        <v>-</v>
      </c>
      <c r="AE50" s="2"/>
      <c r="AF50" s="132"/>
      <c r="AG50" s="2" t="str">
        <f t="shared" ref="AG50:AG78" si="13">L6</f>
        <v>-</v>
      </c>
      <c r="AH50" s="2"/>
      <c r="AI50" s="132"/>
      <c r="AJ50" s="2" t="str">
        <f t="shared" ref="AJ50:AJ79" si="14">M6</f>
        <v>-</v>
      </c>
      <c r="AK50" s="2">
        <v>12.3</v>
      </c>
    </row>
    <row r="51" spans="1:37" ht="15" customHeight="1">
      <c r="A51" s="6">
        <v>3</v>
      </c>
      <c r="B51" s="2"/>
      <c r="C51" s="2"/>
      <c r="D51" s="132"/>
      <c r="E51" s="2">
        <v>48.7</v>
      </c>
      <c r="F51" s="2">
        <v>69.7</v>
      </c>
      <c r="G51" s="132"/>
      <c r="H51" s="2"/>
      <c r="I51" s="2"/>
      <c r="J51" s="132"/>
      <c r="K51" s="2" t="str">
        <f t="shared" ref="K51:K78" si="15">E7</f>
        <v>-</v>
      </c>
      <c r="L51" s="142">
        <v>28.7</v>
      </c>
      <c r="M51" s="132"/>
      <c r="N51" s="2">
        <f t="shared" si="7"/>
        <v>22.9</v>
      </c>
      <c r="O51" s="2">
        <v>28.7</v>
      </c>
      <c r="P51" s="132"/>
      <c r="Q51" s="2">
        <f t="shared" si="8"/>
        <v>14.6</v>
      </c>
      <c r="R51" s="2">
        <v>13.3</v>
      </c>
      <c r="S51" s="132"/>
      <c r="T51" s="2" t="str">
        <f t="shared" si="9"/>
        <v>-</v>
      </c>
      <c r="U51" s="2"/>
      <c r="V51" s="132"/>
      <c r="W51" s="2" t="str">
        <f t="shared" si="10"/>
        <v>-</v>
      </c>
      <c r="X51" s="2"/>
      <c r="Y51" s="132"/>
      <c r="Z51" s="2" t="str">
        <f t="shared" si="11"/>
        <v>-</v>
      </c>
      <c r="AA51" s="2"/>
      <c r="AB51" s="132"/>
      <c r="AC51" s="132"/>
      <c r="AD51" s="2" t="str">
        <f t="shared" si="12"/>
        <v>-</v>
      </c>
      <c r="AE51" s="2"/>
      <c r="AF51" s="132"/>
      <c r="AG51" s="2" t="str">
        <f t="shared" si="13"/>
        <v>-</v>
      </c>
      <c r="AH51" s="2"/>
      <c r="AI51" s="132"/>
      <c r="AJ51" s="2" t="str">
        <f t="shared" si="14"/>
        <v>-</v>
      </c>
      <c r="AK51" s="2"/>
    </row>
    <row r="52" spans="1:37" ht="15" customHeight="1">
      <c r="A52" s="6">
        <v>4</v>
      </c>
      <c r="B52" s="2"/>
      <c r="C52" s="2"/>
      <c r="D52" s="132"/>
      <c r="E52" s="2"/>
      <c r="F52" s="2"/>
      <c r="G52" s="132"/>
      <c r="H52" s="2">
        <v>26.8</v>
      </c>
      <c r="I52" s="2">
        <v>6.1</v>
      </c>
      <c r="J52" s="132"/>
      <c r="K52" s="2">
        <f t="shared" si="15"/>
        <v>7.3</v>
      </c>
      <c r="L52" s="142">
        <v>6.1</v>
      </c>
      <c r="M52" s="132"/>
      <c r="N52" s="2">
        <f t="shared" si="7"/>
        <v>12.2</v>
      </c>
      <c r="O52" s="2">
        <v>10.4</v>
      </c>
      <c r="P52" s="132"/>
      <c r="Q52" s="2" t="str">
        <f t="shared" si="8"/>
        <v>-</v>
      </c>
      <c r="R52" s="2"/>
      <c r="S52" s="132"/>
      <c r="T52" s="2">
        <f t="shared" si="9"/>
        <v>4.9000000000000004</v>
      </c>
      <c r="U52" s="2">
        <v>1.1000000000000001</v>
      </c>
      <c r="V52" s="132"/>
      <c r="W52" s="2" t="str">
        <f t="shared" si="10"/>
        <v>-</v>
      </c>
      <c r="X52" s="2"/>
      <c r="Y52" s="132"/>
      <c r="Z52" s="2" t="str">
        <f t="shared" si="11"/>
        <v>-</v>
      </c>
      <c r="AA52" s="2"/>
      <c r="AB52" s="132"/>
      <c r="AC52" s="132"/>
      <c r="AD52" s="2" t="str">
        <f t="shared" si="12"/>
        <v>-</v>
      </c>
      <c r="AE52" s="2"/>
      <c r="AF52" s="132"/>
      <c r="AG52" s="2" t="str">
        <f t="shared" si="13"/>
        <v>-</v>
      </c>
      <c r="AH52" s="2"/>
      <c r="AI52" s="132"/>
      <c r="AJ52" s="2" t="str">
        <f t="shared" si="14"/>
        <v>-</v>
      </c>
      <c r="AK52" s="2"/>
    </row>
    <row r="53" spans="1:37" ht="15" customHeight="1">
      <c r="A53" s="6">
        <v>5</v>
      </c>
      <c r="B53" s="2">
        <v>2.4</v>
      </c>
      <c r="C53" s="2">
        <v>1</v>
      </c>
      <c r="D53" s="132"/>
      <c r="E53" s="2">
        <v>22.4</v>
      </c>
      <c r="F53" s="2">
        <v>17.399999999999999</v>
      </c>
      <c r="G53" s="132"/>
      <c r="H53" s="2">
        <v>21.4</v>
      </c>
      <c r="I53" s="2">
        <v>4.0999999999999996</v>
      </c>
      <c r="J53" s="132"/>
      <c r="K53" s="2">
        <f t="shared" si="15"/>
        <v>26.8</v>
      </c>
      <c r="L53" s="142">
        <v>16.399999999999999</v>
      </c>
      <c r="M53" s="132"/>
      <c r="N53" s="2">
        <f t="shared" si="7"/>
        <v>2</v>
      </c>
      <c r="O53" s="2"/>
      <c r="P53" s="132"/>
      <c r="Q53" s="2">
        <f t="shared" si="8"/>
        <v>17.7</v>
      </c>
      <c r="R53" s="2">
        <v>13.3</v>
      </c>
      <c r="S53" s="132"/>
      <c r="T53" s="2">
        <f t="shared" si="9"/>
        <v>8.6999999999999993</v>
      </c>
      <c r="U53" s="2">
        <v>1</v>
      </c>
      <c r="V53" s="132"/>
      <c r="W53" s="2" t="str">
        <f t="shared" si="10"/>
        <v>-</v>
      </c>
      <c r="X53" s="2"/>
      <c r="Y53" s="132"/>
      <c r="Z53" s="2" t="str">
        <f t="shared" si="11"/>
        <v>-</v>
      </c>
      <c r="AA53" s="2"/>
      <c r="AB53" s="132"/>
      <c r="AC53" s="132"/>
      <c r="AD53" s="2" t="str">
        <f t="shared" si="12"/>
        <v>-</v>
      </c>
      <c r="AE53" s="2"/>
      <c r="AF53" s="132"/>
      <c r="AG53" s="2" t="str">
        <f t="shared" si="13"/>
        <v>-</v>
      </c>
      <c r="AH53" s="2"/>
      <c r="AI53" s="132"/>
      <c r="AJ53" s="2" t="str">
        <f t="shared" si="14"/>
        <v>-</v>
      </c>
      <c r="AK53" s="2"/>
    </row>
    <row r="54" spans="1:37" ht="15" customHeight="1">
      <c r="A54" s="6">
        <v>6</v>
      </c>
      <c r="B54" s="2"/>
      <c r="C54" s="2"/>
      <c r="D54" s="132"/>
      <c r="E54" s="2">
        <v>7.3</v>
      </c>
      <c r="F54" s="2">
        <v>10.199999999999999</v>
      </c>
      <c r="G54" s="132"/>
      <c r="H54" s="2">
        <v>3.2</v>
      </c>
      <c r="I54" s="2">
        <v>1</v>
      </c>
      <c r="J54" s="132"/>
      <c r="K54" s="2" t="str">
        <f t="shared" si="15"/>
        <v>-</v>
      </c>
      <c r="L54" s="142">
        <v>51.2</v>
      </c>
      <c r="M54" s="132"/>
      <c r="N54" s="2">
        <f t="shared" si="7"/>
        <v>51.2</v>
      </c>
      <c r="O54" s="2">
        <v>47.6</v>
      </c>
      <c r="P54" s="132"/>
      <c r="Q54" s="2">
        <f t="shared" si="8"/>
        <v>9.6999999999999993</v>
      </c>
      <c r="R54" s="2">
        <v>11.9</v>
      </c>
      <c r="S54" s="132"/>
      <c r="T54" s="2" t="str">
        <f t="shared" si="9"/>
        <v>-</v>
      </c>
      <c r="U54" s="2"/>
      <c r="V54" s="132"/>
      <c r="W54" s="2" t="str">
        <f t="shared" si="10"/>
        <v>-</v>
      </c>
      <c r="X54" s="2"/>
      <c r="Y54" s="132"/>
      <c r="Z54" s="2" t="str">
        <f t="shared" si="11"/>
        <v>-</v>
      </c>
      <c r="AA54" s="2"/>
      <c r="AB54" s="132"/>
      <c r="AC54" s="132"/>
      <c r="AD54" s="2">
        <f t="shared" si="12"/>
        <v>26.9</v>
      </c>
      <c r="AE54" s="2">
        <v>47.2</v>
      </c>
      <c r="AF54" s="132"/>
      <c r="AG54" s="2" t="str">
        <f t="shared" si="13"/>
        <v>-</v>
      </c>
      <c r="AH54" s="2"/>
      <c r="AI54" s="132"/>
      <c r="AJ54" s="2" t="str">
        <f t="shared" si="14"/>
        <v>-</v>
      </c>
      <c r="AK54" s="2"/>
    </row>
    <row r="55" spans="1:37" ht="15" customHeight="1">
      <c r="A55" s="6">
        <v>7</v>
      </c>
      <c r="B55" s="2">
        <v>52.3</v>
      </c>
      <c r="C55" s="2">
        <v>20.5</v>
      </c>
      <c r="D55" s="132"/>
      <c r="E55" s="2">
        <v>4.8</v>
      </c>
      <c r="F55" s="2">
        <v>7.1</v>
      </c>
      <c r="G55" s="132"/>
      <c r="H55" s="2"/>
      <c r="I55" s="2"/>
      <c r="J55" s="132"/>
      <c r="K55" s="2">
        <f t="shared" si="15"/>
        <v>4.0999999999999996</v>
      </c>
      <c r="L55" s="142">
        <v>2.1</v>
      </c>
      <c r="M55" s="132"/>
      <c r="N55" s="2">
        <f t="shared" si="7"/>
        <v>1.8</v>
      </c>
      <c r="O55" s="2">
        <v>28.7</v>
      </c>
      <c r="P55" s="132"/>
      <c r="Q55" s="2">
        <f t="shared" si="8"/>
        <v>31.6</v>
      </c>
      <c r="R55" s="2">
        <v>39.1</v>
      </c>
      <c r="S55" s="132"/>
      <c r="T55" s="2" t="str">
        <f t="shared" si="9"/>
        <v>-</v>
      </c>
      <c r="U55" s="2"/>
      <c r="V55" s="132"/>
      <c r="W55" s="2" t="str">
        <f t="shared" si="10"/>
        <v>-</v>
      </c>
      <c r="X55" s="2"/>
      <c r="Y55" s="132"/>
      <c r="Z55" s="2" t="str">
        <f t="shared" si="11"/>
        <v>-</v>
      </c>
      <c r="AA55" s="2"/>
      <c r="AB55" s="132"/>
      <c r="AC55" s="132"/>
      <c r="AD55" s="2" t="str">
        <f t="shared" si="12"/>
        <v>-</v>
      </c>
      <c r="AE55" s="2">
        <v>2</v>
      </c>
      <c r="AF55" s="132"/>
      <c r="AG55" s="2" t="str">
        <f t="shared" si="13"/>
        <v>-</v>
      </c>
      <c r="AH55" s="2"/>
      <c r="AI55" s="132"/>
      <c r="AJ55" s="2">
        <f t="shared" si="14"/>
        <v>1.8</v>
      </c>
      <c r="AK55" s="2">
        <v>1</v>
      </c>
    </row>
    <row r="56" spans="1:37" ht="15" customHeight="1">
      <c r="A56" s="6">
        <v>8</v>
      </c>
      <c r="B56" s="2">
        <v>20.6</v>
      </c>
      <c r="C56" s="2">
        <v>21.5</v>
      </c>
      <c r="D56" s="132"/>
      <c r="E56" s="2"/>
      <c r="F56" s="31" t="s">
        <v>155</v>
      </c>
      <c r="G56" s="132"/>
      <c r="H56" s="2">
        <v>21.4</v>
      </c>
      <c r="I56" s="2">
        <v>41</v>
      </c>
      <c r="J56" s="132"/>
      <c r="K56" s="2" t="str">
        <f t="shared" si="15"/>
        <v>-</v>
      </c>
      <c r="L56" s="142" t="s">
        <v>156</v>
      </c>
      <c r="M56" s="132"/>
      <c r="N56" s="2">
        <f t="shared" si="7"/>
        <v>109.7</v>
      </c>
      <c r="O56" s="2">
        <v>114.8</v>
      </c>
      <c r="P56" s="132"/>
      <c r="Q56" s="2" t="str">
        <f t="shared" si="8"/>
        <v>-</v>
      </c>
      <c r="R56" s="2"/>
      <c r="S56" s="132"/>
      <c r="T56" s="2" t="str">
        <f t="shared" si="9"/>
        <v>-</v>
      </c>
      <c r="U56" s="2"/>
      <c r="V56" s="132"/>
      <c r="W56" s="2" t="str">
        <f t="shared" si="10"/>
        <v>-</v>
      </c>
      <c r="X56" s="2"/>
      <c r="Y56" s="132"/>
      <c r="Z56" s="2" t="str">
        <f t="shared" si="11"/>
        <v>-</v>
      </c>
      <c r="AA56" s="2"/>
      <c r="AB56" s="132"/>
      <c r="AC56" s="132"/>
      <c r="AD56" s="2">
        <f t="shared" si="12"/>
        <v>14.7</v>
      </c>
      <c r="AE56" s="2">
        <v>23.6</v>
      </c>
      <c r="AF56" s="132"/>
      <c r="AG56" s="2" t="str">
        <f t="shared" si="13"/>
        <v>-</v>
      </c>
      <c r="AH56" s="2"/>
      <c r="AI56" s="132"/>
      <c r="AJ56" s="2">
        <f t="shared" si="14"/>
        <v>2.4</v>
      </c>
      <c r="AK56" s="2">
        <v>9.1999999999999993</v>
      </c>
    </row>
    <row r="57" spans="1:37" ht="15" customHeight="1">
      <c r="A57" s="6">
        <v>9</v>
      </c>
      <c r="B57" s="2">
        <v>3</v>
      </c>
      <c r="C57" s="2">
        <v>6.1</v>
      </c>
      <c r="D57" s="132"/>
      <c r="E57" s="2">
        <v>2</v>
      </c>
      <c r="F57" s="2">
        <v>7</v>
      </c>
      <c r="G57" s="132"/>
      <c r="H57" s="2"/>
      <c r="I57" s="2"/>
      <c r="J57" s="132"/>
      <c r="K57" s="2">
        <f t="shared" si="15"/>
        <v>39</v>
      </c>
      <c r="L57" s="142">
        <v>46.1</v>
      </c>
      <c r="M57" s="132"/>
      <c r="N57" s="2">
        <f t="shared" si="7"/>
        <v>28</v>
      </c>
      <c r="O57" s="2">
        <v>4.0999999999999996</v>
      </c>
      <c r="P57" s="132"/>
      <c r="Q57" s="2" t="str">
        <f t="shared" si="8"/>
        <v>-</v>
      </c>
      <c r="R57" s="2"/>
      <c r="S57" s="132"/>
      <c r="T57" s="2" t="str">
        <f t="shared" si="9"/>
        <v>-</v>
      </c>
      <c r="U57" s="2"/>
      <c r="V57" s="132"/>
      <c r="W57" s="2">
        <f t="shared" si="10"/>
        <v>12.2</v>
      </c>
      <c r="X57" s="2">
        <v>10.199999999999999</v>
      </c>
      <c r="Y57" s="132"/>
      <c r="Z57" s="2" t="str">
        <f t="shared" si="11"/>
        <v>-</v>
      </c>
      <c r="AA57" s="2"/>
      <c r="AB57" s="132"/>
      <c r="AC57" s="132"/>
      <c r="AD57" s="2">
        <f t="shared" si="12"/>
        <v>16.100000000000001</v>
      </c>
      <c r="AE57" s="2">
        <v>6.1</v>
      </c>
      <c r="AF57" s="132"/>
      <c r="AG57" s="2">
        <f t="shared" si="13"/>
        <v>27.1</v>
      </c>
      <c r="AH57" s="2">
        <v>28.7</v>
      </c>
      <c r="AI57" s="132"/>
      <c r="AJ57" s="2">
        <f t="shared" si="14"/>
        <v>27.3</v>
      </c>
      <c r="AK57" s="2">
        <v>38.9</v>
      </c>
    </row>
    <row r="58" spans="1:37" ht="15" customHeight="1">
      <c r="A58" s="6">
        <v>10</v>
      </c>
      <c r="B58" s="2">
        <v>2.4</v>
      </c>
      <c r="C58" s="2">
        <v>16.399999999999999</v>
      </c>
      <c r="D58" s="132"/>
      <c r="E58" s="2">
        <v>4.9000000000000004</v>
      </c>
      <c r="F58" s="2">
        <v>6.1</v>
      </c>
      <c r="G58" s="132"/>
      <c r="H58" s="2">
        <v>28.1</v>
      </c>
      <c r="I58" s="2">
        <v>59.4</v>
      </c>
      <c r="J58" s="132"/>
      <c r="K58" s="2">
        <f t="shared" si="15"/>
        <v>78</v>
      </c>
      <c r="L58" s="142">
        <v>64</v>
      </c>
      <c r="M58" s="132"/>
      <c r="N58" s="2">
        <f t="shared" si="7"/>
        <v>6.8</v>
      </c>
      <c r="O58" s="2">
        <v>65.599999999999994</v>
      </c>
      <c r="P58" s="132"/>
      <c r="Q58" s="2" t="str">
        <f t="shared" si="8"/>
        <v>-</v>
      </c>
      <c r="R58" s="2"/>
      <c r="S58" s="132"/>
      <c r="T58" s="2" t="str">
        <f t="shared" si="9"/>
        <v>-</v>
      </c>
      <c r="U58" s="2"/>
      <c r="V58" s="132"/>
      <c r="W58" s="2" t="str">
        <f t="shared" si="10"/>
        <v>-</v>
      </c>
      <c r="X58" s="2"/>
      <c r="Y58" s="132"/>
      <c r="Z58" s="2" t="str">
        <f t="shared" si="11"/>
        <v>-</v>
      </c>
      <c r="AA58" s="2"/>
      <c r="AB58" s="132"/>
      <c r="AC58" s="132"/>
      <c r="AD58" s="2" t="str">
        <f t="shared" si="12"/>
        <v>-</v>
      </c>
      <c r="AE58" s="2"/>
      <c r="AF58" s="132"/>
      <c r="AG58" s="2">
        <f t="shared" si="13"/>
        <v>2.6</v>
      </c>
      <c r="AH58" s="2"/>
      <c r="AI58" s="132"/>
      <c r="AJ58" s="2" t="str">
        <f t="shared" si="14"/>
        <v>-</v>
      </c>
      <c r="AK58" s="2"/>
    </row>
    <row r="59" spans="1:37" ht="15" customHeight="1">
      <c r="A59" s="6">
        <v>11</v>
      </c>
      <c r="B59" s="2">
        <v>17</v>
      </c>
      <c r="C59" s="31" t="s">
        <v>148</v>
      </c>
      <c r="D59" s="132"/>
      <c r="E59" s="2">
        <v>78</v>
      </c>
      <c r="F59" s="2">
        <v>47.2</v>
      </c>
      <c r="G59" s="132"/>
      <c r="H59" s="2">
        <v>1.9</v>
      </c>
      <c r="I59" s="2">
        <v>6.1</v>
      </c>
      <c r="J59" s="132"/>
      <c r="K59" s="2" t="str">
        <f t="shared" si="15"/>
        <v>-</v>
      </c>
      <c r="L59" s="142" t="s">
        <v>156</v>
      </c>
      <c r="M59" s="132"/>
      <c r="N59" s="2">
        <f t="shared" si="7"/>
        <v>19.5</v>
      </c>
      <c r="O59" s="2">
        <v>10.199999999999999</v>
      </c>
      <c r="P59" s="132"/>
      <c r="Q59" s="2" t="str">
        <f t="shared" si="8"/>
        <v>-</v>
      </c>
      <c r="R59" s="2">
        <v>2.1</v>
      </c>
      <c r="S59" s="132"/>
      <c r="T59" s="2" t="str">
        <f t="shared" si="9"/>
        <v>-</v>
      </c>
      <c r="U59" s="2"/>
      <c r="V59" s="132"/>
      <c r="W59" s="2" t="str">
        <f t="shared" si="10"/>
        <v>-</v>
      </c>
      <c r="X59" s="2"/>
      <c r="Y59" s="132"/>
      <c r="Z59" s="2" t="str">
        <f t="shared" si="11"/>
        <v>-</v>
      </c>
      <c r="AA59" s="2"/>
      <c r="AB59" s="132"/>
      <c r="AC59" s="132"/>
      <c r="AD59" s="2" t="str">
        <f t="shared" si="12"/>
        <v>-</v>
      </c>
      <c r="AE59" s="2"/>
      <c r="AF59" s="132"/>
      <c r="AG59" s="2">
        <f t="shared" si="13"/>
        <v>9.6999999999999993</v>
      </c>
      <c r="AH59" s="2">
        <v>5.0999999999999996</v>
      </c>
      <c r="AI59" s="132"/>
      <c r="AJ59" s="2">
        <f t="shared" si="14"/>
        <v>27.5</v>
      </c>
      <c r="AK59" s="2">
        <v>1</v>
      </c>
    </row>
    <row r="60" spans="1:37" ht="15" customHeight="1">
      <c r="A60" s="6">
        <v>12</v>
      </c>
      <c r="B60" s="2">
        <v>18.2</v>
      </c>
      <c r="C60" s="2">
        <v>30.7</v>
      </c>
      <c r="D60" s="132"/>
      <c r="E60" s="2"/>
      <c r="F60" s="2"/>
      <c r="G60" s="132"/>
      <c r="H60" s="2">
        <v>4.8</v>
      </c>
      <c r="I60" s="2">
        <v>16.399999999999999</v>
      </c>
      <c r="J60" s="132"/>
      <c r="K60" s="2">
        <f t="shared" si="15"/>
        <v>17.5</v>
      </c>
      <c r="L60" s="142">
        <v>16</v>
      </c>
      <c r="M60" s="132"/>
      <c r="N60" s="2">
        <f t="shared" si="7"/>
        <v>9.6999999999999993</v>
      </c>
      <c r="O60" s="2">
        <v>2</v>
      </c>
      <c r="P60" s="132"/>
      <c r="Q60" s="2">
        <v>7.3</v>
      </c>
      <c r="R60" s="2">
        <v>18.399999999999999</v>
      </c>
      <c r="S60" s="132"/>
      <c r="T60" s="2" t="str">
        <f t="shared" si="9"/>
        <v>-</v>
      </c>
      <c r="U60" s="2"/>
      <c r="V60" s="132"/>
      <c r="W60" s="2" t="str">
        <f t="shared" si="10"/>
        <v>-</v>
      </c>
      <c r="X60" s="2"/>
      <c r="Y60" s="132"/>
      <c r="Z60" s="2" t="str">
        <f t="shared" si="11"/>
        <v>-</v>
      </c>
      <c r="AA60" s="2"/>
      <c r="AB60" s="132"/>
      <c r="AC60" s="132"/>
      <c r="AD60" s="2" t="str">
        <f t="shared" si="12"/>
        <v>-</v>
      </c>
      <c r="AE60" s="2"/>
      <c r="AF60" s="132"/>
      <c r="AG60" s="2" t="str">
        <f t="shared" si="13"/>
        <v>-</v>
      </c>
      <c r="AH60" s="2"/>
      <c r="AI60" s="132"/>
      <c r="AJ60" s="2">
        <f t="shared" si="14"/>
        <v>3.6</v>
      </c>
      <c r="AK60" s="2"/>
    </row>
    <row r="61" spans="1:37" ht="15" customHeight="1">
      <c r="A61" s="6">
        <v>13</v>
      </c>
      <c r="B61" s="2">
        <v>68.2</v>
      </c>
      <c r="C61" s="2">
        <v>52.2</v>
      </c>
      <c r="D61" s="132"/>
      <c r="E61" s="2">
        <v>5.7</v>
      </c>
      <c r="F61" s="2"/>
      <c r="G61" s="132"/>
      <c r="H61" s="2"/>
      <c r="I61" s="2"/>
      <c r="J61" s="132"/>
      <c r="K61" s="2">
        <f t="shared" si="15"/>
        <v>70.7</v>
      </c>
      <c r="L61" s="142">
        <v>82</v>
      </c>
      <c r="M61" s="132"/>
      <c r="N61" s="2">
        <f t="shared" si="7"/>
        <v>1.7</v>
      </c>
      <c r="O61" s="2"/>
      <c r="P61" s="132"/>
      <c r="Q61" s="2">
        <f t="shared" si="8"/>
        <v>4.8</v>
      </c>
      <c r="R61" s="2">
        <v>5.0999999999999996</v>
      </c>
      <c r="S61" s="132"/>
      <c r="T61" s="2" t="str">
        <f t="shared" si="9"/>
        <v>-</v>
      </c>
      <c r="U61" s="2"/>
      <c r="V61" s="132"/>
      <c r="W61" s="2" t="str">
        <f t="shared" si="10"/>
        <v>-</v>
      </c>
      <c r="X61" s="2"/>
      <c r="Y61" s="132"/>
      <c r="Z61" s="2" t="str">
        <f t="shared" si="11"/>
        <v>-</v>
      </c>
      <c r="AA61" s="2"/>
      <c r="AB61" s="132"/>
      <c r="AC61" s="132"/>
      <c r="AD61" s="2" t="str">
        <f t="shared" si="12"/>
        <v>-</v>
      </c>
      <c r="AE61" s="2"/>
      <c r="AF61" s="132"/>
      <c r="AG61" s="2" t="str">
        <f t="shared" si="13"/>
        <v>-</v>
      </c>
      <c r="AH61" s="2"/>
      <c r="AI61" s="132"/>
      <c r="AJ61" s="2">
        <f t="shared" si="14"/>
        <v>8.4</v>
      </c>
      <c r="AK61" s="2"/>
    </row>
    <row r="62" spans="1:37" ht="15" customHeight="1">
      <c r="A62" s="6">
        <v>14</v>
      </c>
      <c r="B62" s="2">
        <v>1.4</v>
      </c>
      <c r="C62" s="2">
        <v>7.1</v>
      </c>
      <c r="D62" s="132"/>
      <c r="E62" s="2">
        <v>5</v>
      </c>
      <c r="F62" s="2">
        <v>6</v>
      </c>
      <c r="G62" s="132"/>
      <c r="H62" s="2">
        <v>6.25</v>
      </c>
      <c r="I62" s="2">
        <v>36.9</v>
      </c>
      <c r="J62" s="132"/>
      <c r="K62" s="2" t="str">
        <f t="shared" si="15"/>
        <v>-</v>
      </c>
      <c r="L62" s="142" t="s">
        <v>156</v>
      </c>
      <c r="M62" s="132"/>
      <c r="N62" s="2">
        <f t="shared" si="7"/>
        <v>1.8</v>
      </c>
      <c r="O62" s="2">
        <v>3.1</v>
      </c>
      <c r="P62" s="132"/>
      <c r="Q62" s="2" t="str">
        <f t="shared" si="8"/>
        <v>-</v>
      </c>
      <c r="R62" s="2"/>
      <c r="S62" s="132"/>
      <c r="T62" s="2" t="str">
        <f t="shared" si="9"/>
        <v>-</v>
      </c>
      <c r="U62" s="2"/>
      <c r="V62" s="132"/>
      <c r="W62" s="2" t="str">
        <f t="shared" si="10"/>
        <v>-</v>
      </c>
      <c r="X62" s="2"/>
      <c r="Y62" s="132"/>
      <c r="Z62" s="2" t="str">
        <f t="shared" si="11"/>
        <v>-</v>
      </c>
      <c r="AA62" s="2"/>
      <c r="AB62" s="132"/>
      <c r="AC62" s="132"/>
      <c r="AD62" s="2" t="str">
        <f t="shared" si="12"/>
        <v>-</v>
      </c>
      <c r="AE62" s="2"/>
      <c r="AF62" s="132"/>
      <c r="AG62" s="2">
        <f t="shared" si="13"/>
        <v>4.9000000000000004</v>
      </c>
      <c r="AH62" s="2">
        <v>7.1</v>
      </c>
      <c r="AI62" s="132"/>
      <c r="AJ62" s="2">
        <f t="shared" si="14"/>
        <v>2.4</v>
      </c>
      <c r="AK62" s="2">
        <v>8.1999999999999993</v>
      </c>
    </row>
    <row r="63" spans="1:37" ht="15" customHeight="1">
      <c r="A63" s="6">
        <v>15</v>
      </c>
      <c r="B63" s="2">
        <v>8.4</v>
      </c>
      <c r="C63" s="2">
        <v>2.5</v>
      </c>
      <c r="D63" s="132"/>
      <c r="E63" s="2"/>
      <c r="F63" s="2"/>
      <c r="G63" s="132"/>
      <c r="H63" s="2"/>
      <c r="I63" s="2"/>
      <c r="J63" s="132"/>
      <c r="K63" s="2">
        <f t="shared" si="15"/>
        <v>6.1</v>
      </c>
      <c r="L63" s="142">
        <v>2</v>
      </c>
      <c r="M63" s="132"/>
      <c r="N63" s="2">
        <f t="shared" si="7"/>
        <v>112.1</v>
      </c>
      <c r="O63" s="2">
        <v>131.19999999999999</v>
      </c>
      <c r="P63" s="132"/>
      <c r="Q63" s="2">
        <f t="shared" si="8"/>
        <v>17.100000000000001</v>
      </c>
      <c r="R63" s="2">
        <v>17.899999999999999</v>
      </c>
      <c r="S63" s="132"/>
      <c r="T63" s="2" t="str">
        <f t="shared" si="9"/>
        <v>-</v>
      </c>
      <c r="U63" s="2"/>
      <c r="V63" s="132"/>
      <c r="W63" s="2" t="str">
        <f t="shared" si="10"/>
        <v>-</v>
      </c>
      <c r="X63" s="2"/>
      <c r="Y63" s="132"/>
      <c r="Z63" s="2" t="str">
        <f t="shared" si="11"/>
        <v>-</v>
      </c>
      <c r="AA63" s="2"/>
      <c r="AB63" s="132"/>
      <c r="AC63" s="132"/>
      <c r="AD63" s="2" t="str">
        <f t="shared" si="12"/>
        <v>-</v>
      </c>
      <c r="AE63" s="2"/>
      <c r="AF63" s="132"/>
      <c r="AG63" s="2" t="str">
        <f t="shared" si="13"/>
        <v>-</v>
      </c>
      <c r="AH63" s="2"/>
      <c r="AI63" s="132"/>
      <c r="AJ63" s="2" t="str">
        <f t="shared" si="14"/>
        <v>-</v>
      </c>
      <c r="AK63" s="2"/>
    </row>
    <row r="64" spans="1:37" ht="15" customHeight="1">
      <c r="A64" s="6">
        <v>16</v>
      </c>
      <c r="B64" s="2">
        <v>6</v>
      </c>
      <c r="C64" s="2">
        <v>10.199999999999999</v>
      </c>
      <c r="D64" s="132"/>
      <c r="E64" s="2">
        <v>53.6</v>
      </c>
      <c r="F64" s="2">
        <v>67.599999999999994</v>
      </c>
      <c r="G64" s="132"/>
      <c r="H64" s="2">
        <v>34.1</v>
      </c>
      <c r="I64" s="2">
        <v>16.399999999999999</v>
      </c>
      <c r="J64" s="132"/>
      <c r="K64" s="2">
        <f t="shared" si="15"/>
        <v>21.9</v>
      </c>
      <c r="L64" s="142">
        <v>7.2</v>
      </c>
      <c r="M64" s="132"/>
      <c r="N64" s="2">
        <f t="shared" si="7"/>
        <v>1.7</v>
      </c>
      <c r="O64" s="2"/>
      <c r="P64" s="132"/>
      <c r="Q64" s="2">
        <v>1</v>
      </c>
      <c r="R64" s="2">
        <v>2.1</v>
      </c>
      <c r="S64" s="132"/>
      <c r="T64" s="2">
        <f t="shared" si="9"/>
        <v>6.8</v>
      </c>
      <c r="U64" s="2">
        <v>2.1</v>
      </c>
      <c r="V64" s="132"/>
      <c r="W64" s="2" t="str">
        <f t="shared" si="10"/>
        <v>-</v>
      </c>
      <c r="X64" s="2"/>
      <c r="Y64" s="132"/>
      <c r="Z64" s="2" t="str">
        <f t="shared" si="11"/>
        <v>-</v>
      </c>
      <c r="AA64" s="2" t="s">
        <v>157</v>
      </c>
      <c r="AB64" s="132"/>
      <c r="AC64" s="132"/>
      <c r="AD64" s="2" t="str">
        <f t="shared" si="12"/>
        <v>-</v>
      </c>
      <c r="AE64" s="2"/>
      <c r="AF64" s="132"/>
      <c r="AG64" s="2" t="str">
        <f t="shared" si="13"/>
        <v>-</v>
      </c>
      <c r="AH64" s="2"/>
      <c r="AI64" s="132"/>
      <c r="AJ64" s="2">
        <f t="shared" si="14"/>
        <v>37.700000000000003</v>
      </c>
      <c r="AK64" s="2">
        <v>69.7</v>
      </c>
    </row>
    <row r="65" spans="1:37" ht="15" customHeight="1">
      <c r="A65" s="6">
        <v>17</v>
      </c>
      <c r="B65" s="2">
        <v>24.3</v>
      </c>
      <c r="C65" s="2">
        <v>18.399999999999999</v>
      </c>
      <c r="D65" s="132"/>
      <c r="E65" s="2">
        <v>29.2</v>
      </c>
      <c r="F65" s="2">
        <v>38.9</v>
      </c>
      <c r="G65" s="133"/>
      <c r="H65" s="2">
        <v>99.9</v>
      </c>
      <c r="I65" s="2">
        <v>98.4</v>
      </c>
      <c r="J65" s="133"/>
      <c r="K65" s="2">
        <f t="shared" si="15"/>
        <v>5.8</v>
      </c>
      <c r="L65" s="142">
        <v>5.3</v>
      </c>
      <c r="M65" s="133"/>
      <c r="N65" s="2">
        <f t="shared" si="7"/>
        <v>20.6</v>
      </c>
      <c r="O65" s="2">
        <v>10.199999999999999</v>
      </c>
      <c r="P65" s="133"/>
      <c r="Q65" s="2" t="str">
        <f t="shared" si="8"/>
        <v>-</v>
      </c>
      <c r="R65" s="2"/>
      <c r="S65" s="133"/>
      <c r="T65" s="2" t="str">
        <f t="shared" si="9"/>
        <v>-</v>
      </c>
      <c r="U65" s="2"/>
      <c r="V65" s="133"/>
      <c r="W65" s="2" t="str">
        <f t="shared" si="10"/>
        <v>-</v>
      </c>
      <c r="X65" s="2"/>
      <c r="Y65" s="133"/>
      <c r="Z65" s="2" t="str">
        <f t="shared" si="11"/>
        <v>-</v>
      </c>
      <c r="AA65" s="2"/>
      <c r="AB65" s="133"/>
      <c r="AC65" s="133"/>
      <c r="AD65" s="2">
        <f t="shared" si="12"/>
        <v>2.9</v>
      </c>
      <c r="AE65" s="2">
        <v>2.1</v>
      </c>
      <c r="AF65" s="133"/>
      <c r="AG65" s="2" t="str">
        <f t="shared" si="13"/>
        <v>-</v>
      </c>
      <c r="AH65" s="2"/>
      <c r="AI65" s="133"/>
      <c r="AJ65" s="2">
        <f t="shared" si="14"/>
        <v>6.8</v>
      </c>
      <c r="AK65" s="2">
        <v>6.1</v>
      </c>
    </row>
    <row r="66" spans="1:37" ht="15" customHeight="1">
      <c r="A66" s="6">
        <v>18</v>
      </c>
      <c r="B66" s="2">
        <v>9.6999999999999993</v>
      </c>
      <c r="C66" s="31" t="s">
        <v>148</v>
      </c>
      <c r="D66" s="132"/>
      <c r="E66" s="2"/>
      <c r="F66" s="2"/>
      <c r="G66" s="132"/>
      <c r="H66" s="2">
        <v>29.2</v>
      </c>
      <c r="I66" s="2">
        <v>3.1</v>
      </c>
      <c r="J66" s="132"/>
      <c r="K66" s="2">
        <v>2.5</v>
      </c>
      <c r="L66" s="142">
        <v>10</v>
      </c>
      <c r="M66" s="132"/>
      <c r="N66" s="2">
        <f t="shared" si="7"/>
        <v>7.3</v>
      </c>
      <c r="O66" s="2">
        <v>20.5</v>
      </c>
      <c r="P66" s="132"/>
      <c r="Q66" s="2" t="str">
        <f t="shared" si="8"/>
        <v>-</v>
      </c>
      <c r="R66" s="2"/>
      <c r="S66" s="132"/>
      <c r="T66" s="2" t="str">
        <f t="shared" si="9"/>
        <v>-</v>
      </c>
      <c r="U66" s="2"/>
      <c r="V66" s="132"/>
      <c r="W66" s="2" t="str">
        <f t="shared" si="10"/>
        <v>-</v>
      </c>
      <c r="X66" s="2"/>
      <c r="Y66" s="132"/>
      <c r="Z66" s="2">
        <f t="shared" si="11"/>
        <v>6.2</v>
      </c>
      <c r="AA66" s="2">
        <v>10</v>
      </c>
      <c r="AB66" s="132"/>
      <c r="AC66" s="132"/>
      <c r="AD66" s="2" t="str">
        <f t="shared" si="12"/>
        <v>-</v>
      </c>
      <c r="AE66" s="2"/>
      <c r="AF66" s="132"/>
      <c r="AG66" s="2" t="str">
        <f t="shared" si="13"/>
        <v>-</v>
      </c>
      <c r="AH66" s="2"/>
      <c r="AI66" s="132"/>
      <c r="AJ66" s="2">
        <f t="shared" si="14"/>
        <v>3.7</v>
      </c>
      <c r="AK66" s="2">
        <v>6.2</v>
      </c>
    </row>
    <row r="67" spans="1:37" ht="15" customHeight="1">
      <c r="A67" s="6">
        <v>19</v>
      </c>
      <c r="B67" s="2">
        <v>6</v>
      </c>
      <c r="C67" s="2">
        <v>14.3</v>
      </c>
      <c r="D67" s="132"/>
      <c r="E67" s="2">
        <v>31.6</v>
      </c>
      <c r="F67" s="2">
        <v>69.7</v>
      </c>
      <c r="G67" s="132"/>
      <c r="H67" s="2"/>
      <c r="I67" s="2"/>
      <c r="J67" s="132"/>
      <c r="K67" s="2">
        <f t="shared" si="15"/>
        <v>31.2</v>
      </c>
      <c r="L67" s="142">
        <v>51.2</v>
      </c>
      <c r="M67" s="132"/>
      <c r="N67" s="2" t="str">
        <f t="shared" si="7"/>
        <v>-</v>
      </c>
      <c r="O67" s="2"/>
      <c r="P67" s="132"/>
      <c r="Q67" s="2" t="str">
        <f t="shared" si="8"/>
        <v>-</v>
      </c>
      <c r="R67" s="2"/>
      <c r="S67" s="132"/>
      <c r="T67" s="2" t="str">
        <f t="shared" si="9"/>
        <v>-</v>
      </c>
      <c r="U67" s="2"/>
      <c r="V67" s="132"/>
      <c r="W67" s="2" t="str">
        <f t="shared" si="10"/>
        <v>-</v>
      </c>
      <c r="X67" s="2"/>
      <c r="Y67" s="132"/>
      <c r="Z67" s="2" t="str">
        <f t="shared" si="11"/>
        <v>-</v>
      </c>
      <c r="AA67" s="2"/>
      <c r="AB67" s="132"/>
      <c r="AC67" s="132"/>
      <c r="AD67" s="2" t="str">
        <f t="shared" si="12"/>
        <v>-</v>
      </c>
      <c r="AE67" s="2"/>
      <c r="AF67" s="132"/>
      <c r="AG67" s="2" t="str">
        <f t="shared" si="13"/>
        <v>-</v>
      </c>
      <c r="AH67" s="2"/>
      <c r="AI67" s="132"/>
      <c r="AJ67" s="2">
        <f t="shared" si="14"/>
        <v>13.4</v>
      </c>
      <c r="AK67" s="2">
        <v>31.7</v>
      </c>
    </row>
    <row r="68" spans="1:37" ht="15" customHeight="1">
      <c r="A68" s="6">
        <v>20</v>
      </c>
      <c r="B68" s="2"/>
      <c r="C68" s="2"/>
      <c r="D68" s="132"/>
      <c r="E68" s="2">
        <v>4.8</v>
      </c>
      <c r="F68" s="2">
        <v>5.0999999999999996</v>
      </c>
      <c r="G68" s="132"/>
      <c r="H68" s="2">
        <v>21.9</v>
      </c>
      <c r="I68" s="2">
        <v>25.6</v>
      </c>
      <c r="J68" s="132"/>
      <c r="K68" s="2">
        <f t="shared" si="15"/>
        <v>14.6</v>
      </c>
      <c r="L68" s="142">
        <v>10.7</v>
      </c>
      <c r="M68" s="132"/>
      <c r="N68" s="2" t="str">
        <f t="shared" si="7"/>
        <v>-</v>
      </c>
      <c r="O68" s="2"/>
      <c r="P68" s="132"/>
      <c r="Q68" s="2">
        <f t="shared" si="8"/>
        <v>7.3</v>
      </c>
      <c r="R68" s="2"/>
      <c r="S68" s="132"/>
      <c r="T68" s="2" t="str">
        <f t="shared" si="9"/>
        <v>-</v>
      </c>
      <c r="U68" s="2">
        <v>6.2</v>
      </c>
      <c r="V68" s="132"/>
      <c r="W68" s="2" t="str">
        <f t="shared" si="10"/>
        <v>-</v>
      </c>
      <c r="X68" s="2"/>
      <c r="Y68" s="132"/>
      <c r="Z68" s="2" t="str">
        <f t="shared" si="11"/>
        <v>-</v>
      </c>
      <c r="AA68" s="2"/>
      <c r="AB68" s="132"/>
      <c r="AC68" s="132"/>
      <c r="AD68" s="2">
        <f t="shared" si="12"/>
        <v>2.1</v>
      </c>
      <c r="AE68" s="2">
        <v>1.6</v>
      </c>
      <c r="AF68" s="132"/>
      <c r="AG68" s="2" t="str">
        <f t="shared" si="13"/>
        <v>-</v>
      </c>
      <c r="AH68" s="2"/>
      <c r="AI68" s="132"/>
      <c r="AJ68" s="2">
        <f t="shared" si="14"/>
        <v>3.4</v>
      </c>
      <c r="AK68" s="2">
        <v>5.0999999999999996</v>
      </c>
    </row>
    <row r="69" spans="1:37" ht="15" customHeight="1">
      <c r="A69" s="6">
        <v>21</v>
      </c>
      <c r="B69" s="2"/>
      <c r="C69" s="2"/>
      <c r="D69" s="132"/>
      <c r="E69" s="2">
        <v>12.2</v>
      </c>
      <c r="F69" s="2">
        <v>18.399999999999999</v>
      </c>
      <c r="G69" s="132"/>
      <c r="H69" s="2">
        <v>7.8</v>
      </c>
      <c r="I69" s="2">
        <v>5.0999999999999996</v>
      </c>
      <c r="J69" s="132"/>
      <c r="K69" s="2">
        <f t="shared" si="15"/>
        <v>28.6</v>
      </c>
      <c r="L69" s="142">
        <v>32.200000000000003</v>
      </c>
      <c r="M69" s="132"/>
      <c r="N69" s="2" t="str">
        <f t="shared" si="7"/>
        <v>-</v>
      </c>
      <c r="O69" s="2"/>
      <c r="P69" s="132"/>
      <c r="Q69" s="2" t="str">
        <f t="shared" si="8"/>
        <v>-</v>
      </c>
      <c r="R69" s="2"/>
      <c r="S69" s="132"/>
      <c r="T69" s="2" t="str">
        <f t="shared" si="9"/>
        <v>-</v>
      </c>
      <c r="U69" s="2"/>
      <c r="V69" s="132"/>
      <c r="W69" s="2" t="str">
        <f t="shared" si="10"/>
        <v>-</v>
      </c>
      <c r="X69" s="2"/>
      <c r="Y69" s="132"/>
      <c r="Z69" s="2" t="str">
        <f t="shared" si="11"/>
        <v>-</v>
      </c>
      <c r="AA69" s="2"/>
      <c r="AB69" s="132"/>
      <c r="AC69" s="132"/>
      <c r="AD69" s="2" t="str">
        <f t="shared" si="12"/>
        <v>-</v>
      </c>
      <c r="AE69" s="2"/>
      <c r="AF69" s="132"/>
      <c r="AG69" s="2" t="str">
        <f t="shared" si="13"/>
        <v>-</v>
      </c>
      <c r="AH69" s="2">
        <v>8.1999999999999993</v>
      </c>
      <c r="AI69" s="132"/>
      <c r="AJ69" s="2">
        <f t="shared" si="14"/>
        <v>33.5</v>
      </c>
      <c r="AK69" s="2">
        <v>32.799999999999997</v>
      </c>
    </row>
    <row r="70" spans="1:37" ht="15" customHeight="1">
      <c r="A70" s="6">
        <v>22</v>
      </c>
      <c r="B70" s="2">
        <v>14.6</v>
      </c>
      <c r="C70" s="2">
        <v>2.1</v>
      </c>
      <c r="D70" s="132"/>
      <c r="E70" s="2">
        <v>2.4</v>
      </c>
      <c r="F70" s="2">
        <v>5.0999999999999996</v>
      </c>
      <c r="G70" s="132"/>
      <c r="H70" s="2">
        <v>34.1</v>
      </c>
      <c r="I70" s="2">
        <v>26.6</v>
      </c>
      <c r="J70" s="132"/>
      <c r="K70" s="2">
        <f t="shared" si="15"/>
        <v>4.8</v>
      </c>
      <c r="L70" s="142">
        <v>12.3</v>
      </c>
      <c r="M70" s="132"/>
      <c r="N70" s="2">
        <f t="shared" si="7"/>
        <v>26.8</v>
      </c>
      <c r="O70" s="2">
        <v>12.3</v>
      </c>
      <c r="P70" s="132"/>
      <c r="Q70" s="2" t="str">
        <f t="shared" si="8"/>
        <v>-</v>
      </c>
      <c r="R70" s="2"/>
      <c r="S70" s="132"/>
      <c r="T70" s="2" t="str">
        <f t="shared" si="9"/>
        <v>-</v>
      </c>
      <c r="U70" s="2">
        <v>2.1</v>
      </c>
      <c r="V70" s="132"/>
      <c r="W70" s="2" t="str">
        <f t="shared" si="10"/>
        <v>-</v>
      </c>
      <c r="X70" s="2"/>
      <c r="Y70" s="132"/>
      <c r="Z70" s="2" t="str">
        <f t="shared" si="11"/>
        <v>-</v>
      </c>
      <c r="AA70" s="2"/>
      <c r="AB70" s="132"/>
      <c r="AC70" s="132"/>
      <c r="AD70" s="2" t="str">
        <f t="shared" si="12"/>
        <v>-</v>
      </c>
      <c r="AE70" s="2"/>
      <c r="AF70" s="132"/>
      <c r="AG70" s="2" t="str">
        <f t="shared" si="13"/>
        <v>-</v>
      </c>
      <c r="AH70" s="2"/>
      <c r="AI70" s="132"/>
      <c r="AJ70" s="2">
        <f t="shared" si="14"/>
        <v>75.5</v>
      </c>
      <c r="AK70" s="2">
        <v>77.900000000000006</v>
      </c>
    </row>
    <row r="71" spans="1:37" ht="15" customHeight="1">
      <c r="A71" s="6">
        <v>23</v>
      </c>
      <c r="B71" s="2">
        <v>27.3</v>
      </c>
      <c r="C71" s="2">
        <v>18.399999999999999</v>
      </c>
      <c r="D71" s="132"/>
      <c r="E71" s="2"/>
      <c r="F71" s="2"/>
      <c r="G71" s="132"/>
      <c r="H71" s="2">
        <v>50.8</v>
      </c>
      <c r="I71" s="2">
        <v>25.6</v>
      </c>
      <c r="J71" s="132"/>
      <c r="K71" s="2">
        <f t="shared" si="15"/>
        <v>39</v>
      </c>
      <c r="L71" s="142">
        <v>16.399999999999999</v>
      </c>
      <c r="M71" s="132"/>
      <c r="N71" s="2">
        <f t="shared" si="7"/>
        <v>10.9</v>
      </c>
      <c r="O71" s="2">
        <v>10.199999999999999</v>
      </c>
      <c r="P71" s="132"/>
      <c r="Q71" s="2">
        <f t="shared" si="8"/>
        <v>12.1</v>
      </c>
      <c r="R71" s="2"/>
      <c r="S71" s="132"/>
      <c r="T71" s="2">
        <f t="shared" si="9"/>
        <v>51.2</v>
      </c>
      <c r="U71" s="2">
        <v>24.6</v>
      </c>
      <c r="V71" s="132"/>
      <c r="W71" s="2" t="str">
        <f t="shared" si="10"/>
        <v>-</v>
      </c>
      <c r="X71" s="2"/>
      <c r="Y71" s="132"/>
      <c r="Z71" s="2" t="str">
        <f t="shared" si="11"/>
        <v>-</v>
      </c>
      <c r="AA71" s="2"/>
      <c r="AB71" s="132"/>
      <c r="AC71" s="132"/>
      <c r="AD71" s="2" t="str">
        <f t="shared" si="12"/>
        <v>-</v>
      </c>
      <c r="AE71" s="2"/>
      <c r="AF71" s="132"/>
      <c r="AG71" s="2" t="str">
        <f t="shared" si="13"/>
        <v>-</v>
      </c>
      <c r="AH71" s="2"/>
      <c r="AI71" s="132"/>
      <c r="AJ71" s="2">
        <f t="shared" si="14"/>
        <v>31.2</v>
      </c>
      <c r="AK71" s="2">
        <v>32.799999999999997</v>
      </c>
    </row>
    <row r="72" spans="1:37" ht="15" customHeight="1">
      <c r="A72" s="6">
        <v>24</v>
      </c>
      <c r="B72" s="2">
        <v>29.2</v>
      </c>
      <c r="C72" s="2">
        <v>61.5</v>
      </c>
      <c r="D72" s="132"/>
      <c r="E72" s="2">
        <v>63.4</v>
      </c>
      <c r="F72" s="2">
        <v>33.799999999999997</v>
      </c>
      <c r="G72" s="132"/>
      <c r="H72" s="2">
        <v>6</v>
      </c>
      <c r="I72" s="2">
        <v>2.1</v>
      </c>
      <c r="J72" s="132"/>
      <c r="K72" s="2">
        <v>14.6</v>
      </c>
      <c r="L72" s="142">
        <v>2.1</v>
      </c>
      <c r="M72" s="132"/>
      <c r="N72" s="2">
        <f t="shared" si="7"/>
        <v>17.100000000000001</v>
      </c>
      <c r="O72" s="2">
        <v>22.1</v>
      </c>
      <c r="P72" s="132"/>
      <c r="Q72" s="2" t="str">
        <f t="shared" si="8"/>
        <v>-</v>
      </c>
      <c r="R72" s="2"/>
      <c r="S72" s="132"/>
      <c r="T72" s="2">
        <f t="shared" si="9"/>
        <v>31.7</v>
      </c>
      <c r="U72" s="2">
        <v>57.4</v>
      </c>
      <c r="V72" s="132"/>
      <c r="W72" s="2" t="str">
        <f t="shared" si="10"/>
        <v>-</v>
      </c>
      <c r="X72" s="2"/>
      <c r="Y72" s="132"/>
      <c r="Z72" s="2" t="str">
        <f t="shared" si="11"/>
        <v>-</v>
      </c>
      <c r="AA72" s="2"/>
      <c r="AB72" s="132"/>
      <c r="AC72" s="132"/>
      <c r="AD72" s="2" t="str">
        <f t="shared" si="12"/>
        <v>-</v>
      </c>
      <c r="AE72" s="2"/>
      <c r="AF72" s="132"/>
      <c r="AG72" s="2" t="str">
        <f t="shared" si="13"/>
        <v>-</v>
      </c>
      <c r="AH72" s="2"/>
      <c r="AI72" s="132"/>
      <c r="AJ72" s="2" t="str">
        <f t="shared" si="14"/>
        <v>-</v>
      </c>
      <c r="AK72" s="2"/>
    </row>
    <row r="73" spans="1:37" ht="15" customHeight="1">
      <c r="A73" s="6">
        <v>25</v>
      </c>
      <c r="B73" s="2">
        <v>7.3</v>
      </c>
      <c r="C73" s="31" t="s">
        <v>148</v>
      </c>
      <c r="D73" s="132"/>
      <c r="E73" s="2">
        <v>26.8</v>
      </c>
      <c r="F73" s="2">
        <v>26.6</v>
      </c>
      <c r="G73" s="132"/>
      <c r="H73" s="2">
        <v>21.9</v>
      </c>
      <c r="I73" s="2">
        <v>2</v>
      </c>
      <c r="J73" s="132"/>
      <c r="K73" s="2" t="str">
        <f t="shared" si="15"/>
        <v>-</v>
      </c>
      <c r="L73" s="142" t="s">
        <v>156</v>
      </c>
      <c r="M73" s="132"/>
      <c r="N73" s="2">
        <f t="shared" si="7"/>
        <v>42.1</v>
      </c>
      <c r="O73" s="2">
        <v>54.7</v>
      </c>
      <c r="P73" s="132"/>
      <c r="Q73" s="2" t="str">
        <f t="shared" si="8"/>
        <v>-</v>
      </c>
      <c r="R73" s="2"/>
      <c r="S73" s="132"/>
      <c r="T73" s="2">
        <f t="shared" si="9"/>
        <v>3.1</v>
      </c>
      <c r="U73" s="2">
        <v>2.1</v>
      </c>
      <c r="V73" s="132"/>
      <c r="W73" s="2">
        <f t="shared" si="10"/>
        <v>13.3</v>
      </c>
      <c r="X73" s="2"/>
      <c r="Y73" s="132"/>
      <c r="Z73" s="2" t="str">
        <f t="shared" si="11"/>
        <v>-</v>
      </c>
      <c r="AA73" s="2"/>
      <c r="AB73" s="132"/>
      <c r="AC73" s="132"/>
      <c r="AD73" s="2" t="str">
        <f t="shared" si="12"/>
        <v>-</v>
      </c>
      <c r="AE73" s="2"/>
      <c r="AF73" s="132"/>
      <c r="AG73" s="2" t="str">
        <f t="shared" si="13"/>
        <v>-</v>
      </c>
      <c r="AH73" s="2"/>
      <c r="AI73" s="132"/>
      <c r="AJ73" s="2" t="str">
        <f t="shared" si="14"/>
        <v>-</v>
      </c>
      <c r="AK73" s="2"/>
    </row>
    <row r="74" spans="1:37" ht="15" customHeight="1">
      <c r="A74" s="6">
        <v>26</v>
      </c>
      <c r="B74" s="2">
        <v>46.3</v>
      </c>
      <c r="C74" s="2">
        <v>36.9</v>
      </c>
      <c r="D74" s="132"/>
      <c r="E74" s="2"/>
      <c r="F74" s="2"/>
      <c r="G74" s="132"/>
      <c r="H74" s="2">
        <v>21.4</v>
      </c>
      <c r="I74" s="2">
        <v>28.7</v>
      </c>
      <c r="J74" s="132"/>
      <c r="K74" s="2">
        <f t="shared" si="15"/>
        <v>4.8</v>
      </c>
      <c r="L74" s="142">
        <v>12.3</v>
      </c>
      <c r="M74" s="132"/>
      <c r="N74" s="2">
        <f t="shared" si="7"/>
        <v>7.9</v>
      </c>
      <c r="O74" s="2">
        <v>15.3</v>
      </c>
      <c r="P74" s="132"/>
      <c r="Q74" s="2">
        <f t="shared" si="8"/>
        <v>7.4</v>
      </c>
      <c r="R74" s="2"/>
      <c r="S74" s="132"/>
      <c r="T74" s="2" t="str">
        <f t="shared" si="9"/>
        <v>-</v>
      </c>
      <c r="U74" s="2"/>
      <c r="V74" s="132"/>
      <c r="W74" s="2" t="str">
        <f t="shared" si="10"/>
        <v>-</v>
      </c>
      <c r="X74" s="2"/>
      <c r="Y74" s="132"/>
      <c r="Z74" s="2" t="str">
        <f t="shared" si="11"/>
        <v>-</v>
      </c>
      <c r="AA74" s="2"/>
      <c r="AB74" s="132"/>
      <c r="AC74" s="132"/>
      <c r="AD74" s="2" t="str">
        <f t="shared" si="12"/>
        <v>-</v>
      </c>
      <c r="AE74" s="2"/>
      <c r="AF74" s="132"/>
      <c r="AG74" s="2" t="str">
        <f t="shared" si="13"/>
        <v>-</v>
      </c>
      <c r="AH74" s="2"/>
      <c r="AI74" s="132"/>
      <c r="AJ74" s="2">
        <f t="shared" si="14"/>
        <v>1.2</v>
      </c>
      <c r="AK74" s="2"/>
    </row>
    <row r="75" spans="1:37" ht="15" customHeight="1">
      <c r="A75" s="6">
        <v>27</v>
      </c>
      <c r="B75" s="2">
        <v>14.6</v>
      </c>
      <c r="C75" s="2">
        <v>3.1</v>
      </c>
      <c r="D75" s="132"/>
      <c r="E75" s="2">
        <v>6</v>
      </c>
      <c r="F75" s="2">
        <v>5</v>
      </c>
      <c r="G75" s="132"/>
      <c r="H75" s="2">
        <v>63.3</v>
      </c>
      <c r="I75" s="2">
        <v>22.5</v>
      </c>
      <c r="J75" s="132"/>
      <c r="K75" s="2">
        <v>68.3</v>
      </c>
      <c r="L75" s="142">
        <v>64.5</v>
      </c>
      <c r="M75" s="132"/>
      <c r="N75" s="2">
        <f t="shared" si="7"/>
        <v>15.7</v>
      </c>
      <c r="O75" s="143">
        <v>20.5</v>
      </c>
      <c r="P75" s="132"/>
      <c r="Q75" s="2" t="str">
        <f t="shared" si="8"/>
        <v>-</v>
      </c>
      <c r="R75" s="2"/>
      <c r="S75" s="132"/>
      <c r="T75" s="2" t="str">
        <f t="shared" si="9"/>
        <v>-</v>
      </c>
      <c r="U75" s="2"/>
      <c r="V75" s="132"/>
      <c r="W75" s="2" t="str">
        <f t="shared" si="10"/>
        <v>-</v>
      </c>
      <c r="X75" s="2"/>
      <c r="Y75" s="132"/>
      <c r="Z75" s="2" t="str">
        <f t="shared" si="11"/>
        <v>-</v>
      </c>
      <c r="AA75" s="2"/>
      <c r="AB75" s="132"/>
      <c r="AC75" s="132"/>
      <c r="AD75" s="2" t="str">
        <f t="shared" si="12"/>
        <v>-</v>
      </c>
      <c r="AE75" s="2"/>
      <c r="AF75" s="132"/>
      <c r="AG75" s="2" t="str">
        <f t="shared" si="13"/>
        <v>-</v>
      </c>
      <c r="AH75" s="2">
        <v>3.1</v>
      </c>
      <c r="AI75" s="132"/>
      <c r="AJ75" s="2">
        <f t="shared" si="14"/>
        <v>13.6</v>
      </c>
      <c r="AK75" s="2">
        <v>11.2</v>
      </c>
    </row>
    <row r="76" spans="1:37" ht="15" customHeight="1">
      <c r="A76" s="6">
        <v>28</v>
      </c>
      <c r="B76" s="2">
        <v>3.6</v>
      </c>
      <c r="C76" s="2">
        <v>14.3</v>
      </c>
      <c r="D76" s="132"/>
      <c r="E76" s="2">
        <v>56.1</v>
      </c>
      <c r="F76" s="2">
        <v>62.6</v>
      </c>
      <c r="G76" s="132"/>
      <c r="H76" s="2">
        <v>60.9</v>
      </c>
      <c r="I76" s="2">
        <v>65.599999999999994</v>
      </c>
      <c r="J76" s="132"/>
      <c r="K76" s="2">
        <v>81</v>
      </c>
      <c r="L76" s="142">
        <v>54.5</v>
      </c>
      <c r="M76" s="132"/>
      <c r="N76" s="2">
        <f t="shared" si="7"/>
        <v>12.2</v>
      </c>
      <c r="O76" s="2">
        <v>25.6</v>
      </c>
      <c r="P76" s="132"/>
      <c r="Q76" s="2" t="str">
        <f t="shared" si="8"/>
        <v>-</v>
      </c>
      <c r="R76" s="2"/>
      <c r="S76" s="132"/>
      <c r="T76" s="2" t="str">
        <f t="shared" si="9"/>
        <v>-</v>
      </c>
      <c r="U76" s="2"/>
      <c r="V76" s="132"/>
      <c r="W76" s="2">
        <f t="shared" si="10"/>
        <v>4.8</v>
      </c>
      <c r="X76" s="2">
        <v>16.399999999999999</v>
      </c>
      <c r="Y76" s="132"/>
      <c r="Z76" s="2" t="str">
        <f t="shared" si="11"/>
        <v>-</v>
      </c>
      <c r="AA76" s="2"/>
      <c r="AB76" s="132"/>
      <c r="AC76" s="132"/>
      <c r="AD76" s="2">
        <f t="shared" si="12"/>
        <v>6.7</v>
      </c>
      <c r="AE76" s="2"/>
      <c r="AF76" s="132"/>
      <c r="AG76" s="2" t="str">
        <f t="shared" si="13"/>
        <v>-</v>
      </c>
      <c r="AH76" s="2"/>
      <c r="AI76" s="132"/>
      <c r="AJ76" s="2">
        <f t="shared" si="14"/>
        <v>5.7</v>
      </c>
      <c r="AK76" s="2">
        <v>4.0999999999999996</v>
      </c>
    </row>
    <row r="77" spans="1:37" ht="15" customHeight="1">
      <c r="A77" s="6">
        <v>29</v>
      </c>
      <c r="B77" s="2">
        <v>30.4</v>
      </c>
      <c r="C77" s="2">
        <v>4.0999999999999996</v>
      </c>
      <c r="D77" s="132"/>
      <c r="E77" s="2"/>
      <c r="F77" s="2"/>
      <c r="G77" s="132"/>
      <c r="H77" s="2"/>
      <c r="I77" s="2"/>
      <c r="J77" s="132"/>
      <c r="K77" s="2">
        <f t="shared" si="15"/>
        <v>73.099999999999994</v>
      </c>
      <c r="L77" s="142">
        <v>71.7</v>
      </c>
      <c r="M77" s="132"/>
      <c r="N77" s="2">
        <f t="shared" si="7"/>
        <v>10.9</v>
      </c>
      <c r="O77" s="2">
        <v>8.1999999999999993</v>
      </c>
      <c r="P77" s="132"/>
      <c r="Q77" s="2" t="str">
        <f t="shared" si="8"/>
        <v>-</v>
      </c>
      <c r="R77" s="2"/>
      <c r="S77" s="132"/>
      <c r="T77" s="2" t="str">
        <f t="shared" si="9"/>
        <v>-</v>
      </c>
      <c r="U77" s="2"/>
      <c r="V77" s="132"/>
      <c r="W77" s="2" t="str">
        <f t="shared" si="10"/>
        <v>-</v>
      </c>
      <c r="X77" s="2"/>
      <c r="Y77" s="132"/>
      <c r="Z77" s="2" t="str">
        <f t="shared" si="11"/>
        <v>-</v>
      </c>
      <c r="AA77" s="2"/>
      <c r="AB77" s="132"/>
      <c r="AC77" s="132"/>
      <c r="AD77" s="2" t="str">
        <f t="shared" si="12"/>
        <v>-</v>
      </c>
      <c r="AE77" s="2"/>
      <c r="AF77" s="132"/>
      <c r="AG77" s="2" t="str">
        <f t="shared" si="13"/>
        <v>-</v>
      </c>
      <c r="AH77" s="2"/>
      <c r="AI77" s="132"/>
      <c r="AJ77" s="2">
        <f t="shared" si="14"/>
        <v>15.7</v>
      </c>
      <c r="AK77" s="2">
        <v>4.5999999999999996</v>
      </c>
    </row>
    <row r="78" spans="1:37" ht="15" customHeight="1">
      <c r="A78" s="6">
        <v>30</v>
      </c>
      <c r="B78" s="2">
        <v>7</v>
      </c>
      <c r="C78" s="2">
        <v>8.1999999999999993</v>
      </c>
      <c r="D78" s="132"/>
      <c r="E78" s="141"/>
      <c r="F78" s="141"/>
      <c r="G78" s="132"/>
      <c r="H78" s="2">
        <v>5.6</v>
      </c>
      <c r="I78" s="2">
        <v>2</v>
      </c>
      <c r="J78" s="132"/>
      <c r="K78" s="2">
        <f t="shared" si="15"/>
        <v>4.9000000000000004</v>
      </c>
      <c r="L78" s="142">
        <v>5.0999999999999996</v>
      </c>
      <c r="M78" s="132"/>
      <c r="N78" s="2">
        <f t="shared" si="7"/>
        <v>6.1</v>
      </c>
      <c r="O78" s="2">
        <v>4.0999999999999996</v>
      </c>
      <c r="P78" s="132"/>
      <c r="Q78" s="2">
        <f t="shared" si="8"/>
        <v>10.9</v>
      </c>
      <c r="R78" s="2">
        <v>11.4</v>
      </c>
      <c r="S78" s="132"/>
      <c r="T78" s="2">
        <f t="shared" si="9"/>
        <v>20.7</v>
      </c>
      <c r="U78" s="2">
        <v>6.2</v>
      </c>
      <c r="V78" s="132"/>
      <c r="W78" s="2" t="str">
        <f t="shared" si="10"/>
        <v>-</v>
      </c>
      <c r="X78" s="2"/>
      <c r="Y78" s="132"/>
      <c r="Z78" s="2">
        <f t="shared" si="11"/>
        <v>1.7</v>
      </c>
      <c r="AA78" s="2"/>
      <c r="AB78" s="132"/>
      <c r="AC78" s="132"/>
      <c r="AD78" s="2" t="str">
        <f t="shared" si="12"/>
        <v>-</v>
      </c>
      <c r="AE78" s="2"/>
      <c r="AF78" s="132"/>
      <c r="AG78" s="2" t="str">
        <f t="shared" si="13"/>
        <v>-</v>
      </c>
      <c r="AH78" s="2"/>
      <c r="AI78" s="132"/>
      <c r="AJ78" s="2" t="str">
        <f t="shared" si="14"/>
        <v>-</v>
      </c>
      <c r="AK78" s="2"/>
    </row>
    <row r="79" spans="1:37" ht="15" customHeight="1">
      <c r="A79" s="6">
        <v>31</v>
      </c>
      <c r="B79" s="2">
        <v>2.4</v>
      </c>
      <c r="C79" s="2">
        <v>5.0999999999999996</v>
      </c>
      <c r="D79" s="132"/>
      <c r="E79" s="141"/>
      <c r="F79" s="141"/>
      <c r="G79" s="132"/>
      <c r="H79" s="2">
        <v>70.599999999999994</v>
      </c>
      <c r="I79" s="2">
        <v>67.599999999999994</v>
      </c>
      <c r="J79" s="132"/>
      <c r="K79" s="141"/>
      <c r="L79" s="141"/>
      <c r="M79" s="132"/>
      <c r="N79" s="2">
        <f t="shared" si="7"/>
        <v>36.6</v>
      </c>
      <c r="O79" s="138">
        <v>34.799999999999997</v>
      </c>
      <c r="P79" s="132"/>
      <c r="Q79" s="7"/>
      <c r="R79" s="7"/>
      <c r="S79" s="132"/>
      <c r="T79" s="2" t="str">
        <f t="shared" si="9"/>
        <v>-</v>
      </c>
      <c r="U79" s="2" t="s">
        <v>111</v>
      </c>
      <c r="V79" s="132"/>
      <c r="W79" s="2">
        <v>1.2</v>
      </c>
      <c r="X79" s="2"/>
      <c r="Y79" s="132"/>
      <c r="Z79" s="2"/>
      <c r="AA79" s="2"/>
      <c r="AB79" s="132"/>
      <c r="AC79" s="132"/>
      <c r="AD79" s="2" t="str">
        <f t="shared" si="12"/>
        <v>-</v>
      </c>
      <c r="AE79" s="2"/>
      <c r="AF79" s="132"/>
      <c r="AG79" s="2"/>
      <c r="AH79" s="2"/>
      <c r="AI79" s="132"/>
      <c r="AJ79" s="2">
        <f t="shared" si="14"/>
        <v>6.6</v>
      </c>
      <c r="AK79" s="2">
        <v>3.1</v>
      </c>
    </row>
    <row r="80" spans="1:37" ht="15" customHeight="1">
      <c r="A80" s="3" t="s">
        <v>13</v>
      </c>
      <c r="B80" s="4">
        <f>SUM(B49:B79)</f>
        <v>422.6</v>
      </c>
      <c r="C80" s="4">
        <f>SUM(C49:C79)</f>
        <v>354.6</v>
      </c>
      <c r="D80" s="132"/>
      <c r="E80" s="4">
        <f>SUM(E49:E79)</f>
        <v>484.4</v>
      </c>
      <c r="F80" s="4">
        <f>SUM(F49:F79)</f>
        <v>509.70000000000005</v>
      </c>
      <c r="G80" s="132"/>
      <c r="H80" s="4">
        <f>SUM(H49:H79)</f>
        <v>660.84999999999991</v>
      </c>
      <c r="I80" s="4">
        <f>SUM(I49:I79)</f>
        <v>599.10000000000014</v>
      </c>
      <c r="J80" s="132"/>
      <c r="K80" s="4">
        <f>SUM(K49:K79)</f>
        <v>661.60000000000014</v>
      </c>
      <c r="L80" s="4">
        <f>SUM(L49:L79)</f>
        <v>698.6</v>
      </c>
      <c r="M80" s="132"/>
      <c r="N80" s="4">
        <f>SUM(N49:N79)</f>
        <v>663.70000000000027</v>
      </c>
      <c r="O80" s="4">
        <f>SUM(O49:O79)</f>
        <v>736.20000000000016</v>
      </c>
      <c r="P80" s="132"/>
      <c r="Q80" s="4">
        <f>SUM(Q49:Q79)</f>
        <v>181.5</v>
      </c>
      <c r="R80" s="4">
        <f>SUM(R49:R79)</f>
        <v>153</v>
      </c>
      <c r="S80" s="132"/>
      <c r="T80" s="4">
        <f>SUM(T49:T79)</f>
        <v>127.1</v>
      </c>
      <c r="U80" s="4">
        <f>SUM(U49:U79)</f>
        <v>105.89999999999999</v>
      </c>
      <c r="V80" s="132"/>
      <c r="W80" s="4">
        <f>SUM(W49:W79)</f>
        <v>31.5</v>
      </c>
      <c r="X80" s="4">
        <f>SUM(X49:X79)</f>
        <v>26.599999999999998</v>
      </c>
      <c r="Y80" s="132"/>
      <c r="Z80" s="4">
        <f>SUM(Z49:Z79)</f>
        <v>16.399999999999999</v>
      </c>
      <c r="AA80" s="4">
        <f>SUM(AA49:AA79)</f>
        <v>10</v>
      </c>
      <c r="AB80" s="132"/>
      <c r="AC80" s="132"/>
      <c r="AD80" s="4">
        <f>SUM(AD49:AD79)</f>
        <v>69.399999999999991</v>
      </c>
      <c r="AE80" s="4">
        <f>SUM(AE49:AE79)</f>
        <v>82.6</v>
      </c>
      <c r="AF80" s="132"/>
      <c r="AG80" s="4">
        <f>SUM(AG49:AG79)</f>
        <v>44.300000000000004</v>
      </c>
      <c r="AH80" s="4">
        <f>SUM(AH49:AH79)</f>
        <v>52.199999999999996</v>
      </c>
      <c r="AI80" s="132"/>
      <c r="AJ80" s="4">
        <f>SUM(AJ49:AJ79)</f>
        <v>321.40000000000003</v>
      </c>
      <c r="AK80" s="4">
        <f>SUM(AK49:AK79)</f>
        <v>355.90000000000009</v>
      </c>
    </row>
    <row r="81" spans="1:37" ht="15" customHeight="1">
      <c r="A81" s="11" t="s">
        <v>14</v>
      </c>
      <c r="B81" s="12">
        <f>COUNT(B49:B79)</f>
        <v>24</v>
      </c>
      <c r="C81" s="12">
        <f>COUNT(C49:C79)</f>
        <v>21</v>
      </c>
      <c r="D81" s="132"/>
      <c r="E81" s="12">
        <f>COUNT(E49:E79)</f>
        <v>20</v>
      </c>
      <c r="F81" s="12">
        <f>COUNT(F49:F79)</f>
        <v>19</v>
      </c>
      <c r="G81" s="132"/>
      <c r="H81" s="12">
        <f>COUNT(H49:H79)</f>
        <v>24</v>
      </c>
      <c r="I81" s="12">
        <f>COUNT(I49:I79)</f>
        <v>24</v>
      </c>
      <c r="J81" s="132"/>
      <c r="K81" s="12">
        <f>COUNT(K49:K79)</f>
        <v>24</v>
      </c>
      <c r="L81" s="12">
        <f>COUNT(L49:L79)</f>
        <v>26</v>
      </c>
      <c r="M81" s="132"/>
      <c r="N81" s="12">
        <f>COUNT(N49:N79)</f>
        <v>28</v>
      </c>
      <c r="O81" s="12">
        <f>COUNT(O49:O79)</f>
        <v>25</v>
      </c>
      <c r="P81" s="132"/>
      <c r="Q81" s="12">
        <f>COUNT(Q49:Q79)</f>
        <v>14</v>
      </c>
      <c r="R81" s="12">
        <f>COUNT(R49:R79)</f>
        <v>12</v>
      </c>
      <c r="S81" s="132"/>
      <c r="T81" s="12">
        <f>COUNT(T49:T79)</f>
        <v>7</v>
      </c>
      <c r="U81" s="12">
        <f>COUNT(U49:U79)</f>
        <v>10</v>
      </c>
      <c r="V81" s="132"/>
      <c r="W81" s="12">
        <f>COUNT(W49:W79)</f>
        <v>4</v>
      </c>
      <c r="X81" s="12">
        <f>COUNT(X49:X79)</f>
        <v>2</v>
      </c>
      <c r="Y81" s="132"/>
      <c r="Z81" s="12">
        <f>COUNT(Z49:Z79)</f>
        <v>3</v>
      </c>
      <c r="AA81" s="12">
        <f>COUNT(AA49:AA79)</f>
        <v>1</v>
      </c>
      <c r="AB81" s="132"/>
      <c r="AC81" s="132"/>
      <c r="AD81" s="12">
        <f>COUNT(AD49:AD79)</f>
        <v>6</v>
      </c>
      <c r="AE81" s="12">
        <f>COUNT(AE49:AE79)</f>
        <v>6</v>
      </c>
      <c r="AF81" s="132"/>
      <c r="AG81" s="12">
        <f>COUNT(AG49:AG79)</f>
        <v>4</v>
      </c>
      <c r="AH81" s="12">
        <f>COUNT(AH49:AH79)</f>
        <v>5</v>
      </c>
      <c r="AI81" s="132"/>
      <c r="AJ81" s="12">
        <f>COUNT(AJ49:AJ79)</f>
        <v>20</v>
      </c>
      <c r="AK81" s="12">
        <f>COUNT(AK49:AK79)</f>
        <v>18</v>
      </c>
    </row>
    <row r="82" spans="1:37" ht="15" customHeight="1">
      <c r="B82" s="131"/>
      <c r="N82" s="135"/>
    </row>
    <row r="83" spans="1:37" ht="15" customHeight="1">
      <c r="N83" s="135"/>
    </row>
    <row r="84" spans="1:37" ht="15" customHeight="1">
      <c r="N84" s="135"/>
    </row>
    <row r="85" spans="1:37" ht="15" customHeight="1">
      <c r="N85" s="135"/>
    </row>
    <row r="86" spans="1:37" ht="15" customHeight="1">
      <c r="N86" s="135"/>
    </row>
    <row r="87" spans="1:37" ht="15" customHeight="1">
      <c r="N87" s="135"/>
    </row>
    <row r="88" spans="1:37" ht="15" customHeight="1">
      <c r="N88" s="135"/>
    </row>
    <row r="89" spans="1:37" ht="15" customHeight="1">
      <c r="N89" s="135"/>
    </row>
    <row r="90" spans="1:37" ht="15" customHeight="1">
      <c r="N90" s="135"/>
    </row>
    <row r="91" spans="1:37" ht="15" customHeight="1">
      <c r="N91" s="135"/>
    </row>
    <row r="92" spans="1:37" ht="15" customHeight="1">
      <c r="N92" s="135"/>
    </row>
    <row r="93" spans="1:37" ht="15" customHeight="1">
      <c r="N93" s="135"/>
    </row>
    <row r="94" spans="1:37" ht="15" customHeight="1">
      <c r="N94" s="135"/>
    </row>
    <row r="95" spans="1:37" ht="15" customHeight="1">
      <c r="N95" s="135"/>
    </row>
    <row r="96" spans="1:37" ht="15" customHeight="1">
      <c r="N96" s="135"/>
    </row>
    <row r="97" spans="14:14" ht="15" customHeight="1">
      <c r="N97" s="135"/>
    </row>
  </sheetData>
  <mergeCells count="18">
    <mergeCell ref="A46:N46"/>
    <mergeCell ref="A1:M1"/>
    <mergeCell ref="A2:M2"/>
    <mergeCell ref="N47:O47"/>
    <mergeCell ref="O2:AD2"/>
    <mergeCell ref="A3:M3"/>
    <mergeCell ref="O3:AD3"/>
    <mergeCell ref="B47:C47"/>
    <mergeCell ref="E47:F47"/>
    <mergeCell ref="H47:I47"/>
    <mergeCell ref="K47:L47"/>
    <mergeCell ref="AG47:AH47"/>
    <mergeCell ref="AJ47:AK47"/>
    <mergeCell ref="Q47:R47"/>
    <mergeCell ref="T47:U47"/>
    <mergeCell ref="W47:X47"/>
    <mergeCell ref="Z47:AA47"/>
    <mergeCell ref="AD47:AE47"/>
  </mergeCells>
  <phoneticPr fontId="2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96"/>
  <sheetViews>
    <sheetView showGridLines="0" topLeftCell="B1" zoomScale="82" zoomScaleNormal="82" workbookViewId="0">
      <pane ySplit="4" topLeftCell="A5" activePane="bottomLeft" state="frozen"/>
      <selection pane="bottomLeft" activeCell="B5" sqref="B5"/>
    </sheetView>
  </sheetViews>
  <sheetFormatPr defaultColWidth="7.42578125" defaultRowHeight="15" customHeight="1"/>
  <cols>
    <col min="1" max="4" width="7.5703125" bestFit="1" customWidth="1"/>
    <col min="5" max="5" width="8" style="19" bestFit="1" customWidth="1"/>
    <col min="6" max="11" width="7.5703125" bestFit="1" customWidth="1"/>
    <col min="12" max="12" width="8" bestFit="1" customWidth="1"/>
    <col min="13" max="13" width="7.5703125" bestFit="1" customWidth="1"/>
    <col min="24" max="24" width="8" bestFit="1" customWidth="1"/>
    <col min="30" max="31" width="8" bestFit="1" customWidth="1"/>
  </cols>
  <sheetData>
    <row r="1" spans="1:31" ht="22.5" customHeight="1" thickBot="1">
      <c r="A1" s="419" t="s">
        <v>162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31" ht="15" customHeight="1" thickTop="1" thickBot="1">
      <c r="A2" s="417" t="s">
        <v>74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3" t="s">
        <v>163</v>
      </c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</row>
    <row r="3" spans="1:31" ht="15" customHeight="1" thickTop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  <c r="AD3" s="424"/>
      <c r="AE3" s="424"/>
    </row>
    <row r="4" spans="1:31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63" t="s">
        <v>34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64">
        <v>2009</v>
      </c>
      <c r="AD4" s="64">
        <v>2010</v>
      </c>
      <c r="AE4" s="64" t="s">
        <v>50</v>
      </c>
    </row>
    <row r="5" spans="1:31" ht="15" customHeight="1">
      <c r="A5" s="6">
        <v>1</v>
      </c>
      <c r="B5" s="2" t="s">
        <v>159</v>
      </c>
      <c r="C5" s="2">
        <v>19.5</v>
      </c>
      <c r="D5" s="2">
        <v>17.149999999999999</v>
      </c>
      <c r="E5" s="2">
        <v>7.55</v>
      </c>
      <c r="F5" s="174">
        <v>30.22</v>
      </c>
      <c r="G5" s="174">
        <v>1.46</v>
      </c>
      <c r="H5" s="174" t="s">
        <v>161</v>
      </c>
      <c r="I5" s="174" t="s">
        <v>161</v>
      </c>
      <c r="J5" s="174">
        <v>7.31</v>
      </c>
      <c r="K5" s="174" t="s">
        <v>161</v>
      </c>
      <c r="L5" s="174" t="s">
        <v>161</v>
      </c>
      <c r="M5" s="174">
        <v>7.8</v>
      </c>
      <c r="O5" s="83" t="s">
        <v>35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87">
        <v>278.2</v>
      </c>
      <c r="Z5" s="78">
        <v>322.89999999999998</v>
      </c>
      <c r="AA5" s="78">
        <v>154.5</v>
      </c>
      <c r="AB5" s="77">
        <v>654.5</v>
      </c>
      <c r="AC5" s="78">
        <v>422.6</v>
      </c>
      <c r="AD5" s="78">
        <f>B36</f>
        <v>234.85000000000002</v>
      </c>
      <c r="AE5" s="71">
        <f t="shared" ref="AE5:AE11" si="0">AVERAGE(P5:AD5)</f>
        <v>399.13666666666666</v>
      </c>
    </row>
    <row r="6" spans="1:31" ht="15" customHeight="1">
      <c r="A6" s="6">
        <v>2</v>
      </c>
      <c r="B6" s="2">
        <v>48.7</v>
      </c>
      <c r="C6" s="2">
        <v>25.3</v>
      </c>
      <c r="D6" s="2" t="s">
        <v>159</v>
      </c>
      <c r="E6" s="173">
        <v>53.62</v>
      </c>
      <c r="F6" s="174">
        <v>34.119999999999997</v>
      </c>
      <c r="G6" s="174" t="s">
        <v>161</v>
      </c>
      <c r="H6" s="174" t="s">
        <v>161</v>
      </c>
      <c r="I6" s="174" t="s">
        <v>161</v>
      </c>
      <c r="J6" s="174" t="s">
        <v>161</v>
      </c>
      <c r="K6" s="174">
        <v>16.329999999999998</v>
      </c>
      <c r="L6" s="174" t="s">
        <v>161</v>
      </c>
      <c r="M6" s="174" t="s">
        <v>161</v>
      </c>
      <c r="O6" s="83" t="s">
        <v>36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88">
        <v>605.29999999999995</v>
      </c>
      <c r="Z6" s="75">
        <v>217.4</v>
      </c>
      <c r="AA6" s="79">
        <v>516.4</v>
      </c>
      <c r="AB6" s="75">
        <v>488.1</v>
      </c>
      <c r="AC6" s="75">
        <v>484.4</v>
      </c>
      <c r="AD6" s="75">
        <f>C36</f>
        <v>400.04</v>
      </c>
      <c r="AE6" s="71">
        <f t="shared" si="0"/>
        <v>424.13599999999991</v>
      </c>
    </row>
    <row r="7" spans="1:31" ht="15" customHeight="1">
      <c r="A7" s="6">
        <v>3</v>
      </c>
      <c r="B7" s="2">
        <v>3.6</v>
      </c>
      <c r="C7" s="2">
        <v>1.46</v>
      </c>
      <c r="D7" s="2">
        <v>4.87</v>
      </c>
      <c r="E7" s="2">
        <v>29.25</v>
      </c>
      <c r="F7" s="174">
        <v>2.4300000000000002</v>
      </c>
      <c r="G7" s="174" t="s">
        <v>161</v>
      </c>
      <c r="H7" s="174" t="s">
        <v>161</v>
      </c>
      <c r="I7" s="174" t="s">
        <v>161</v>
      </c>
      <c r="J7" s="174" t="s">
        <v>161</v>
      </c>
      <c r="K7" s="174" t="s">
        <v>161</v>
      </c>
      <c r="L7" s="174" t="s">
        <v>161</v>
      </c>
      <c r="M7" s="174" t="s">
        <v>161</v>
      </c>
      <c r="O7" s="83" t="s">
        <v>37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75">
        <v>510</v>
      </c>
      <c r="AA7" s="75">
        <v>404.6</v>
      </c>
      <c r="AB7" s="75">
        <v>416.4</v>
      </c>
      <c r="AC7" s="75">
        <v>660.9</v>
      </c>
      <c r="AD7" s="75">
        <f>D36</f>
        <v>127.73</v>
      </c>
      <c r="AE7" s="169">
        <f t="shared" si="0"/>
        <v>480.0619999999999</v>
      </c>
    </row>
    <row r="8" spans="1:31" ht="15" customHeight="1">
      <c r="A8" s="6">
        <v>4</v>
      </c>
      <c r="B8" s="2" t="s">
        <v>159</v>
      </c>
      <c r="C8" s="2" t="s">
        <v>159</v>
      </c>
      <c r="D8" s="2">
        <v>3.65</v>
      </c>
      <c r="E8" s="2">
        <v>6.58</v>
      </c>
      <c r="F8" s="174">
        <v>7.31</v>
      </c>
      <c r="G8" s="174">
        <v>8.58</v>
      </c>
      <c r="H8" s="174" t="s">
        <v>161</v>
      </c>
      <c r="I8" s="174" t="s">
        <v>161</v>
      </c>
      <c r="J8" s="174" t="s">
        <v>161</v>
      </c>
      <c r="K8" s="174" t="s">
        <v>161</v>
      </c>
      <c r="L8" s="174" t="s">
        <v>161</v>
      </c>
      <c r="M8" s="174" t="s">
        <v>161</v>
      </c>
      <c r="O8" s="83" t="s">
        <v>38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03">
        <v>833.1</v>
      </c>
      <c r="AA8" s="75">
        <v>498.9</v>
      </c>
      <c r="AB8" s="75">
        <v>475.8</v>
      </c>
      <c r="AC8" s="75">
        <v>661.6</v>
      </c>
      <c r="AD8" s="175">
        <f>E36</f>
        <v>579.72</v>
      </c>
      <c r="AE8" s="176">
        <f t="shared" si="0"/>
        <v>500.79466666666673</v>
      </c>
    </row>
    <row r="9" spans="1:31" ht="15" customHeight="1">
      <c r="A9" s="6">
        <v>5</v>
      </c>
      <c r="B9" s="2" t="s">
        <v>159</v>
      </c>
      <c r="C9" s="2" t="s">
        <v>159</v>
      </c>
      <c r="D9" s="2">
        <v>9.75</v>
      </c>
      <c r="E9" s="2">
        <v>2.4300000000000002</v>
      </c>
      <c r="F9" s="174">
        <v>2.4369999999999998</v>
      </c>
      <c r="G9" s="174">
        <v>4.38</v>
      </c>
      <c r="H9" s="174" t="s">
        <v>161</v>
      </c>
      <c r="I9" s="174" t="s">
        <v>161</v>
      </c>
      <c r="J9" s="174" t="s">
        <v>161</v>
      </c>
      <c r="K9" s="174">
        <v>6.34</v>
      </c>
      <c r="L9" s="174" t="s">
        <v>161</v>
      </c>
      <c r="M9" s="174" t="s">
        <v>161</v>
      </c>
      <c r="O9" s="83" t="s">
        <v>39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75">
        <v>420.4</v>
      </c>
      <c r="AA9" s="75">
        <v>353.4</v>
      </c>
      <c r="AB9" s="75">
        <v>324.89999999999998</v>
      </c>
      <c r="AC9" s="79">
        <v>663.7</v>
      </c>
      <c r="AD9" s="75">
        <f>F36</f>
        <v>331.084</v>
      </c>
      <c r="AE9" s="71">
        <f t="shared" si="0"/>
        <v>365.13893333333334</v>
      </c>
    </row>
    <row r="10" spans="1:31" ht="15" customHeight="1">
      <c r="A10" s="6">
        <v>6</v>
      </c>
      <c r="B10" s="2" t="s">
        <v>159</v>
      </c>
      <c r="C10" s="2" t="s">
        <v>159</v>
      </c>
      <c r="D10" s="2" t="s">
        <v>159</v>
      </c>
      <c r="E10" s="2">
        <v>7.31</v>
      </c>
      <c r="F10" s="174" t="s">
        <v>161</v>
      </c>
      <c r="G10" s="174" t="s">
        <v>161</v>
      </c>
      <c r="H10" s="174" t="s">
        <v>161</v>
      </c>
      <c r="I10" s="174" t="s">
        <v>161</v>
      </c>
      <c r="J10" s="174" t="s">
        <v>161</v>
      </c>
      <c r="K10" s="174" t="s">
        <v>161</v>
      </c>
      <c r="L10" s="174" t="s">
        <v>161</v>
      </c>
      <c r="M10" s="174">
        <v>12.18</v>
      </c>
      <c r="O10" s="83" t="s">
        <v>40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75">
        <v>75</v>
      </c>
      <c r="AA10" s="75">
        <v>128</v>
      </c>
      <c r="AB10" s="75">
        <v>140.69999999999999</v>
      </c>
      <c r="AC10" s="75">
        <v>181.5</v>
      </c>
      <c r="AD10" s="75">
        <f>G36</f>
        <v>60.928999999999995</v>
      </c>
      <c r="AE10" s="71">
        <f t="shared" si="0"/>
        <v>117.97526666666667</v>
      </c>
    </row>
    <row r="11" spans="1:31" ht="15" customHeight="1">
      <c r="A11" s="6">
        <v>7</v>
      </c>
      <c r="B11" s="2" t="s">
        <v>159</v>
      </c>
      <c r="C11" s="2" t="s">
        <v>159</v>
      </c>
      <c r="D11" s="2">
        <v>4.9000000000000004</v>
      </c>
      <c r="E11" s="2">
        <v>6.82</v>
      </c>
      <c r="F11" s="174" t="s">
        <v>161</v>
      </c>
      <c r="G11" s="174">
        <v>1</v>
      </c>
      <c r="H11" s="174" t="s">
        <v>161</v>
      </c>
      <c r="I11" s="174" t="s">
        <v>161</v>
      </c>
      <c r="J11" s="174">
        <v>3.61</v>
      </c>
      <c r="K11" s="174">
        <v>26.33</v>
      </c>
      <c r="L11" s="174" t="s">
        <v>161</v>
      </c>
      <c r="M11" s="174" t="s">
        <v>161</v>
      </c>
      <c r="O11" s="84" t="s">
        <v>41</v>
      </c>
      <c r="P11" s="89">
        <f t="shared" ref="P11:AD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154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si="1"/>
        <v>2106.3000000000002</v>
      </c>
      <c r="X11" s="93">
        <f t="shared" si="1"/>
        <v>2295.5</v>
      </c>
      <c r="Y11" s="93">
        <f t="shared" si="1"/>
        <v>2351.6000000000004</v>
      </c>
      <c r="Z11" s="93">
        <f t="shared" si="1"/>
        <v>2378.8000000000002</v>
      </c>
      <c r="AA11" s="93">
        <f t="shared" si="1"/>
        <v>2055.8000000000002</v>
      </c>
      <c r="AB11" s="93">
        <f t="shared" si="1"/>
        <v>2500.3999999999996</v>
      </c>
      <c r="AC11" s="153">
        <f t="shared" si="1"/>
        <v>3074.7</v>
      </c>
      <c r="AD11" s="93">
        <f t="shared" si="1"/>
        <v>1734.3530000000003</v>
      </c>
      <c r="AE11" s="146">
        <f t="shared" si="0"/>
        <v>2287.2435333333333</v>
      </c>
    </row>
    <row r="12" spans="1:31" ht="15" customHeight="1">
      <c r="A12" s="6">
        <v>8</v>
      </c>
      <c r="B12" s="2">
        <v>2.4</v>
      </c>
      <c r="C12" s="2">
        <v>3.65</v>
      </c>
      <c r="D12" s="2" t="s">
        <v>159</v>
      </c>
      <c r="E12" s="2" t="s">
        <v>160</v>
      </c>
      <c r="F12" s="174" t="s">
        <v>161</v>
      </c>
      <c r="G12" s="174">
        <v>2.4300000000000002</v>
      </c>
      <c r="H12" s="174" t="s">
        <v>161</v>
      </c>
      <c r="I12" s="174">
        <v>4.38</v>
      </c>
      <c r="J12" s="174" t="s">
        <v>161</v>
      </c>
      <c r="K12" s="174" t="s">
        <v>161</v>
      </c>
      <c r="L12" s="174" t="s">
        <v>161</v>
      </c>
      <c r="M12" s="174">
        <v>1.46</v>
      </c>
      <c r="O12" s="83" t="s">
        <v>42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v>46.2</v>
      </c>
      <c r="AB12" s="144">
        <v>21.4</v>
      </c>
      <c r="AC12" s="144">
        <v>127.1</v>
      </c>
      <c r="AD12" s="144">
        <f>H36</f>
        <v>117.31200000000001</v>
      </c>
      <c r="AE12" s="170">
        <f t="shared" ref="AE12:AE17" si="2">AVERAGE(P12:AD12)</f>
        <v>99.094133333333318</v>
      </c>
    </row>
    <row r="13" spans="1:31" ht="15" customHeight="1">
      <c r="A13" s="6">
        <v>9</v>
      </c>
      <c r="B13" s="2">
        <v>14.6</v>
      </c>
      <c r="C13" s="2">
        <v>41.92</v>
      </c>
      <c r="D13" s="2" t="s">
        <v>159</v>
      </c>
      <c r="E13" s="172">
        <v>112.12</v>
      </c>
      <c r="F13" s="174" t="s">
        <v>161</v>
      </c>
      <c r="G13" s="174" t="s">
        <v>161</v>
      </c>
      <c r="H13" s="174" t="s">
        <v>161</v>
      </c>
      <c r="I13" s="174" t="s">
        <v>161</v>
      </c>
      <c r="J13" s="174" t="s">
        <v>161</v>
      </c>
      <c r="K13" s="174" t="s">
        <v>161</v>
      </c>
      <c r="L13" s="174" t="s">
        <v>161</v>
      </c>
      <c r="M13" s="174" t="s">
        <v>161</v>
      </c>
      <c r="O13" s="83" t="s">
        <v>43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v>14.4</v>
      </c>
      <c r="AB13" s="144">
        <v>40.700000000000003</v>
      </c>
      <c r="AC13" s="144">
        <v>31.5</v>
      </c>
      <c r="AD13" s="144">
        <f>I36</f>
        <v>61.289999999999992</v>
      </c>
      <c r="AE13" s="171">
        <f t="shared" si="2"/>
        <v>66.179333333333332</v>
      </c>
    </row>
    <row r="14" spans="1:31" ht="15" customHeight="1">
      <c r="A14" s="6">
        <v>10</v>
      </c>
      <c r="B14" s="2" t="s">
        <v>159</v>
      </c>
      <c r="C14" s="2">
        <v>16.2</v>
      </c>
      <c r="D14" s="2" t="s">
        <v>159</v>
      </c>
      <c r="E14" s="23" t="s">
        <v>160</v>
      </c>
      <c r="F14" s="174" t="s">
        <v>161</v>
      </c>
      <c r="G14" s="174">
        <v>2.4300000000000002</v>
      </c>
      <c r="H14" s="174" t="s">
        <v>161</v>
      </c>
      <c r="I14" s="174" t="s">
        <v>161</v>
      </c>
      <c r="J14" s="174" t="s">
        <v>161</v>
      </c>
      <c r="K14" s="174" t="s">
        <v>161</v>
      </c>
      <c r="L14" s="174" t="s">
        <v>161</v>
      </c>
      <c r="M14" s="174" t="s">
        <v>161</v>
      </c>
      <c r="O14" s="83" t="s">
        <v>44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v>22.1</v>
      </c>
      <c r="AB14" s="144">
        <v>27.3</v>
      </c>
      <c r="AC14" s="144">
        <v>16.399999999999999</v>
      </c>
      <c r="AD14" s="144">
        <f>J36</f>
        <v>59.77</v>
      </c>
      <c r="AE14" s="171">
        <f t="shared" si="2"/>
        <v>74.944666666666691</v>
      </c>
    </row>
    <row r="15" spans="1:31" ht="15" customHeight="1">
      <c r="A15" s="6">
        <v>11</v>
      </c>
      <c r="B15" s="2">
        <v>20.399999999999999</v>
      </c>
      <c r="C15" s="2">
        <v>19.5</v>
      </c>
      <c r="D15" s="2" t="s">
        <v>159</v>
      </c>
      <c r="E15" s="2">
        <v>16.96</v>
      </c>
      <c r="F15" s="174">
        <v>2.63</v>
      </c>
      <c r="G15" s="174">
        <v>4.87</v>
      </c>
      <c r="H15" s="174">
        <v>2.4369999999999998</v>
      </c>
      <c r="I15" s="174" t="s">
        <v>161</v>
      </c>
      <c r="J15" s="174" t="s">
        <v>161</v>
      </c>
      <c r="K15" s="174">
        <v>20.48</v>
      </c>
      <c r="L15" s="174" t="s">
        <v>161</v>
      </c>
      <c r="M15" s="174" t="s">
        <v>161</v>
      </c>
      <c r="O15" s="83" t="s">
        <v>45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180">
        <v>186.2</v>
      </c>
      <c r="Y15" s="80">
        <v>121.5</v>
      </c>
      <c r="Z15" s="80">
        <v>94.9</v>
      </c>
      <c r="AA15" s="80">
        <v>78.8</v>
      </c>
      <c r="AB15" s="144">
        <v>71.2</v>
      </c>
      <c r="AC15" s="144">
        <v>69.400000000000006</v>
      </c>
      <c r="AD15" s="144">
        <f>K36</f>
        <v>193.17000000000002</v>
      </c>
      <c r="AE15" s="171">
        <f t="shared" si="2"/>
        <v>102.53800000000001</v>
      </c>
    </row>
    <row r="16" spans="1:31" ht="15" customHeight="1">
      <c r="A16" s="6">
        <v>12</v>
      </c>
      <c r="B16" s="2"/>
      <c r="C16" s="2">
        <v>4.87</v>
      </c>
      <c r="D16" s="2" t="s">
        <v>159</v>
      </c>
      <c r="E16" s="2">
        <v>12.18</v>
      </c>
      <c r="F16" s="174">
        <v>1</v>
      </c>
      <c r="G16" s="174" t="s">
        <v>161</v>
      </c>
      <c r="H16" s="174">
        <v>4.97</v>
      </c>
      <c r="I16" s="174" t="s">
        <v>161</v>
      </c>
      <c r="J16" s="174">
        <v>9.75</v>
      </c>
      <c r="K16" s="174">
        <v>21.45</v>
      </c>
      <c r="L16" s="174" t="s">
        <v>161</v>
      </c>
      <c r="M16" s="174" t="s">
        <v>161</v>
      </c>
      <c r="O16" s="83" t="s">
        <v>46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v>157.80000000000001</v>
      </c>
      <c r="AB16" s="144">
        <v>108.3</v>
      </c>
      <c r="AC16" s="144">
        <v>44.3</v>
      </c>
      <c r="AD16" s="144">
        <f>L36</f>
        <v>89.074000000000012</v>
      </c>
      <c r="AE16" s="171">
        <f t="shared" si="2"/>
        <v>106.33826666666666</v>
      </c>
    </row>
    <row r="17" spans="1:31" ht="15" customHeight="1">
      <c r="A17" s="6">
        <v>13</v>
      </c>
      <c r="B17" s="2">
        <v>23.1</v>
      </c>
      <c r="C17" s="2">
        <v>2.4300000000000002</v>
      </c>
      <c r="D17" s="2">
        <v>7.31</v>
      </c>
      <c r="E17" s="174">
        <v>46.31</v>
      </c>
      <c r="F17" s="174">
        <v>26.8</v>
      </c>
      <c r="G17" s="174" t="s">
        <v>161</v>
      </c>
      <c r="H17" s="174" t="s">
        <v>161</v>
      </c>
      <c r="I17" s="174" t="s">
        <v>161</v>
      </c>
      <c r="J17" s="174" t="s">
        <v>161</v>
      </c>
      <c r="K17" s="174">
        <v>3.66</v>
      </c>
      <c r="L17" s="174">
        <v>16.62</v>
      </c>
      <c r="M17" s="174" t="s">
        <v>161</v>
      </c>
      <c r="O17" s="83" t="s">
        <v>47</v>
      </c>
      <c r="P17" s="76">
        <v>132.1</v>
      </c>
      <c r="Q17" s="72">
        <v>180.4</v>
      </c>
      <c r="R17" s="76">
        <v>264.10000000000002</v>
      </c>
      <c r="S17" s="72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v>390.1</v>
      </c>
      <c r="AB17" s="145">
        <v>172.6</v>
      </c>
      <c r="AC17" s="161">
        <v>321.39999999999998</v>
      </c>
      <c r="AD17" s="181">
        <f>M36</f>
        <v>257.274</v>
      </c>
      <c r="AE17" s="177">
        <f t="shared" si="2"/>
        <v>267.2516</v>
      </c>
    </row>
    <row r="18" spans="1:31" ht="15" customHeight="1">
      <c r="A18" s="6">
        <v>14</v>
      </c>
      <c r="B18" s="2" t="s">
        <v>159</v>
      </c>
      <c r="C18" s="2">
        <v>39.97</v>
      </c>
      <c r="D18" s="2">
        <v>4.97</v>
      </c>
      <c r="E18" s="2">
        <v>9.75</v>
      </c>
      <c r="F18" s="23">
        <v>51.18</v>
      </c>
      <c r="G18" s="174" t="s">
        <v>161</v>
      </c>
      <c r="H18" s="174">
        <v>14.82</v>
      </c>
      <c r="I18" s="174" t="s">
        <v>161</v>
      </c>
      <c r="J18" s="174" t="s">
        <v>161</v>
      </c>
      <c r="K18" s="174" t="s">
        <v>161</v>
      </c>
      <c r="L18" s="174">
        <v>34.125</v>
      </c>
      <c r="M18" s="174" t="s">
        <v>161</v>
      </c>
      <c r="O18" s="84" t="s">
        <v>48</v>
      </c>
      <c r="P18" s="89">
        <f t="shared" ref="P18:AE18" si="3">SUM(P12:P17)</f>
        <v>531.70000000000005</v>
      </c>
      <c r="Q18" s="156">
        <f t="shared" si="3"/>
        <v>437.9</v>
      </c>
      <c r="R18" s="157">
        <f t="shared" si="3"/>
        <v>789.1</v>
      </c>
      <c r="S18" s="156">
        <f t="shared" si="3"/>
        <v>804.4</v>
      </c>
      <c r="T18" s="157">
        <f t="shared" si="3"/>
        <v>682.1</v>
      </c>
      <c r="U18" s="156">
        <f t="shared" si="3"/>
        <v>559.5</v>
      </c>
      <c r="V18" s="157">
        <f t="shared" si="3"/>
        <v>823.3</v>
      </c>
      <c r="W18" s="163">
        <f t="shared" si="3"/>
        <v>878.10000000000014</v>
      </c>
      <c r="X18" s="158">
        <f t="shared" si="3"/>
        <v>808.1</v>
      </c>
      <c r="Y18" s="93">
        <f t="shared" si="3"/>
        <v>870.5</v>
      </c>
      <c r="Z18" s="153">
        <f t="shared" si="3"/>
        <v>1021.6</v>
      </c>
      <c r="AA18" s="93">
        <f t="shared" si="3"/>
        <v>709.40000000000009</v>
      </c>
      <c r="AB18" s="93">
        <f t="shared" si="3"/>
        <v>441.5</v>
      </c>
      <c r="AC18" s="93">
        <f t="shared" si="3"/>
        <v>610.09999999999991</v>
      </c>
      <c r="AD18" s="93">
        <f t="shared" si="3"/>
        <v>777.89</v>
      </c>
      <c r="AE18" s="93">
        <f t="shared" si="3"/>
        <v>716.346</v>
      </c>
    </row>
    <row r="19" spans="1:31" ht="15" customHeight="1">
      <c r="A19" s="6">
        <v>15</v>
      </c>
      <c r="B19" s="2">
        <v>12.2</v>
      </c>
      <c r="C19" s="2" t="s">
        <v>159</v>
      </c>
      <c r="D19" s="2" t="s">
        <v>159</v>
      </c>
      <c r="E19" s="2">
        <v>12.18</v>
      </c>
      <c r="F19" s="174" t="s">
        <v>161</v>
      </c>
      <c r="G19" s="174">
        <v>1.95</v>
      </c>
      <c r="H19" s="179">
        <v>68.25</v>
      </c>
      <c r="I19" s="174" t="s">
        <v>161</v>
      </c>
      <c r="J19" s="174">
        <v>2.63</v>
      </c>
      <c r="K19" s="174" t="s">
        <v>161</v>
      </c>
      <c r="L19" s="174" t="s">
        <v>161</v>
      </c>
      <c r="M19" s="174">
        <v>25.35</v>
      </c>
      <c r="O19" s="85"/>
      <c r="P19" s="155"/>
      <c r="Q19" s="159"/>
      <c r="R19" s="159"/>
      <c r="S19" s="159"/>
      <c r="T19" s="159"/>
      <c r="U19" s="159"/>
      <c r="V19" s="159"/>
      <c r="W19" s="160"/>
      <c r="X19" s="160"/>
      <c r="Y19" s="28"/>
      <c r="Z19" s="28"/>
      <c r="AA19" s="28"/>
      <c r="AB19" s="28"/>
      <c r="AC19" s="28"/>
      <c r="AD19" s="28"/>
      <c r="AE19" s="100"/>
    </row>
    <row r="20" spans="1:31" ht="15" customHeight="1">
      <c r="A20" s="6">
        <v>16</v>
      </c>
      <c r="B20" s="2" t="s">
        <v>159</v>
      </c>
      <c r="C20" s="2" t="s">
        <v>159</v>
      </c>
      <c r="D20" s="2">
        <v>8.5299999999999994</v>
      </c>
      <c r="E20" s="2" t="s">
        <v>160</v>
      </c>
      <c r="F20" s="174" t="s">
        <v>161</v>
      </c>
      <c r="G20" s="174" t="s">
        <v>161</v>
      </c>
      <c r="H20" s="174">
        <v>8.5299999999999994</v>
      </c>
      <c r="I20" s="174" t="s">
        <v>161</v>
      </c>
      <c r="J20" s="174" t="s">
        <v>161</v>
      </c>
      <c r="K20" s="174" t="s">
        <v>161</v>
      </c>
      <c r="L20" s="174">
        <v>1.218</v>
      </c>
      <c r="M20" s="179">
        <v>56.01</v>
      </c>
      <c r="O20" s="86" t="s">
        <v>49</v>
      </c>
      <c r="P20" s="101">
        <f>P11+P18</f>
        <v>2218.5</v>
      </c>
      <c r="Q20" s="101">
        <f t="shared" ref="Q20:AE20" si="4">Q11+Q18</f>
        <v>2176.6</v>
      </c>
      <c r="R20" s="101">
        <f t="shared" si="4"/>
        <v>3045.4999999999995</v>
      </c>
      <c r="S20" s="101">
        <f t="shared" si="4"/>
        <v>3512.1</v>
      </c>
      <c r="T20" s="101">
        <f t="shared" si="4"/>
        <v>3261.7</v>
      </c>
      <c r="U20" s="101">
        <f t="shared" si="4"/>
        <v>3175.2</v>
      </c>
      <c r="V20" s="101">
        <f t="shared" si="4"/>
        <v>3049.5999999999995</v>
      </c>
      <c r="W20" s="101">
        <f t="shared" si="4"/>
        <v>2984.4000000000005</v>
      </c>
      <c r="X20" s="101">
        <f t="shared" si="4"/>
        <v>3103.6</v>
      </c>
      <c r="Y20" s="102">
        <f t="shared" si="4"/>
        <v>3222.1000000000004</v>
      </c>
      <c r="Z20" s="102">
        <f t="shared" si="4"/>
        <v>3400.4</v>
      </c>
      <c r="AA20" s="102">
        <f t="shared" si="4"/>
        <v>2765.2000000000003</v>
      </c>
      <c r="AB20" s="102">
        <f t="shared" si="4"/>
        <v>2941.8999999999996</v>
      </c>
      <c r="AC20" s="166">
        <f t="shared" si="4"/>
        <v>3684.7999999999997</v>
      </c>
      <c r="AD20" s="102">
        <f t="shared" si="4"/>
        <v>2512.2430000000004</v>
      </c>
      <c r="AE20" s="102">
        <f t="shared" si="4"/>
        <v>3003.5895333333333</v>
      </c>
    </row>
    <row r="21" spans="1:31" ht="15" customHeight="1">
      <c r="A21" s="6">
        <v>17</v>
      </c>
      <c r="B21" s="2">
        <v>1.9</v>
      </c>
      <c r="C21" s="2">
        <v>8.5299999999999994</v>
      </c>
      <c r="D21" s="2">
        <v>14.62</v>
      </c>
      <c r="E21" s="2">
        <v>32.85</v>
      </c>
      <c r="F21" s="174">
        <v>2.4300000000000002</v>
      </c>
      <c r="G21" s="174" t="s">
        <v>161</v>
      </c>
      <c r="H21" s="174" t="s">
        <v>161</v>
      </c>
      <c r="I21" s="174">
        <v>6.82</v>
      </c>
      <c r="J21" s="174" t="s">
        <v>161</v>
      </c>
      <c r="K21" s="174" t="s">
        <v>161</v>
      </c>
      <c r="L21" s="174">
        <v>6.9059999999999997</v>
      </c>
      <c r="M21" s="174">
        <v>6.63</v>
      </c>
    </row>
    <row r="22" spans="1:31" ht="15" customHeight="1">
      <c r="A22" s="6">
        <v>18</v>
      </c>
      <c r="B22" s="2">
        <v>8.1999999999999993</v>
      </c>
      <c r="C22" s="2">
        <v>7.31</v>
      </c>
      <c r="D22" s="2">
        <v>9.75</v>
      </c>
      <c r="E22" s="2">
        <v>42.6</v>
      </c>
      <c r="F22" s="174" t="s">
        <v>161</v>
      </c>
      <c r="G22" s="174">
        <v>2.4369999999999998</v>
      </c>
      <c r="H22" s="2">
        <f>4-2.5%</f>
        <v>3.9750000000000001</v>
      </c>
      <c r="I22" s="174">
        <v>4.87</v>
      </c>
      <c r="J22" s="174">
        <v>28.84</v>
      </c>
      <c r="K22" s="174" t="s">
        <v>161</v>
      </c>
      <c r="L22" s="174">
        <v>1.2669999999999999</v>
      </c>
      <c r="M22" s="174">
        <v>2.4300000000000002</v>
      </c>
    </row>
    <row r="23" spans="1:31" ht="15" customHeight="1">
      <c r="A23" s="6">
        <v>19</v>
      </c>
      <c r="B23" s="2">
        <v>35.1</v>
      </c>
      <c r="C23" s="2" t="s">
        <v>159</v>
      </c>
      <c r="D23" s="2" t="s">
        <v>159</v>
      </c>
      <c r="E23" s="2">
        <v>2.4300000000000002</v>
      </c>
      <c r="F23" s="174">
        <v>4.87</v>
      </c>
      <c r="G23" s="174" t="s">
        <v>161</v>
      </c>
      <c r="H23" s="174" t="s">
        <v>161</v>
      </c>
      <c r="I23" s="174" t="s">
        <v>161</v>
      </c>
      <c r="J23" s="174" t="s">
        <v>161</v>
      </c>
      <c r="K23" s="174">
        <v>17.059999999999999</v>
      </c>
      <c r="L23" s="174" t="s">
        <v>161</v>
      </c>
      <c r="M23" s="174" t="s">
        <v>161</v>
      </c>
    </row>
    <row r="24" spans="1:31" ht="15" customHeight="1">
      <c r="A24" s="6">
        <v>20</v>
      </c>
      <c r="B24" s="2">
        <v>2.4</v>
      </c>
      <c r="C24" s="2">
        <v>9.75</v>
      </c>
      <c r="D24" s="2" t="s">
        <v>159</v>
      </c>
      <c r="E24" s="2">
        <v>2.92</v>
      </c>
      <c r="F24" s="174" t="s">
        <v>161</v>
      </c>
      <c r="G24" s="174" t="s">
        <v>161</v>
      </c>
      <c r="H24" s="174" t="s">
        <v>111</v>
      </c>
      <c r="I24" s="174" t="s">
        <v>161</v>
      </c>
      <c r="J24" s="174" t="s">
        <v>161</v>
      </c>
      <c r="K24" s="174" t="s">
        <v>161</v>
      </c>
      <c r="L24" s="174" t="s">
        <v>161</v>
      </c>
      <c r="M24" s="174" t="s">
        <v>161</v>
      </c>
    </row>
    <row r="25" spans="1:31" ht="15" customHeight="1">
      <c r="A25" s="6">
        <v>21</v>
      </c>
      <c r="B25" s="2" t="s">
        <v>159</v>
      </c>
      <c r="C25" s="2" t="s">
        <v>159</v>
      </c>
      <c r="D25" s="2" t="s">
        <v>159</v>
      </c>
      <c r="E25" s="2">
        <v>30.22</v>
      </c>
      <c r="F25" s="174" t="s">
        <v>161</v>
      </c>
      <c r="G25" s="174">
        <v>8.7750000000000004</v>
      </c>
      <c r="H25" s="174">
        <v>2.4300000000000002</v>
      </c>
      <c r="I25" s="174" t="s">
        <v>161</v>
      </c>
      <c r="J25" s="174" t="s">
        <v>161</v>
      </c>
      <c r="K25" s="174" t="s">
        <v>161</v>
      </c>
      <c r="L25" s="174">
        <v>8.125</v>
      </c>
      <c r="M25" s="174" t="s">
        <v>161</v>
      </c>
    </row>
    <row r="26" spans="1:31" ht="15" customHeight="1">
      <c r="A26" s="6">
        <v>22</v>
      </c>
      <c r="B26" s="2">
        <v>8.4499999999999993</v>
      </c>
      <c r="C26" s="2">
        <v>28.04</v>
      </c>
      <c r="D26" s="2">
        <v>4.38</v>
      </c>
      <c r="E26" s="2" t="s">
        <v>160</v>
      </c>
      <c r="F26" s="174" t="s">
        <v>161</v>
      </c>
      <c r="G26" s="174" t="s">
        <v>161</v>
      </c>
      <c r="H26" s="174">
        <v>5.9</v>
      </c>
      <c r="I26" s="174" t="s">
        <v>161</v>
      </c>
      <c r="J26" s="174" t="s">
        <v>161</v>
      </c>
      <c r="K26" s="174">
        <v>9.26</v>
      </c>
      <c r="L26" s="174">
        <v>3.7050000000000001</v>
      </c>
      <c r="M26" s="174">
        <v>12.67</v>
      </c>
    </row>
    <row r="27" spans="1:31" ht="15" customHeight="1">
      <c r="A27" s="6">
        <v>23</v>
      </c>
      <c r="B27" s="2" t="s">
        <v>159</v>
      </c>
      <c r="C27" s="2">
        <v>39</v>
      </c>
      <c r="D27" s="2">
        <v>3.65</v>
      </c>
      <c r="E27" s="2">
        <v>40.65</v>
      </c>
      <c r="F27" s="174">
        <v>8.6999999999999993</v>
      </c>
      <c r="G27" s="174">
        <v>3.9</v>
      </c>
      <c r="H27" s="174" t="s">
        <v>161</v>
      </c>
      <c r="I27" s="174" t="s">
        <v>161</v>
      </c>
      <c r="J27" s="174" t="s">
        <v>161</v>
      </c>
      <c r="K27" s="174" t="s">
        <v>161</v>
      </c>
      <c r="L27" s="174" t="s">
        <v>161</v>
      </c>
      <c r="M27" s="174">
        <v>2.4369999999999998</v>
      </c>
    </row>
    <row r="28" spans="1:31" ht="15" customHeight="1">
      <c r="A28" s="6">
        <v>24</v>
      </c>
      <c r="B28" s="2">
        <v>32.9</v>
      </c>
      <c r="C28" s="2">
        <v>2.44</v>
      </c>
      <c r="D28" s="2">
        <v>10.72</v>
      </c>
      <c r="E28" s="2">
        <v>14.62</v>
      </c>
      <c r="F28" s="174" t="s">
        <v>161</v>
      </c>
      <c r="G28" s="174">
        <v>2.4369999999999998</v>
      </c>
      <c r="H28" s="174" t="s">
        <v>161</v>
      </c>
      <c r="I28" s="174" t="s">
        <v>161</v>
      </c>
      <c r="J28" s="174">
        <v>1.95</v>
      </c>
      <c r="K28" s="174" t="s">
        <v>161</v>
      </c>
      <c r="L28" s="174" t="s">
        <v>161</v>
      </c>
      <c r="M28" s="174" t="s">
        <v>161</v>
      </c>
    </row>
    <row r="29" spans="1:31" ht="15" customHeight="1">
      <c r="A29" s="6">
        <v>25</v>
      </c>
      <c r="B29" s="2">
        <v>5.8</v>
      </c>
      <c r="C29" s="2">
        <v>24.38</v>
      </c>
      <c r="D29" s="2">
        <v>1.95</v>
      </c>
      <c r="E29" s="2">
        <v>43.87</v>
      </c>
      <c r="F29" s="174">
        <v>24.37</v>
      </c>
      <c r="G29" s="174">
        <v>16.28</v>
      </c>
      <c r="H29" s="174" t="s">
        <v>161</v>
      </c>
      <c r="I29" s="174" t="s">
        <v>161</v>
      </c>
      <c r="J29" s="174" t="s">
        <v>161</v>
      </c>
      <c r="K29" s="174" t="s">
        <v>161</v>
      </c>
      <c r="L29" s="2">
        <v>6.14</v>
      </c>
      <c r="M29" s="174">
        <v>3.41</v>
      </c>
    </row>
    <row r="30" spans="1:31" ht="15" customHeight="1">
      <c r="A30" s="6">
        <v>26</v>
      </c>
      <c r="B30" s="2">
        <v>3.65</v>
      </c>
      <c r="C30" s="2" t="s">
        <v>159</v>
      </c>
      <c r="D30" s="2" t="s">
        <v>159</v>
      </c>
      <c r="E30" s="2">
        <v>30.9</v>
      </c>
      <c r="F30" s="174">
        <v>13.16</v>
      </c>
      <c r="G30" s="174" t="s">
        <v>161</v>
      </c>
      <c r="H30" s="174" t="s">
        <v>161</v>
      </c>
      <c r="I30" s="174" t="s">
        <v>161</v>
      </c>
      <c r="J30" s="174" t="s">
        <v>161</v>
      </c>
      <c r="K30" s="174">
        <v>24.16</v>
      </c>
      <c r="L30" s="174" t="s">
        <v>161</v>
      </c>
      <c r="M30" s="174">
        <v>15.6</v>
      </c>
    </row>
    <row r="31" spans="1:31" ht="15" customHeight="1">
      <c r="A31" s="6">
        <v>27</v>
      </c>
      <c r="B31" s="2">
        <v>4.87</v>
      </c>
      <c r="C31" s="23">
        <v>78</v>
      </c>
      <c r="D31" s="2">
        <v>4.97</v>
      </c>
      <c r="E31" s="2" t="s">
        <v>160</v>
      </c>
      <c r="F31" s="174">
        <v>2.4369999999999998</v>
      </c>
      <c r="G31" s="174" t="s">
        <v>161</v>
      </c>
      <c r="H31" s="174" t="s">
        <v>161</v>
      </c>
      <c r="I31" s="174">
        <v>19.5</v>
      </c>
      <c r="J31" s="174">
        <v>2.63</v>
      </c>
      <c r="K31" s="174" t="s">
        <v>161</v>
      </c>
      <c r="L31" s="174" t="s">
        <v>161</v>
      </c>
      <c r="M31" s="179">
        <v>51.18</v>
      </c>
    </row>
    <row r="32" spans="1:31" ht="15" customHeight="1">
      <c r="A32" s="6">
        <v>28</v>
      </c>
      <c r="B32" s="2">
        <v>6.58</v>
      </c>
      <c r="C32" s="2">
        <v>27.79</v>
      </c>
      <c r="D32" s="2" t="s">
        <v>159</v>
      </c>
      <c r="E32" s="2">
        <v>15.6</v>
      </c>
      <c r="F32" s="174">
        <v>34.119999999999997</v>
      </c>
      <c r="G32" s="174" t="s">
        <v>161</v>
      </c>
      <c r="H32" s="174">
        <v>6</v>
      </c>
      <c r="I32" s="174">
        <v>9.26</v>
      </c>
      <c r="J32" s="174" t="s">
        <v>161</v>
      </c>
      <c r="K32" s="174" t="s">
        <v>161</v>
      </c>
      <c r="L32" s="174" t="s">
        <v>161</v>
      </c>
      <c r="M32" s="174" t="s">
        <v>161</v>
      </c>
    </row>
    <row r="33" spans="1:14" ht="15" customHeight="1">
      <c r="A33" s="6">
        <v>29</v>
      </c>
      <c r="B33" s="2" t="s">
        <v>159</v>
      </c>
      <c r="C33" s="2" t="s">
        <v>159</v>
      </c>
      <c r="D33" s="2">
        <v>2.4300000000000002</v>
      </c>
      <c r="E33" s="2" t="s">
        <v>160</v>
      </c>
      <c r="F33" s="174">
        <v>17.059999999999999</v>
      </c>
      <c r="G33" s="174" t="s">
        <v>161</v>
      </c>
      <c r="H33" s="174" t="s">
        <v>161</v>
      </c>
      <c r="I33" s="174">
        <v>8.77</v>
      </c>
      <c r="J33" s="174" t="s">
        <v>161</v>
      </c>
      <c r="K33" s="174">
        <v>48.1</v>
      </c>
      <c r="L33" s="174">
        <v>10.968</v>
      </c>
      <c r="M33" s="174">
        <v>2.4369999999999998</v>
      </c>
    </row>
    <row r="34" spans="1:14" ht="15" customHeight="1">
      <c r="A34" s="6">
        <v>30</v>
      </c>
      <c r="B34" s="2" t="s">
        <v>159</v>
      </c>
      <c r="C34" s="7"/>
      <c r="D34" s="2">
        <v>12.18</v>
      </c>
      <c r="E34" s="2" t="s">
        <v>160</v>
      </c>
      <c r="F34" s="174" t="s">
        <v>161</v>
      </c>
      <c r="G34" s="174" t="s">
        <v>161</v>
      </c>
      <c r="H34" s="174" t="s">
        <v>161</v>
      </c>
      <c r="I34" s="174">
        <v>4.7699999999999996</v>
      </c>
      <c r="J34" s="174">
        <v>3.05</v>
      </c>
      <c r="K34" s="174" t="s">
        <v>161</v>
      </c>
      <c r="L34" s="174" t="s">
        <v>161</v>
      </c>
      <c r="M34" s="174">
        <v>16.25</v>
      </c>
    </row>
    <row r="35" spans="1:14" ht="15" customHeight="1">
      <c r="A35" s="6">
        <v>31</v>
      </c>
      <c r="B35" s="2" t="s">
        <v>159</v>
      </c>
      <c r="C35" s="7"/>
      <c r="D35" s="2">
        <v>1.95</v>
      </c>
      <c r="E35" s="18"/>
      <c r="F35" s="178">
        <v>65.81</v>
      </c>
      <c r="G35" s="7"/>
      <c r="H35" s="174" t="s">
        <v>161</v>
      </c>
      <c r="I35" s="174">
        <v>2.92</v>
      </c>
      <c r="J35" s="7"/>
      <c r="K35" s="174" t="s">
        <v>161</v>
      </c>
      <c r="L35" s="7"/>
      <c r="M35" s="174">
        <v>41.43</v>
      </c>
    </row>
    <row r="36" spans="1:14" ht="15" customHeight="1">
      <c r="A36" s="3" t="s">
        <v>13</v>
      </c>
      <c r="B36" s="4">
        <f t="shared" ref="B36:M36" si="5">SUM(B5:B35)</f>
        <v>234.85000000000002</v>
      </c>
      <c r="C36" s="4">
        <f t="shared" si="5"/>
        <v>400.04</v>
      </c>
      <c r="D36" s="4">
        <f t="shared" si="5"/>
        <v>127.73</v>
      </c>
      <c r="E36" s="4">
        <f t="shared" si="5"/>
        <v>579.72</v>
      </c>
      <c r="F36" s="4">
        <f t="shared" si="5"/>
        <v>331.084</v>
      </c>
      <c r="G36" s="4">
        <f t="shared" si="5"/>
        <v>60.928999999999995</v>
      </c>
      <c r="H36" s="4">
        <f t="shared" si="5"/>
        <v>117.31200000000001</v>
      </c>
      <c r="I36" s="4">
        <f t="shared" si="5"/>
        <v>61.289999999999992</v>
      </c>
      <c r="J36" s="4">
        <f t="shared" si="5"/>
        <v>59.77</v>
      </c>
      <c r="K36" s="4">
        <f t="shared" si="5"/>
        <v>193.17000000000002</v>
      </c>
      <c r="L36" s="4">
        <f t="shared" si="5"/>
        <v>89.074000000000012</v>
      </c>
      <c r="M36" s="4">
        <f t="shared" si="5"/>
        <v>257.274</v>
      </c>
      <c r="N36" s="19"/>
    </row>
    <row r="37" spans="1:14" ht="15" customHeight="1">
      <c r="A37" s="11" t="s">
        <v>14</v>
      </c>
      <c r="B37" s="12">
        <f>COUNT(B5:B35)</f>
        <v>17</v>
      </c>
      <c r="C37" s="12">
        <f t="shared" ref="C37:M37" si="6">COUNT(C5:C35)</f>
        <v>19</v>
      </c>
      <c r="D37" s="12">
        <f t="shared" si="6"/>
        <v>18</v>
      </c>
      <c r="E37" s="12">
        <f t="shared" si="6"/>
        <v>23</v>
      </c>
      <c r="F37" s="12">
        <f t="shared" si="6"/>
        <v>18</v>
      </c>
      <c r="G37" s="12">
        <f t="shared" si="6"/>
        <v>13</v>
      </c>
      <c r="H37" s="12">
        <f t="shared" si="6"/>
        <v>9</v>
      </c>
      <c r="I37" s="12">
        <f t="shared" si="6"/>
        <v>8</v>
      </c>
      <c r="J37" s="12">
        <f t="shared" si="6"/>
        <v>8</v>
      </c>
      <c r="K37" s="12">
        <f t="shared" si="6"/>
        <v>10</v>
      </c>
      <c r="L37" s="12">
        <f t="shared" si="6"/>
        <v>9</v>
      </c>
      <c r="M37" s="12">
        <f t="shared" si="6"/>
        <v>15</v>
      </c>
      <c r="N37" s="19"/>
    </row>
    <row r="38" spans="1:14" ht="15" customHeight="1">
      <c r="B38" t="s">
        <v>18</v>
      </c>
      <c r="E38" s="26">
        <f>SUM(B36:G36)</f>
        <v>1734.3530000000003</v>
      </c>
      <c r="F38" t="s">
        <v>16</v>
      </c>
      <c r="G38" s="10" t="s">
        <v>21</v>
      </c>
      <c r="H38" s="10"/>
      <c r="I38" s="62">
        <f>SUM(H36:M36)</f>
        <v>777.89</v>
      </c>
      <c r="J38" t="s">
        <v>16</v>
      </c>
      <c r="K38" s="30" t="s">
        <v>15</v>
      </c>
      <c r="L38" s="27">
        <f>SUM(B36:M36)</f>
        <v>2512.2430000000004</v>
      </c>
      <c r="M38" t="s">
        <v>16</v>
      </c>
    </row>
    <row r="39" spans="1:14" ht="15" customHeight="1">
      <c r="B39" t="s">
        <v>19</v>
      </c>
      <c r="E39" s="21">
        <f>B37+C37+D37+E37+F37+G37</f>
        <v>108</v>
      </c>
      <c r="F39" t="s">
        <v>17</v>
      </c>
      <c r="H39" t="s">
        <v>20</v>
      </c>
      <c r="I39" s="16">
        <f>H37+I37+J37+K37+L37+M37</f>
        <v>59</v>
      </c>
      <c r="J39" t="s">
        <v>17</v>
      </c>
      <c r="K39" s="30" t="s">
        <v>15</v>
      </c>
      <c r="L39" s="16">
        <f>E39+I39</f>
        <v>167</v>
      </c>
      <c r="M39" t="s">
        <v>17</v>
      </c>
    </row>
    <row r="40" spans="1:14" ht="15" customHeight="1">
      <c r="A40" s="13" t="s">
        <v>22</v>
      </c>
      <c r="B40" s="14" t="s">
        <v>51</v>
      </c>
      <c r="F40" s="9" t="s">
        <v>24</v>
      </c>
      <c r="J40" s="22"/>
    </row>
    <row r="41" spans="1:14" ht="15" customHeight="1">
      <c r="A41" s="13" t="s">
        <v>75</v>
      </c>
      <c r="B41" t="s">
        <v>154</v>
      </c>
      <c r="F41" s="9"/>
    </row>
    <row r="42" spans="1:14" ht="15" customHeight="1">
      <c r="A42" s="59" t="s">
        <v>75</v>
      </c>
      <c r="B42" s="24" t="s">
        <v>31</v>
      </c>
    </row>
    <row r="43" spans="1:14" ht="15" customHeight="1">
      <c r="A43" s="59" t="s">
        <v>75</v>
      </c>
      <c r="B43" t="s">
        <v>23</v>
      </c>
    </row>
    <row r="44" spans="1:14" ht="15" customHeight="1">
      <c r="A44" s="59" t="s">
        <v>75</v>
      </c>
      <c r="B44" t="s">
        <v>76</v>
      </c>
    </row>
    <row r="46" spans="1:14" ht="15" customHeight="1">
      <c r="A46" s="128" t="s">
        <v>116</v>
      </c>
      <c r="B46" s="420" t="s">
        <v>124</v>
      </c>
      <c r="C46" s="421"/>
      <c r="D46" s="132"/>
      <c r="E46" s="420" t="s">
        <v>128</v>
      </c>
      <c r="F46" s="421"/>
      <c r="G46" s="132"/>
      <c r="H46" s="420" t="s">
        <v>129</v>
      </c>
      <c r="I46" s="421"/>
    </row>
    <row r="47" spans="1:14" ht="15" customHeight="1">
      <c r="A47" s="129" t="s">
        <v>115</v>
      </c>
      <c r="B47" s="130" t="s">
        <v>125</v>
      </c>
      <c r="C47" s="130" t="s">
        <v>126</v>
      </c>
      <c r="D47" s="132"/>
      <c r="E47" s="130" t="s">
        <v>125</v>
      </c>
      <c r="F47" s="130" t="s">
        <v>126</v>
      </c>
      <c r="G47" s="132"/>
      <c r="H47" s="130" t="s">
        <v>125</v>
      </c>
      <c r="I47" s="130" t="s">
        <v>126</v>
      </c>
    </row>
    <row r="48" spans="1:14" ht="15" customHeight="1">
      <c r="A48" s="6">
        <v>1</v>
      </c>
      <c r="B48" s="2" t="str">
        <f>B5</f>
        <v>-</v>
      </c>
      <c r="C48" s="2"/>
      <c r="D48" s="132"/>
      <c r="E48" s="2">
        <f>C5</f>
        <v>19.5</v>
      </c>
      <c r="F48" s="2">
        <v>27.67</v>
      </c>
      <c r="G48" s="132"/>
      <c r="H48" s="2">
        <f>D5</f>
        <v>17.149999999999999</v>
      </c>
      <c r="I48" s="2">
        <v>23.57</v>
      </c>
      <c r="M48" s="135"/>
    </row>
    <row r="49" spans="1:9" ht="15" customHeight="1">
      <c r="A49" s="6">
        <v>2</v>
      </c>
      <c r="B49" s="2">
        <f t="shared" ref="B49:B78" si="7">B6</f>
        <v>48.7</v>
      </c>
      <c r="C49" s="2">
        <v>35.799999999999997</v>
      </c>
      <c r="D49" s="132"/>
      <c r="E49" s="2">
        <f t="shared" ref="E49:E75" si="8">C6</f>
        <v>25.3</v>
      </c>
      <c r="F49" s="2">
        <v>21.52</v>
      </c>
      <c r="G49" s="132"/>
      <c r="H49" s="2" t="str">
        <f t="shared" ref="H49:H78" si="9">D6</f>
        <v>-</v>
      </c>
      <c r="I49" s="2"/>
    </row>
    <row r="50" spans="1:9" ht="15" customHeight="1">
      <c r="A50" s="6">
        <v>3</v>
      </c>
      <c r="B50" s="2">
        <f t="shared" si="7"/>
        <v>3.6</v>
      </c>
      <c r="C50" s="2">
        <v>2.1</v>
      </c>
      <c r="D50" s="132"/>
      <c r="E50" s="2">
        <f t="shared" si="8"/>
        <v>1.46</v>
      </c>
      <c r="F50" s="2">
        <v>2.56</v>
      </c>
      <c r="G50" s="132"/>
      <c r="H50" s="2">
        <f t="shared" si="9"/>
        <v>4.87</v>
      </c>
      <c r="I50" s="2">
        <v>22.55</v>
      </c>
    </row>
    <row r="51" spans="1:9" ht="15" customHeight="1">
      <c r="A51" s="6">
        <v>4</v>
      </c>
      <c r="B51" s="2" t="str">
        <f t="shared" si="7"/>
        <v>-</v>
      </c>
      <c r="C51" s="2"/>
      <c r="D51" s="132"/>
      <c r="E51" s="2" t="str">
        <f t="shared" si="8"/>
        <v>-</v>
      </c>
      <c r="F51" s="2"/>
      <c r="G51" s="132"/>
      <c r="H51" s="2">
        <f t="shared" si="9"/>
        <v>3.65</v>
      </c>
      <c r="I51" s="2"/>
    </row>
    <row r="52" spans="1:9" ht="15" customHeight="1">
      <c r="A52" s="6">
        <v>5</v>
      </c>
      <c r="B52" s="2" t="str">
        <f t="shared" si="7"/>
        <v>-</v>
      </c>
      <c r="C52" s="2"/>
      <c r="D52" s="132"/>
      <c r="E52" s="2" t="str">
        <f t="shared" si="8"/>
        <v>-</v>
      </c>
      <c r="F52" s="2"/>
      <c r="G52" s="132"/>
      <c r="H52" s="2">
        <f t="shared" si="9"/>
        <v>9.75</v>
      </c>
      <c r="I52" s="2">
        <v>2.0499999999999998</v>
      </c>
    </row>
    <row r="53" spans="1:9" ht="15" customHeight="1">
      <c r="A53" s="6">
        <v>6</v>
      </c>
      <c r="B53" s="2" t="str">
        <f t="shared" si="7"/>
        <v>-</v>
      </c>
      <c r="C53" s="2"/>
      <c r="D53" s="132"/>
      <c r="E53" s="2" t="str">
        <f t="shared" si="8"/>
        <v>-</v>
      </c>
      <c r="F53" s="2"/>
      <c r="G53" s="132"/>
      <c r="H53" s="2" t="str">
        <f t="shared" si="9"/>
        <v>-</v>
      </c>
      <c r="I53" s="2"/>
    </row>
    <row r="54" spans="1:9" ht="15" customHeight="1">
      <c r="A54" s="6">
        <v>7</v>
      </c>
      <c r="B54" s="2" t="str">
        <f t="shared" si="7"/>
        <v>-</v>
      </c>
      <c r="C54" s="2"/>
      <c r="D54" s="132"/>
      <c r="E54" s="2" t="str">
        <f t="shared" si="8"/>
        <v>-</v>
      </c>
      <c r="F54" s="2"/>
      <c r="G54" s="132"/>
      <c r="H54" s="2">
        <f t="shared" si="9"/>
        <v>4.9000000000000004</v>
      </c>
      <c r="I54" s="2"/>
    </row>
    <row r="55" spans="1:9" ht="15" customHeight="1">
      <c r="A55" s="6">
        <v>8</v>
      </c>
      <c r="B55" s="2">
        <f t="shared" si="7"/>
        <v>2.4</v>
      </c>
      <c r="C55" s="2">
        <v>3.9</v>
      </c>
      <c r="D55" s="132"/>
      <c r="E55" s="2">
        <f t="shared" si="8"/>
        <v>3.65</v>
      </c>
      <c r="F55" s="142">
        <v>1.53</v>
      </c>
      <c r="G55" s="132"/>
      <c r="H55" s="2" t="str">
        <f t="shared" si="9"/>
        <v>-</v>
      </c>
      <c r="I55" s="2"/>
    </row>
    <row r="56" spans="1:9" ht="15" customHeight="1">
      <c r="A56" s="6">
        <v>9</v>
      </c>
      <c r="B56" s="2">
        <f t="shared" si="7"/>
        <v>14.6</v>
      </c>
      <c r="C56" s="2">
        <v>7.2</v>
      </c>
      <c r="D56" s="132"/>
      <c r="E56" s="2">
        <f t="shared" si="8"/>
        <v>41.92</v>
      </c>
      <c r="F56" s="2">
        <v>38.950000000000003</v>
      </c>
      <c r="G56" s="132"/>
      <c r="H56" s="2" t="str">
        <f t="shared" si="9"/>
        <v>-</v>
      </c>
      <c r="I56" s="2"/>
    </row>
    <row r="57" spans="1:9" ht="15" customHeight="1">
      <c r="A57" s="6">
        <v>10</v>
      </c>
      <c r="B57" s="2" t="str">
        <f t="shared" si="7"/>
        <v>-</v>
      </c>
      <c r="C57" s="2"/>
      <c r="D57" s="132"/>
      <c r="E57" s="2">
        <f t="shared" si="8"/>
        <v>16.2</v>
      </c>
      <c r="F57" s="2">
        <v>14.3</v>
      </c>
      <c r="G57" s="132"/>
      <c r="H57" s="2" t="str">
        <f t="shared" si="9"/>
        <v>-</v>
      </c>
      <c r="I57" s="2"/>
    </row>
    <row r="58" spans="1:9" ht="15" customHeight="1">
      <c r="A58" s="6">
        <v>11</v>
      </c>
      <c r="B58" s="2">
        <f t="shared" si="7"/>
        <v>20.399999999999999</v>
      </c>
      <c r="C58" s="142">
        <v>56.3</v>
      </c>
      <c r="D58" s="132"/>
      <c r="E58" s="2">
        <f t="shared" si="8"/>
        <v>19.5</v>
      </c>
      <c r="F58" s="2">
        <v>14.35</v>
      </c>
      <c r="G58" s="132"/>
      <c r="H58" s="2" t="str">
        <f t="shared" si="9"/>
        <v>-</v>
      </c>
      <c r="I58" s="2"/>
    </row>
    <row r="59" spans="1:9" ht="15" customHeight="1">
      <c r="A59" s="6">
        <v>12</v>
      </c>
      <c r="B59" s="2"/>
      <c r="C59" s="2"/>
      <c r="D59" s="132"/>
      <c r="E59" s="2">
        <f t="shared" si="8"/>
        <v>4.87</v>
      </c>
      <c r="F59" s="2">
        <v>5.12</v>
      </c>
      <c r="G59" s="132"/>
      <c r="H59" s="2" t="str">
        <f t="shared" si="9"/>
        <v>-</v>
      </c>
      <c r="I59" s="2"/>
    </row>
    <row r="60" spans="1:9" ht="15" customHeight="1">
      <c r="A60" s="6">
        <v>13</v>
      </c>
      <c r="B60" s="2">
        <f t="shared" si="7"/>
        <v>23.1</v>
      </c>
      <c r="C60" s="2">
        <v>9.1999999999999993</v>
      </c>
      <c r="D60" s="132"/>
      <c r="E60" s="2">
        <f t="shared" si="8"/>
        <v>2.4300000000000002</v>
      </c>
      <c r="F60" s="2">
        <v>1</v>
      </c>
      <c r="G60" s="132"/>
      <c r="H60" s="2">
        <f t="shared" si="9"/>
        <v>7.31</v>
      </c>
      <c r="I60" s="2">
        <v>4.0999999999999996</v>
      </c>
    </row>
    <row r="61" spans="1:9" ht="15" customHeight="1">
      <c r="A61" s="6">
        <v>14</v>
      </c>
      <c r="B61" s="2" t="str">
        <f t="shared" si="7"/>
        <v>-</v>
      </c>
      <c r="C61" s="2"/>
      <c r="D61" s="132"/>
      <c r="E61" s="2">
        <f t="shared" si="8"/>
        <v>39.97</v>
      </c>
      <c r="F61" s="2">
        <v>51</v>
      </c>
      <c r="G61" s="132"/>
      <c r="H61" s="2">
        <f t="shared" si="9"/>
        <v>4.97</v>
      </c>
      <c r="I61" s="2">
        <v>1.02</v>
      </c>
    </row>
    <row r="62" spans="1:9" ht="15" customHeight="1">
      <c r="A62" s="6">
        <v>15</v>
      </c>
      <c r="B62" s="2">
        <f t="shared" si="7"/>
        <v>12.2</v>
      </c>
      <c r="C62" s="2">
        <v>4.0999999999999996</v>
      </c>
      <c r="D62" s="132"/>
      <c r="E62" s="2" t="str">
        <f t="shared" si="8"/>
        <v>-</v>
      </c>
      <c r="F62" s="2">
        <v>12.6</v>
      </c>
      <c r="G62" s="132"/>
      <c r="H62" s="2" t="str">
        <f t="shared" si="9"/>
        <v>-</v>
      </c>
      <c r="I62" s="2"/>
    </row>
    <row r="63" spans="1:9" ht="15" customHeight="1">
      <c r="A63" s="6">
        <v>16</v>
      </c>
      <c r="B63" s="2" t="str">
        <f t="shared" si="7"/>
        <v>-</v>
      </c>
      <c r="C63" s="2"/>
      <c r="D63" s="132"/>
      <c r="E63" s="2" t="str">
        <f t="shared" si="8"/>
        <v>-</v>
      </c>
      <c r="F63" s="2"/>
      <c r="G63" s="132"/>
      <c r="H63" s="2">
        <f t="shared" si="9"/>
        <v>8.5299999999999994</v>
      </c>
      <c r="I63" s="2">
        <v>11.27</v>
      </c>
    </row>
    <row r="64" spans="1:9" ht="15" customHeight="1">
      <c r="A64" s="6">
        <v>17</v>
      </c>
      <c r="B64" s="2">
        <f t="shared" si="7"/>
        <v>1.9</v>
      </c>
      <c r="C64" s="2"/>
      <c r="D64" s="132"/>
      <c r="E64" s="2">
        <f t="shared" si="8"/>
        <v>8.5299999999999994</v>
      </c>
      <c r="F64" s="2">
        <v>4.0999999999999996</v>
      </c>
      <c r="G64" s="133"/>
      <c r="H64" s="2">
        <f t="shared" si="9"/>
        <v>14.62</v>
      </c>
      <c r="I64" s="2">
        <v>5.12</v>
      </c>
    </row>
    <row r="65" spans="1:9" ht="15" customHeight="1">
      <c r="A65" s="6">
        <v>18</v>
      </c>
      <c r="B65" s="2">
        <f t="shared" si="7"/>
        <v>8.1999999999999993</v>
      </c>
      <c r="C65" s="31"/>
      <c r="D65" s="132"/>
      <c r="E65" s="2">
        <f t="shared" si="8"/>
        <v>7.31</v>
      </c>
      <c r="F65" s="2">
        <v>5.12</v>
      </c>
      <c r="G65" s="132"/>
      <c r="H65" s="2">
        <f t="shared" si="9"/>
        <v>9.75</v>
      </c>
      <c r="I65" s="2">
        <v>12.3</v>
      </c>
    </row>
    <row r="66" spans="1:9" ht="15" customHeight="1">
      <c r="A66" s="6">
        <v>19</v>
      </c>
      <c r="B66" s="2">
        <f t="shared" si="7"/>
        <v>35.1</v>
      </c>
      <c r="C66" s="2">
        <v>6.2</v>
      </c>
      <c r="D66" s="132"/>
      <c r="E66" s="2" t="str">
        <f t="shared" si="8"/>
        <v>-</v>
      </c>
      <c r="F66" s="2"/>
      <c r="G66" s="132"/>
      <c r="H66" s="2" t="str">
        <f t="shared" si="9"/>
        <v>-</v>
      </c>
      <c r="I66" s="141"/>
    </row>
    <row r="67" spans="1:9" ht="15" customHeight="1">
      <c r="A67" s="6">
        <v>20</v>
      </c>
      <c r="B67" s="2">
        <f t="shared" si="7"/>
        <v>2.4</v>
      </c>
      <c r="C67" s="2"/>
      <c r="D67" s="132"/>
      <c r="E67" s="2">
        <f t="shared" si="8"/>
        <v>9.75</v>
      </c>
      <c r="F67" s="2">
        <v>5.13</v>
      </c>
      <c r="G67" s="132"/>
      <c r="H67" s="2" t="str">
        <f t="shared" si="9"/>
        <v>-</v>
      </c>
      <c r="I67" s="141"/>
    </row>
    <row r="68" spans="1:9" ht="15" customHeight="1">
      <c r="A68" s="6">
        <v>21</v>
      </c>
      <c r="B68" s="2" t="str">
        <f t="shared" si="7"/>
        <v>-</v>
      </c>
      <c r="C68" s="2">
        <v>5.0999999999999996</v>
      </c>
      <c r="D68" s="132"/>
      <c r="E68" s="2" t="str">
        <f t="shared" si="8"/>
        <v>-</v>
      </c>
      <c r="F68" s="2"/>
      <c r="G68" s="132"/>
      <c r="H68" s="2" t="str">
        <f t="shared" si="9"/>
        <v>-</v>
      </c>
      <c r="I68" s="141"/>
    </row>
    <row r="69" spans="1:9" ht="15" customHeight="1">
      <c r="A69" s="6">
        <v>22</v>
      </c>
      <c r="B69" s="2">
        <f t="shared" si="7"/>
        <v>8.4499999999999993</v>
      </c>
      <c r="C69" s="2">
        <v>8.1999999999999993</v>
      </c>
      <c r="D69" s="132"/>
      <c r="E69" s="2">
        <f t="shared" si="8"/>
        <v>28.04</v>
      </c>
      <c r="F69" s="2">
        <v>9.2249999999999996</v>
      </c>
      <c r="G69" s="132"/>
      <c r="H69" s="2">
        <f t="shared" si="9"/>
        <v>4.38</v>
      </c>
      <c r="I69" s="141"/>
    </row>
    <row r="70" spans="1:9" ht="15" customHeight="1">
      <c r="A70" s="6">
        <v>23</v>
      </c>
      <c r="B70" s="2" t="str">
        <f t="shared" si="7"/>
        <v>-</v>
      </c>
      <c r="C70" s="2"/>
      <c r="D70" s="132"/>
      <c r="E70" s="2">
        <f t="shared" si="8"/>
        <v>39</v>
      </c>
      <c r="F70" s="2">
        <v>25.62</v>
      </c>
      <c r="G70" s="132"/>
      <c r="H70" s="2">
        <f t="shared" si="9"/>
        <v>3.65</v>
      </c>
      <c r="I70" s="141"/>
    </row>
    <row r="71" spans="1:9" ht="15" customHeight="1">
      <c r="A71" s="6">
        <v>24</v>
      </c>
      <c r="B71" s="2">
        <f t="shared" si="7"/>
        <v>32.9</v>
      </c>
      <c r="C71" s="2">
        <v>15.4</v>
      </c>
      <c r="D71" s="132"/>
      <c r="E71" s="2">
        <f t="shared" si="8"/>
        <v>2.44</v>
      </c>
      <c r="F71" s="2">
        <v>2.0499999999999998</v>
      </c>
      <c r="G71" s="132"/>
      <c r="H71" s="2">
        <f t="shared" si="9"/>
        <v>10.72</v>
      </c>
      <c r="I71" s="141"/>
    </row>
    <row r="72" spans="1:9" ht="15" customHeight="1">
      <c r="A72" s="6">
        <v>25</v>
      </c>
      <c r="B72" s="2">
        <f t="shared" si="7"/>
        <v>5.8</v>
      </c>
      <c r="C72" s="142">
        <v>5.0999999999999996</v>
      </c>
      <c r="D72" s="132"/>
      <c r="E72" s="2">
        <f t="shared" si="8"/>
        <v>24.38</v>
      </c>
      <c r="F72" s="2">
        <v>4.0999999999999996</v>
      </c>
      <c r="G72" s="132"/>
      <c r="H72" s="2">
        <f t="shared" si="9"/>
        <v>1.95</v>
      </c>
      <c r="I72" s="141"/>
    </row>
    <row r="73" spans="1:9" ht="15" customHeight="1">
      <c r="A73" s="6">
        <v>26</v>
      </c>
      <c r="B73" s="2">
        <f t="shared" si="7"/>
        <v>3.65</v>
      </c>
      <c r="C73" s="2">
        <v>2.1</v>
      </c>
      <c r="D73" s="132"/>
      <c r="E73" s="2" t="str">
        <f t="shared" si="8"/>
        <v>-</v>
      </c>
      <c r="F73" s="2">
        <v>3.08</v>
      </c>
      <c r="G73" s="132"/>
      <c r="H73" s="2" t="str">
        <f t="shared" si="9"/>
        <v>-</v>
      </c>
      <c r="I73" s="141"/>
    </row>
    <row r="74" spans="1:9" ht="15" customHeight="1">
      <c r="A74" s="6">
        <v>27</v>
      </c>
      <c r="B74" s="2">
        <f t="shared" si="7"/>
        <v>4.87</v>
      </c>
      <c r="C74" s="2">
        <v>5.12</v>
      </c>
      <c r="D74" s="132"/>
      <c r="E74" s="2">
        <f t="shared" si="8"/>
        <v>78</v>
      </c>
      <c r="F74" s="2">
        <v>36.9</v>
      </c>
      <c r="G74" s="132"/>
      <c r="H74" s="2">
        <f t="shared" si="9"/>
        <v>4.97</v>
      </c>
      <c r="I74" s="141"/>
    </row>
    <row r="75" spans="1:9" ht="15" customHeight="1">
      <c r="A75" s="6">
        <v>28</v>
      </c>
      <c r="B75" s="2">
        <f t="shared" si="7"/>
        <v>6.58</v>
      </c>
      <c r="C75" s="2">
        <v>2.0499999999999998</v>
      </c>
      <c r="D75" s="132"/>
      <c r="E75" s="2">
        <f t="shared" si="8"/>
        <v>27.79</v>
      </c>
      <c r="F75" s="2">
        <v>25.62</v>
      </c>
      <c r="G75" s="132"/>
      <c r="H75" s="2" t="str">
        <f t="shared" si="9"/>
        <v>-</v>
      </c>
      <c r="I75" s="141"/>
    </row>
    <row r="76" spans="1:9" ht="15" customHeight="1">
      <c r="A76" s="6">
        <v>29</v>
      </c>
      <c r="B76" s="2" t="str">
        <f t="shared" si="7"/>
        <v>-</v>
      </c>
      <c r="C76" s="2"/>
      <c r="D76" s="132"/>
      <c r="E76" s="141"/>
      <c r="F76" s="141"/>
      <c r="G76" s="132"/>
      <c r="H76" s="2">
        <f t="shared" si="9"/>
        <v>2.4300000000000002</v>
      </c>
      <c r="I76" s="141"/>
    </row>
    <row r="77" spans="1:9" ht="15" customHeight="1">
      <c r="A77" s="6">
        <v>30</v>
      </c>
      <c r="B77" s="2" t="str">
        <f t="shared" si="7"/>
        <v>-</v>
      </c>
      <c r="C77" s="2"/>
      <c r="D77" s="132"/>
      <c r="E77" s="141"/>
      <c r="F77" s="141"/>
      <c r="G77" s="132"/>
      <c r="H77" s="2">
        <f t="shared" si="9"/>
        <v>12.18</v>
      </c>
      <c r="I77" s="141"/>
    </row>
    <row r="78" spans="1:9" ht="15" customHeight="1">
      <c r="A78" s="6">
        <v>31</v>
      </c>
      <c r="B78" s="2" t="str">
        <f t="shared" si="7"/>
        <v>-</v>
      </c>
      <c r="C78" s="2"/>
      <c r="D78" s="132"/>
      <c r="E78" s="141"/>
      <c r="F78" s="141"/>
      <c r="G78" s="132"/>
      <c r="H78" s="2">
        <f t="shared" si="9"/>
        <v>1.95</v>
      </c>
      <c r="I78" s="141"/>
    </row>
    <row r="79" spans="1:9" ht="15" customHeight="1">
      <c r="A79" s="3" t="s">
        <v>13</v>
      </c>
      <c r="B79" s="4">
        <f>SUM(B48:B78)</f>
        <v>234.85000000000002</v>
      </c>
      <c r="C79" s="4">
        <f>SUM(C48:C78)</f>
        <v>167.87</v>
      </c>
      <c r="D79" s="132"/>
      <c r="E79" s="4">
        <f>SUM(E48:E78)</f>
        <v>400.04</v>
      </c>
      <c r="F79" s="4">
        <f>SUM(F48:F78)</f>
        <v>311.54500000000002</v>
      </c>
      <c r="G79" s="132"/>
      <c r="H79" s="4">
        <f>SUM(H48:H78)</f>
        <v>127.73</v>
      </c>
      <c r="I79" s="4">
        <f>SUM(I48:I78)</f>
        <v>81.98</v>
      </c>
    </row>
    <row r="80" spans="1:9" ht="15" customHeight="1">
      <c r="A80" s="11" t="s">
        <v>14</v>
      </c>
      <c r="B80" s="12">
        <f>COUNT(B48:B78)</f>
        <v>17</v>
      </c>
      <c r="C80" s="12">
        <f>COUNT(C48:C78)</f>
        <v>15</v>
      </c>
      <c r="D80" s="132"/>
      <c r="E80" s="12">
        <f>COUNT(E48:E78)</f>
        <v>19</v>
      </c>
      <c r="F80" s="12">
        <f>COUNT(F48:F78)</f>
        <v>21</v>
      </c>
      <c r="G80" s="132"/>
      <c r="H80" s="12">
        <f>COUNT(H48:H78)</f>
        <v>18</v>
      </c>
      <c r="I80" s="12">
        <f>COUNT(I48:I78)</f>
        <v>8</v>
      </c>
    </row>
    <row r="81" spans="2:14" ht="15" customHeight="1">
      <c r="B81" s="131"/>
      <c r="N81" s="135"/>
    </row>
    <row r="82" spans="2:14" ht="15" customHeight="1">
      <c r="C82" s="167"/>
      <c r="N82" s="135"/>
    </row>
    <row r="83" spans="2:14" ht="15" customHeight="1">
      <c r="C83" s="168"/>
      <c r="N83" s="135"/>
    </row>
    <row r="84" spans="2:14" ht="15" customHeight="1">
      <c r="N84" s="135"/>
    </row>
    <row r="85" spans="2:14" ht="15" customHeight="1">
      <c r="N85" s="135"/>
    </row>
    <row r="86" spans="2:14" ht="15" customHeight="1">
      <c r="N86" s="135"/>
    </row>
    <row r="87" spans="2:14" ht="15" customHeight="1">
      <c r="N87" s="135"/>
    </row>
    <row r="88" spans="2:14" ht="15" customHeight="1">
      <c r="N88" s="135"/>
    </row>
    <row r="89" spans="2:14" ht="15" customHeight="1">
      <c r="N89" s="135"/>
    </row>
    <row r="90" spans="2:14" ht="15" customHeight="1">
      <c r="N90" s="135"/>
    </row>
    <row r="91" spans="2:14" ht="15" customHeight="1">
      <c r="N91" s="135"/>
    </row>
    <row r="92" spans="2:14" ht="15" customHeight="1">
      <c r="N92" s="135"/>
    </row>
    <row r="93" spans="2:14" ht="15" customHeight="1">
      <c r="N93" s="135"/>
    </row>
    <row r="94" spans="2:14" ht="15" customHeight="1">
      <c r="N94" s="135"/>
    </row>
    <row r="95" spans="2:14" ht="15" customHeight="1">
      <c r="N95" s="135"/>
    </row>
    <row r="96" spans="2:14" ht="15" customHeight="1">
      <c r="N96" s="135"/>
    </row>
  </sheetData>
  <mergeCells count="8">
    <mergeCell ref="O2:AE2"/>
    <mergeCell ref="A3:M3"/>
    <mergeCell ref="O3:AE3"/>
    <mergeCell ref="H46:I46"/>
    <mergeCell ref="B46:C46"/>
    <mergeCell ref="E46:F46"/>
    <mergeCell ref="A1:M1"/>
    <mergeCell ref="A2:M2"/>
  </mergeCells>
  <phoneticPr fontId="21"/>
  <pageMargins left="0.25" right="0.25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96"/>
  <sheetViews>
    <sheetView showGridLines="0" zoomScale="80" zoomScaleNormal="80" workbookViewId="0">
      <pane ySplit="4" topLeftCell="A8" activePane="bottomLeft" state="frozen"/>
      <selection pane="bottomLeft" activeCell="Q38" sqref="Q38"/>
    </sheetView>
  </sheetViews>
  <sheetFormatPr defaultColWidth="7.42578125" defaultRowHeight="15" customHeight="1"/>
  <cols>
    <col min="1" max="4" width="7.42578125" customWidth="1"/>
    <col min="5" max="5" width="7.42578125" style="19" customWidth="1"/>
    <col min="6" max="13" width="7.42578125" customWidth="1"/>
    <col min="14" max="14" width="3.140625" customWidth="1"/>
    <col min="16" max="23" width="8.42578125" bestFit="1" customWidth="1"/>
    <col min="24" max="24" width="7.42578125" customWidth="1"/>
    <col min="25" max="29" width="8.42578125" bestFit="1" customWidth="1"/>
    <col min="30" max="32" width="7.42578125" customWidth="1"/>
  </cols>
  <sheetData>
    <row r="1" spans="1:32" ht="22.5" customHeight="1" thickBot="1">
      <c r="A1" s="419" t="s">
        <v>164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32" ht="15" customHeight="1" thickTop="1" thickBot="1">
      <c r="A2" s="417" t="s">
        <v>74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3" t="s">
        <v>165</v>
      </c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</row>
    <row r="3" spans="1:32" ht="15" customHeight="1" thickTop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  <c r="AD3" s="424"/>
      <c r="AE3" s="424"/>
      <c r="AF3" s="424"/>
    </row>
    <row r="4" spans="1:32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63" t="s">
        <v>34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64">
        <v>2009</v>
      </c>
      <c r="AD4" s="64">
        <v>2010</v>
      </c>
      <c r="AE4" s="64">
        <v>2011</v>
      </c>
      <c r="AF4" s="64" t="s">
        <v>50</v>
      </c>
    </row>
    <row r="5" spans="1:32" s="10" customFormat="1" ht="15" customHeight="1">
      <c r="A5" s="6">
        <v>1</v>
      </c>
      <c r="B5" s="193">
        <v>42.12</v>
      </c>
      <c r="C5" s="235">
        <v>58.5</v>
      </c>
      <c r="D5" s="235">
        <v>68.25</v>
      </c>
      <c r="E5" s="193">
        <v>30.42</v>
      </c>
      <c r="F5" s="193">
        <v>7.32</v>
      </c>
      <c r="G5" s="2" t="s">
        <v>111</v>
      </c>
      <c r="H5" s="2">
        <v>2.4300000000000002</v>
      </c>
      <c r="I5" s="2" t="s">
        <v>111</v>
      </c>
      <c r="J5" s="2">
        <v>6.82</v>
      </c>
      <c r="K5" s="2">
        <v>1.47</v>
      </c>
      <c r="L5" s="2">
        <v>4.7770000000000001</v>
      </c>
      <c r="M5" s="2">
        <v>12.18</v>
      </c>
      <c r="O5" s="194" t="s">
        <v>35</v>
      </c>
      <c r="P5" s="196">
        <v>251.5</v>
      </c>
      <c r="Q5" s="197">
        <v>410.9</v>
      </c>
      <c r="R5" s="196">
        <v>523.79999999999995</v>
      </c>
      <c r="S5" s="197">
        <v>386.9</v>
      </c>
      <c r="T5" s="196">
        <v>520</v>
      </c>
      <c r="U5" s="197">
        <v>522</v>
      </c>
      <c r="V5" s="196">
        <v>483.4</v>
      </c>
      <c r="W5" s="198">
        <v>373.9</v>
      </c>
      <c r="X5" s="199">
        <v>447.1</v>
      </c>
      <c r="Y5" s="200">
        <v>278.2</v>
      </c>
      <c r="Z5" s="196">
        <v>322.89999999999998</v>
      </c>
      <c r="AA5" s="196">
        <v>154.5</v>
      </c>
      <c r="AB5" s="201">
        <v>654.5</v>
      </c>
      <c r="AC5" s="196">
        <v>422.6</v>
      </c>
      <c r="AD5" s="196">
        <v>234.9</v>
      </c>
      <c r="AE5" s="196">
        <f>B36</f>
        <v>460.41</v>
      </c>
      <c r="AF5" s="202">
        <f t="shared" ref="AF5:AF10" si="0">AVERAGE(P5:AE5)</f>
        <v>402.96937499999996</v>
      </c>
    </row>
    <row r="6" spans="1:32" ht="15" customHeight="1">
      <c r="A6" s="6">
        <v>2</v>
      </c>
      <c r="B6" s="2">
        <v>19.013999999999999</v>
      </c>
      <c r="C6" s="2">
        <v>9.75</v>
      </c>
      <c r="D6" s="2">
        <v>24.37</v>
      </c>
      <c r="E6" s="2">
        <v>2.44</v>
      </c>
      <c r="F6" s="2">
        <v>1.95</v>
      </c>
      <c r="G6" s="2" t="s">
        <v>111</v>
      </c>
      <c r="H6" s="2">
        <v>36.07</v>
      </c>
      <c r="I6" s="2" t="s">
        <v>111</v>
      </c>
      <c r="J6" s="2" t="s">
        <v>111</v>
      </c>
      <c r="K6" s="2">
        <v>4.6399999999999997</v>
      </c>
      <c r="L6" s="2" t="s">
        <v>111</v>
      </c>
      <c r="M6" s="2" t="s">
        <v>111</v>
      </c>
      <c r="O6" s="83" t="s">
        <v>36</v>
      </c>
      <c r="P6" s="203">
        <v>387</v>
      </c>
      <c r="Q6" s="204">
        <v>215</v>
      </c>
      <c r="R6" s="203">
        <v>237.3</v>
      </c>
      <c r="S6" s="205">
        <v>617.29999999999995</v>
      </c>
      <c r="T6" s="203">
        <v>503.4</v>
      </c>
      <c r="U6" s="204">
        <v>396.1</v>
      </c>
      <c r="V6" s="203">
        <v>182.8</v>
      </c>
      <c r="W6" s="206">
        <v>557.9</v>
      </c>
      <c r="X6" s="207">
        <v>553.6</v>
      </c>
      <c r="Y6" s="208">
        <v>605.29999999999995</v>
      </c>
      <c r="Z6" s="209">
        <v>217.4</v>
      </c>
      <c r="AA6" s="210">
        <v>516.4</v>
      </c>
      <c r="AB6" s="209">
        <v>488.1</v>
      </c>
      <c r="AC6" s="209">
        <v>484.4</v>
      </c>
      <c r="AD6" s="209">
        <v>400</v>
      </c>
      <c r="AE6" s="209">
        <f>C36</f>
        <v>646.66599999999994</v>
      </c>
      <c r="AF6" s="211">
        <f t="shared" si="0"/>
        <v>438.04162499999995</v>
      </c>
    </row>
    <row r="7" spans="1:32" ht="15" customHeight="1">
      <c r="A7" s="6">
        <v>3</v>
      </c>
      <c r="B7" s="2" t="s">
        <v>111</v>
      </c>
      <c r="C7" s="2">
        <v>37.78</v>
      </c>
      <c r="D7" s="234">
        <v>78</v>
      </c>
      <c r="E7" s="2" t="s">
        <v>111</v>
      </c>
      <c r="F7" s="2" t="s">
        <v>111</v>
      </c>
      <c r="G7" s="2" t="s">
        <v>111</v>
      </c>
      <c r="H7" s="2">
        <v>2.34</v>
      </c>
      <c r="I7" s="2" t="s">
        <v>111</v>
      </c>
      <c r="J7" s="2">
        <v>1.95</v>
      </c>
      <c r="K7" s="2" t="s">
        <v>111</v>
      </c>
      <c r="L7" s="2">
        <v>2.5299999999999998</v>
      </c>
      <c r="M7" s="2">
        <v>9.75</v>
      </c>
      <c r="O7" s="83" t="s">
        <v>37</v>
      </c>
      <c r="P7" s="212">
        <v>419.5</v>
      </c>
      <c r="Q7" s="204">
        <v>331.4</v>
      </c>
      <c r="R7" s="212">
        <v>696.4</v>
      </c>
      <c r="S7" s="204">
        <v>516.1</v>
      </c>
      <c r="T7" s="212">
        <v>521.1</v>
      </c>
      <c r="U7" s="204">
        <v>545.9</v>
      </c>
      <c r="V7" s="213">
        <v>646.6</v>
      </c>
      <c r="W7" s="214">
        <v>468.7</v>
      </c>
      <c r="X7" s="215">
        <v>529.9</v>
      </c>
      <c r="Y7" s="209">
        <v>405.7</v>
      </c>
      <c r="Z7" s="209">
        <v>510</v>
      </c>
      <c r="AA7" s="209">
        <v>404.6</v>
      </c>
      <c r="AB7" s="209">
        <v>416.4</v>
      </c>
      <c r="AC7" s="209">
        <v>660.9</v>
      </c>
      <c r="AD7" s="209">
        <v>127.7</v>
      </c>
      <c r="AE7" s="216">
        <f>D36</f>
        <v>727.93549999999982</v>
      </c>
      <c r="AF7" s="217">
        <f t="shared" si="0"/>
        <v>495.55221874999989</v>
      </c>
    </row>
    <row r="8" spans="1:32" ht="15" customHeight="1">
      <c r="A8" s="6">
        <v>4</v>
      </c>
      <c r="B8" s="2" t="s">
        <v>111</v>
      </c>
      <c r="C8" s="2" t="s">
        <v>111</v>
      </c>
      <c r="D8" s="2" t="s">
        <v>111</v>
      </c>
      <c r="E8" s="2">
        <v>10.57</v>
      </c>
      <c r="F8" s="234">
        <v>58.5</v>
      </c>
      <c r="G8" s="2" t="s">
        <v>111</v>
      </c>
      <c r="H8" s="2" t="s">
        <v>111</v>
      </c>
      <c r="I8" s="2" t="s">
        <v>111</v>
      </c>
      <c r="J8" s="2">
        <v>2.4300000000000002</v>
      </c>
      <c r="K8" s="2">
        <v>4.0599999999999996</v>
      </c>
      <c r="L8" s="2" t="s">
        <v>111</v>
      </c>
      <c r="M8" s="2" t="s">
        <v>111</v>
      </c>
      <c r="O8" s="83" t="s">
        <v>38</v>
      </c>
      <c r="P8" s="203">
        <v>306.39999999999998</v>
      </c>
      <c r="Q8" s="205">
        <v>535.79999999999995</v>
      </c>
      <c r="R8" s="203">
        <v>388.1</v>
      </c>
      <c r="S8" s="204">
        <v>494.4</v>
      </c>
      <c r="T8" s="203">
        <v>412</v>
      </c>
      <c r="U8" s="205">
        <v>579.29999999999995</v>
      </c>
      <c r="V8" s="218">
        <v>425.6</v>
      </c>
      <c r="W8" s="214">
        <v>319.39999999999998</v>
      </c>
      <c r="X8" s="215">
        <v>416.1</v>
      </c>
      <c r="Y8" s="209">
        <v>585.70000000000005</v>
      </c>
      <c r="Z8" s="195">
        <v>833.1</v>
      </c>
      <c r="AA8" s="209">
        <v>498.9</v>
      </c>
      <c r="AB8" s="209">
        <v>475.8</v>
      </c>
      <c r="AC8" s="209">
        <v>661.6</v>
      </c>
      <c r="AD8" s="210">
        <v>579.70000000000005</v>
      </c>
      <c r="AE8" s="209">
        <f>E36</f>
        <v>412.20000000000005</v>
      </c>
      <c r="AF8" s="219">
        <f t="shared" si="0"/>
        <v>495.25625000000002</v>
      </c>
    </row>
    <row r="9" spans="1:32" ht="15" customHeight="1">
      <c r="A9" s="6">
        <v>5</v>
      </c>
      <c r="B9" s="2">
        <v>2.4</v>
      </c>
      <c r="C9" s="2">
        <v>10.92</v>
      </c>
      <c r="D9" s="2">
        <v>39.479999999999997</v>
      </c>
      <c r="E9" s="2">
        <v>10.49</v>
      </c>
      <c r="F9" s="2">
        <v>19.309999999999999</v>
      </c>
      <c r="G9" s="2" t="s">
        <v>111</v>
      </c>
      <c r="H9" s="2" t="s">
        <v>111</v>
      </c>
      <c r="I9" s="2" t="s">
        <v>111</v>
      </c>
      <c r="J9" s="2" t="s">
        <v>111</v>
      </c>
      <c r="K9" s="2" t="s">
        <v>111</v>
      </c>
      <c r="L9" s="2" t="s">
        <v>111</v>
      </c>
      <c r="M9" s="2" t="s">
        <v>111</v>
      </c>
      <c r="O9" s="83" t="s">
        <v>39</v>
      </c>
      <c r="P9" s="203">
        <v>286</v>
      </c>
      <c r="Q9" s="204">
        <v>242.2</v>
      </c>
      <c r="R9" s="203">
        <v>309.2</v>
      </c>
      <c r="S9" s="204">
        <v>578.29999999999995</v>
      </c>
      <c r="T9" s="203">
        <v>458.9</v>
      </c>
      <c r="U9" s="204">
        <v>316.8</v>
      </c>
      <c r="V9" s="203">
        <v>333.7</v>
      </c>
      <c r="W9" s="214">
        <v>253.8</v>
      </c>
      <c r="X9" s="215">
        <v>268.89999999999998</v>
      </c>
      <c r="Y9" s="209">
        <v>335.8</v>
      </c>
      <c r="Z9" s="209">
        <v>420.4</v>
      </c>
      <c r="AA9" s="209">
        <v>353.4</v>
      </c>
      <c r="AB9" s="209">
        <v>324.89999999999998</v>
      </c>
      <c r="AC9" s="210">
        <v>663.7</v>
      </c>
      <c r="AD9" s="209">
        <v>331.1</v>
      </c>
      <c r="AE9" s="209">
        <f>F36</f>
        <v>441.18000000000006</v>
      </c>
      <c r="AF9" s="211">
        <f t="shared" si="0"/>
        <v>369.89250000000004</v>
      </c>
    </row>
    <row r="10" spans="1:32" ht="15" customHeight="1">
      <c r="A10" s="6">
        <v>6</v>
      </c>
      <c r="B10" s="2" t="s">
        <v>111</v>
      </c>
      <c r="C10" s="2">
        <v>8.125</v>
      </c>
      <c r="D10" s="2" t="s">
        <v>111</v>
      </c>
      <c r="E10" s="2">
        <v>8.1300000000000008</v>
      </c>
      <c r="F10" s="2">
        <v>24.38</v>
      </c>
      <c r="G10" s="2" t="s">
        <v>111</v>
      </c>
      <c r="H10" s="2" t="s">
        <v>111</v>
      </c>
      <c r="I10" s="2">
        <v>19.5</v>
      </c>
      <c r="J10" s="2" t="s">
        <v>111</v>
      </c>
      <c r="K10" s="2" t="s">
        <v>111</v>
      </c>
      <c r="L10" s="2" t="s">
        <v>111</v>
      </c>
      <c r="M10" s="2" t="s">
        <v>111</v>
      </c>
      <c r="O10" s="83" t="s">
        <v>40</v>
      </c>
      <c r="P10" s="203">
        <v>36.4</v>
      </c>
      <c r="Q10" s="204">
        <v>3.4</v>
      </c>
      <c r="R10" s="203">
        <v>101.6</v>
      </c>
      <c r="S10" s="204">
        <v>114.7</v>
      </c>
      <c r="T10" s="203">
        <v>164.2</v>
      </c>
      <c r="U10" s="204">
        <v>255.6</v>
      </c>
      <c r="V10" s="203">
        <v>154.19999999999999</v>
      </c>
      <c r="W10" s="214">
        <v>132.6</v>
      </c>
      <c r="X10" s="215">
        <v>79.900000000000006</v>
      </c>
      <c r="Y10" s="209">
        <v>140.9</v>
      </c>
      <c r="Z10" s="209">
        <v>75</v>
      </c>
      <c r="AA10" s="209">
        <v>128</v>
      </c>
      <c r="AB10" s="209">
        <v>140.69999999999999</v>
      </c>
      <c r="AC10" s="209">
        <v>181.5</v>
      </c>
      <c r="AD10" s="209">
        <v>60.9</v>
      </c>
      <c r="AE10" s="209">
        <f>G36</f>
        <v>166.10669999999999</v>
      </c>
      <c r="AF10" s="211">
        <f t="shared" si="0"/>
        <v>120.98166875000001</v>
      </c>
    </row>
    <row r="11" spans="1:32" ht="15" customHeight="1">
      <c r="A11" s="6">
        <v>7</v>
      </c>
      <c r="B11" s="2">
        <v>26.81</v>
      </c>
      <c r="C11" s="2">
        <v>43.875</v>
      </c>
      <c r="D11" s="2">
        <v>3.6560000000000001</v>
      </c>
      <c r="E11" s="2">
        <v>10.37</v>
      </c>
      <c r="F11" s="2">
        <v>2.93</v>
      </c>
      <c r="G11" s="2" t="s">
        <v>111</v>
      </c>
      <c r="H11" s="2">
        <v>1.17</v>
      </c>
      <c r="I11" s="2" t="s">
        <v>111</v>
      </c>
      <c r="J11" s="2" t="s">
        <v>111</v>
      </c>
      <c r="K11" s="2">
        <v>4.6399999999999997</v>
      </c>
      <c r="L11" s="2">
        <v>7.3120000000000003</v>
      </c>
      <c r="M11" s="2" t="s">
        <v>111</v>
      </c>
      <c r="O11" s="84" t="s">
        <v>41</v>
      </c>
      <c r="P11" s="89">
        <f t="shared" ref="P11:AE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154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si="1"/>
        <v>2106.3000000000002</v>
      </c>
      <c r="X11" s="93">
        <f t="shared" si="1"/>
        <v>2295.5</v>
      </c>
      <c r="Y11" s="93">
        <f t="shared" si="1"/>
        <v>2351.6000000000004</v>
      </c>
      <c r="Z11" s="93">
        <f t="shared" si="1"/>
        <v>2378.8000000000002</v>
      </c>
      <c r="AA11" s="93">
        <f t="shared" si="1"/>
        <v>2055.8000000000002</v>
      </c>
      <c r="AB11" s="93">
        <f t="shared" si="1"/>
        <v>2500.3999999999996</v>
      </c>
      <c r="AC11" s="153">
        <f t="shared" si="1"/>
        <v>3074.7</v>
      </c>
      <c r="AD11" s="93">
        <f t="shared" si="1"/>
        <v>1734.3000000000002</v>
      </c>
      <c r="AE11" s="93">
        <f t="shared" si="1"/>
        <v>2854.4981999999995</v>
      </c>
      <c r="AF11" s="146">
        <f t="shared" ref="AF11" si="2">AVERAGE(P11:AD11)</f>
        <v>2287.2399999999998</v>
      </c>
    </row>
    <row r="12" spans="1:32" ht="15" customHeight="1">
      <c r="A12" s="6">
        <v>8</v>
      </c>
      <c r="B12" s="179">
        <v>63.375</v>
      </c>
      <c r="C12" s="2">
        <v>13.406000000000001</v>
      </c>
      <c r="D12" s="2">
        <v>17.059999999999999</v>
      </c>
      <c r="E12" s="2">
        <v>29.25</v>
      </c>
      <c r="F12" s="2" t="s">
        <v>111</v>
      </c>
      <c r="G12" s="2">
        <v>6.0937000000000001</v>
      </c>
      <c r="H12" s="2" t="s">
        <v>111</v>
      </c>
      <c r="I12" s="2">
        <v>8.5299999999999994</v>
      </c>
      <c r="J12" s="2" t="s">
        <v>111</v>
      </c>
      <c r="K12" s="2" t="s">
        <v>111</v>
      </c>
      <c r="L12" s="2" t="s">
        <v>111</v>
      </c>
      <c r="M12" s="179">
        <v>73.125</v>
      </c>
      <c r="O12" s="83" t="s">
        <v>42</v>
      </c>
      <c r="P12" s="203">
        <v>64.599999999999994</v>
      </c>
      <c r="Q12" s="204">
        <v>18.2</v>
      </c>
      <c r="R12" s="203">
        <v>79.099999999999994</v>
      </c>
      <c r="S12" s="204">
        <v>45.2</v>
      </c>
      <c r="T12" s="212">
        <v>319.7</v>
      </c>
      <c r="U12" s="204">
        <v>159.80000000000001</v>
      </c>
      <c r="V12" s="203">
        <v>110.5</v>
      </c>
      <c r="W12" s="214">
        <v>80</v>
      </c>
      <c r="X12" s="215">
        <v>157.30000000000001</v>
      </c>
      <c r="Y12" s="220">
        <v>41.7</v>
      </c>
      <c r="Z12" s="220">
        <v>98.3</v>
      </c>
      <c r="AA12" s="220">
        <v>46.2</v>
      </c>
      <c r="AB12" s="221">
        <v>21.4</v>
      </c>
      <c r="AC12" s="221">
        <v>127.1</v>
      </c>
      <c r="AD12" s="221">
        <v>117.3</v>
      </c>
      <c r="AE12" s="221">
        <f>H36</f>
        <v>124.65499999999999</v>
      </c>
      <c r="AF12" s="222">
        <f t="shared" ref="AF12:AF17" si="3">AVERAGE(P12:AE12)</f>
        <v>100.69093749999999</v>
      </c>
    </row>
    <row r="13" spans="1:32" ht="15" customHeight="1">
      <c r="A13" s="6">
        <v>9</v>
      </c>
      <c r="B13" s="2">
        <v>1.218</v>
      </c>
      <c r="C13" s="179">
        <v>95.67</v>
      </c>
      <c r="D13" s="2">
        <v>16.57</v>
      </c>
      <c r="E13" s="2">
        <v>1.218</v>
      </c>
      <c r="F13" s="234">
        <v>57.29</v>
      </c>
      <c r="G13" s="2" t="s">
        <v>111</v>
      </c>
      <c r="H13" s="2">
        <v>39</v>
      </c>
      <c r="I13" s="2" t="s">
        <v>111</v>
      </c>
      <c r="J13" s="2" t="s">
        <v>111</v>
      </c>
      <c r="K13" s="2" t="s">
        <v>111</v>
      </c>
      <c r="L13" s="2" t="s">
        <v>111</v>
      </c>
      <c r="M13" s="2" t="s">
        <v>111</v>
      </c>
      <c r="O13" s="83" t="s">
        <v>43</v>
      </c>
      <c r="P13" s="203">
        <v>99.7</v>
      </c>
      <c r="Q13" s="204">
        <v>64.599999999999994</v>
      </c>
      <c r="R13" s="203">
        <v>140.80000000000001</v>
      </c>
      <c r="S13" s="204">
        <v>42.2</v>
      </c>
      <c r="T13" s="203">
        <v>70.3</v>
      </c>
      <c r="U13" s="204">
        <v>3.7</v>
      </c>
      <c r="V13" s="203">
        <v>105.8</v>
      </c>
      <c r="W13" s="214">
        <v>107</v>
      </c>
      <c r="X13" s="215">
        <v>141.69999999999999</v>
      </c>
      <c r="Y13" s="220">
        <v>56.6</v>
      </c>
      <c r="Z13" s="220">
        <v>12.4</v>
      </c>
      <c r="AA13" s="220">
        <v>14.4</v>
      </c>
      <c r="AB13" s="221">
        <v>40.700000000000003</v>
      </c>
      <c r="AC13" s="221">
        <v>31.5</v>
      </c>
      <c r="AD13" s="221">
        <v>61.3</v>
      </c>
      <c r="AE13" s="221">
        <f>I36</f>
        <v>141.66499999999999</v>
      </c>
      <c r="AF13" s="223">
        <f t="shared" si="3"/>
        <v>70.897812500000001</v>
      </c>
    </row>
    <row r="14" spans="1:32" ht="15" customHeight="1">
      <c r="A14" s="6">
        <v>10</v>
      </c>
      <c r="B14" s="2">
        <v>19.5</v>
      </c>
      <c r="C14" s="2">
        <v>2.4369999999999998</v>
      </c>
      <c r="D14" s="2" t="s">
        <v>111</v>
      </c>
      <c r="E14" s="2">
        <v>26.81</v>
      </c>
      <c r="F14" s="2">
        <v>8.49</v>
      </c>
      <c r="G14" s="2">
        <v>4.875</v>
      </c>
      <c r="H14" s="2">
        <v>4.97</v>
      </c>
      <c r="I14" s="2" t="s">
        <v>111</v>
      </c>
      <c r="J14" s="2">
        <v>4.3899999999999997</v>
      </c>
      <c r="K14" s="2" t="s">
        <v>111</v>
      </c>
      <c r="L14" s="2" t="s">
        <v>111</v>
      </c>
      <c r="M14" s="2" t="s">
        <v>111</v>
      </c>
      <c r="O14" s="83" t="s">
        <v>44</v>
      </c>
      <c r="P14" s="203">
        <v>35.5</v>
      </c>
      <c r="Q14" s="204">
        <v>7.8</v>
      </c>
      <c r="R14" s="203">
        <v>81.2</v>
      </c>
      <c r="S14" s="204">
        <v>113.1</v>
      </c>
      <c r="T14" s="203">
        <v>124.1</v>
      </c>
      <c r="U14" s="204">
        <v>89.3</v>
      </c>
      <c r="V14" s="203">
        <v>87.2</v>
      </c>
      <c r="W14" s="214">
        <v>113.1</v>
      </c>
      <c r="X14" s="215">
        <v>169.5</v>
      </c>
      <c r="Y14" s="220">
        <v>32.200000000000003</v>
      </c>
      <c r="Z14" s="220">
        <v>145.6</v>
      </c>
      <c r="AA14" s="220">
        <v>22.1</v>
      </c>
      <c r="AB14" s="221">
        <v>27.3</v>
      </c>
      <c r="AC14" s="221">
        <v>16.399999999999999</v>
      </c>
      <c r="AD14" s="221">
        <v>59.8</v>
      </c>
      <c r="AE14" s="221">
        <f>J36</f>
        <v>34.22</v>
      </c>
      <c r="AF14" s="223">
        <f t="shared" si="3"/>
        <v>72.401250000000019</v>
      </c>
    </row>
    <row r="15" spans="1:32" ht="15" customHeight="1">
      <c r="A15" s="6">
        <v>11</v>
      </c>
      <c r="B15" s="2">
        <v>10.561999999999999</v>
      </c>
      <c r="C15" s="2" t="s">
        <v>111</v>
      </c>
      <c r="D15" s="2">
        <v>32.174999999999997</v>
      </c>
      <c r="E15" s="2" t="s">
        <v>111</v>
      </c>
      <c r="F15" s="2">
        <v>20.48</v>
      </c>
      <c r="G15" s="2">
        <v>12.18</v>
      </c>
      <c r="H15" s="2" t="s">
        <v>111</v>
      </c>
      <c r="I15" s="2" t="s">
        <v>111</v>
      </c>
      <c r="J15" s="2" t="s">
        <v>111</v>
      </c>
      <c r="K15" s="2">
        <v>4.6399999999999997</v>
      </c>
      <c r="L15" s="2" t="s">
        <v>111</v>
      </c>
      <c r="M15" s="2" t="s">
        <v>111</v>
      </c>
      <c r="O15" s="83" t="s">
        <v>45</v>
      </c>
      <c r="P15" s="203">
        <v>95</v>
      </c>
      <c r="Q15" s="204">
        <v>82.4</v>
      </c>
      <c r="R15" s="203">
        <v>108.3</v>
      </c>
      <c r="S15" s="204">
        <v>111.7</v>
      </c>
      <c r="T15" s="203">
        <v>30.1</v>
      </c>
      <c r="U15" s="204">
        <v>75.900000000000006</v>
      </c>
      <c r="V15" s="203">
        <v>71.900000000000006</v>
      </c>
      <c r="W15" s="214">
        <v>147.6</v>
      </c>
      <c r="X15" s="217">
        <v>186.2</v>
      </c>
      <c r="Y15" s="220">
        <v>121.5</v>
      </c>
      <c r="Z15" s="220">
        <v>94.9</v>
      </c>
      <c r="AA15" s="220">
        <v>78.8</v>
      </c>
      <c r="AB15" s="221">
        <v>71.2</v>
      </c>
      <c r="AC15" s="221">
        <v>69.400000000000006</v>
      </c>
      <c r="AD15" s="221">
        <v>193.2</v>
      </c>
      <c r="AE15" s="221">
        <f>K36</f>
        <v>145.73249999999999</v>
      </c>
      <c r="AF15" s="223">
        <f t="shared" si="3"/>
        <v>105.23953125000001</v>
      </c>
    </row>
    <row r="16" spans="1:32" ht="15" customHeight="1">
      <c r="A16" s="6">
        <v>12</v>
      </c>
      <c r="B16" s="2">
        <v>29.25</v>
      </c>
      <c r="C16" s="2">
        <v>10.56</v>
      </c>
      <c r="D16" s="2">
        <v>7.3125</v>
      </c>
      <c r="E16" s="2">
        <v>26.91</v>
      </c>
      <c r="F16" s="2">
        <v>13.65</v>
      </c>
      <c r="G16" s="2">
        <v>11.968</v>
      </c>
      <c r="H16" s="2" t="s">
        <v>111</v>
      </c>
      <c r="I16" s="2">
        <v>8.7750000000000004</v>
      </c>
      <c r="J16" s="2" t="s">
        <v>111</v>
      </c>
      <c r="K16" s="2" t="s">
        <v>111</v>
      </c>
      <c r="L16" s="2" t="s">
        <v>111</v>
      </c>
      <c r="M16" s="2" t="s">
        <v>111</v>
      </c>
      <c r="O16" s="83" t="s">
        <v>46</v>
      </c>
      <c r="P16" s="203">
        <v>104.8</v>
      </c>
      <c r="Q16" s="204">
        <v>84.5</v>
      </c>
      <c r="R16" s="203">
        <v>115.6</v>
      </c>
      <c r="S16" s="204">
        <v>139.1</v>
      </c>
      <c r="T16" s="203">
        <v>57.4</v>
      </c>
      <c r="U16" s="204">
        <v>11.3</v>
      </c>
      <c r="V16" s="203">
        <v>120.7</v>
      </c>
      <c r="W16" s="214">
        <v>128.6</v>
      </c>
      <c r="X16" s="215">
        <v>51.5</v>
      </c>
      <c r="Y16" s="220">
        <v>122.7</v>
      </c>
      <c r="Z16" s="220">
        <v>259.39999999999998</v>
      </c>
      <c r="AA16" s="220">
        <v>157.80000000000001</v>
      </c>
      <c r="AB16" s="221">
        <v>108.3</v>
      </c>
      <c r="AC16" s="221">
        <v>44.3</v>
      </c>
      <c r="AD16" s="221">
        <v>89.1</v>
      </c>
      <c r="AE16" s="221">
        <f>L36</f>
        <v>185.90800000000002</v>
      </c>
      <c r="AF16" s="223">
        <f t="shared" si="3"/>
        <v>111.31299999999999</v>
      </c>
    </row>
    <row r="17" spans="1:32" ht="15" customHeight="1">
      <c r="A17" s="6">
        <v>13</v>
      </c>
      <c r="B17" s="2">
        <v>9.75</v>
      </c>
      <c r="C17" s="2">
        <v>39.61</v>
      </c>
      <c r="D17" s="236">
        <v>168.18</v>
      </c>
      <c r="E17" s="2">
        <v>9.75</v>
      </c>
      <c r="F17" s="2">
        <v>43.88</v>
      </c>
      <c r="G17" s="2">
        <v>2.92</v>
      </c>
      <c r="H17" s="2">
        <v>21.4</v>
      </c>
      <c r="I17" s="2" t="s">
        <v>111</v>
      </c>
      <c r="J17" s="2" t="s">
        <v>111</v>
      </c>
      <c r="K17" s="2" t="s">
        <v>111</v>
      </c>
      <c r="L17" s="2">
        <v>43.87</v>
      </c>
      <c r="M17" s="2" t="s">
        <v>111</v>
      </c>
      <c r="O17" s="83" t="s">
        <v>47</v>
      </c>
      <c r="P17" s="212">
        <v>132.1</v>
      </c>
      <c r="Q17" s="205">
        <v>180.4</v>
      </c>
      <c r="R17" s="212">
        <v>264.10000000000002</v>
      </c>
      <c r="S17" s="205">
        <v>353.1</v>
      </c>
      <c r="T17" s="203">
        <v>80.5</v>
      </c>
      <c r="U17" s="205">
        <v>219.5</v>
      </c>
      <c r="V17" s="212">
        <v>327.2</v>
      </c>
      <c r="W17" s="206">
        <v>301.8</v>
      </c>
      <c r="X17" s="215">
        <v>101.9</v>
      </c>
      <c r="Y17" s="224">
        <v>495.8</v>
      </c>
      <c r="Z17" s="224">
        <v>411</v>
      </c>
      <c r="AA17" s="224">
        <v>390.1</v>
      </c>
      <c r="AB17" s="225">
        <v>172.6</v>
      </c>
      <c r="AC17" s="226">
        <v>321.39999999999998</v>
      </c>
      <c r="AD17" s="227">
        <v>247.3</v>
      </c>
      <c r="AE17" s="227">
        <f>M36</f>
        <v>191.95500000000001</v>
      </c>
      <c r="AF17" s="224">
        <f t="shared" si="3"/>
        <v>261.92218750000001</v>
      </c>
    </row>
    <row r="18" spans="1:32" ht="15" customHeight="1">
      <c r="A18" s="6">
        <v>14</v>
      </c>
      <c r="B18" s="2" t="s">
        <v>111</v>
      </c>
      <c r="C18" s="2">
        <v>36.56</v>
      </c>
      <c r="D18" s="2" t="s">
        <v>111</v>
      </c>
      <c r="E18" s="2" t="s">
        <v>111</v>
      </c>
      <c r="F18" s="2">
        <v>29.1</v>
      </c>
      <c r="G18" s="2" t="s">
        <v>111</v>
      </c>
      <c r="H18" s="2" t="s">
        <v>111</v>
      </c>
      <c r="I18" s="2" t="s">
        <v>111</v>
      </c>
      <c r="J18" s="2">
        <v>0.98</v>
      </c>
      <c r="K18" s="2">
        <v>30.23</v>
      </c>
      <c r="L18" s="2">
        <v>47.481999999999999</v>
      </c>
      <c r="M18" s="2" t="s">
        <v>111</v>
      </c>
      <c r="O18" s="84" t="s">
        <v>48</v>
      </c>
      <c r="P18" s="228">
        <f t="shared" ref="P18:AF18" si="4">SUM(P12:P17)</f>
        <v>531.70000000000005</v>
      </c>
      <c r="Q18" s="229">
        <f t="shared" si="4"/>
        <v>437.9</v>
      </c>
      <c r="R18" s="230">
        <f t="shared" si="4"/>
        <v>789.1</v>
      </c>
      <c r="S18" s="229">
        <f t="shared" si="4"/>
        <v>804.4</v>
      </c>
      <c r="T18" s="230">
        <f t="shared" si="4"/>
        <v>682.1</v>
      </c>
      <c r="U18" s="229">
        <f t="shared" si="4"/>
        <v>559.5</v>
      </c>
      <c r="V18" s="230">
        <f t="shared" si="4"/>
        <v>823.3</v>
      </c>
      <c r="W18" s="231">
        <f t="shared" si="4"/>
        <v>878.10000000000014</v>
      </c>
      <c r="X18" s="232">
        <f t="shared" si="4"/>
        <v>808.1</v>
      </c>
      <c r="Y18" s="233">
        <f t="shared" si="4"/>
        <v>870.5</v>
      </c>
      <c r="Z18" s="165">
        <f t="shared" si="4"/>
        <v>1021.6</v>
      </c>
      <c r="AA18" s="233">
        <f t="shared" si="4"/>
        <v>709.40000000000009</v>
      </c>
      <c r="AB18" s="233">
        <f t="shared" si="4"/>
        <v>441.5</v>
      </c>
      <c r="AC18" s="233">
        <f t="shared" si="4"/>
        <v>610.09999999999991</v>
      </c>
      <c r="AD18" s="233">
        <f t="shared" si="4"/>
        <v>768</v>
      </c>
      <c r="AE18" s="233">
        <f t="shared" si="4"/>
        <v>824.13549999999998</v>
      </c>
      <c r="AF18" s="93">
        <f t="shared" si="4"/>
        <v>722.46471874999997</v>
      </c>
    </row>
    <row r="19" spans="1:32" ht="15" customHeight="1">
      <c r="A19" s="6">
        <v>15</v>
      </c>
      <c r="B19" s="2">
        <v>7.8</v>
      </c>
      <c r="C19" s="2">
        <v>43.87</v>
      </c>
      <c r="D19" s="2" t="s">
        <v>111</v>
      </c>
      <c r="E19" s="2" t="s">
        <v>111</v>
      </c>
      <c r="F19" s="2">
        <v>19.5</v>
      </c>
      <c r="G19" s="2" t="s">
        <v>111</v>
      </c>
      <c r="H19" s="2" t="s">
        <v>111</v>
      </c>
      <c r="I19" s="2" t="s">
        <v>111</v>
      </c>
      <c r="J19" s="2">
        <v>3.06</v>
      </c>
      <c r="K19" s="2" t="s">
        <v>111</v>
      </c>
      <c r="L19" s="2" t="s">
        <v>111</v>
      </c>
      <c r="M19" s="2" t="s">
        <v>111</v>
      </c>
      <c r="O19" s="85"/>
      <c r="P19" s="155"/>
      <c r="Q19" s="159"/>
      <c r="R19" s="159"/>
      <c r="S19" s="159"/>
      <c r="T19" s="159"/>
      <c r="U19" s="159"/>
      <c r="V19" s="159"/>
      <c r="W19" s="160"/>
      <c r="X19" s="160"/>
      <c r="Y19" s="28"/>
      <c r="Z19" s="28"/>
      <c r="AA19" s="28"/>
      <c r="AB19" s="28"/>
      <c r="AC19" s="28"/>
      <c r="AD19" s="28"/>
      <c r="AE19" s="28"/>
      <c r="AF19" s="100"/>
    </row>
    <row r="20" spans="1:32" ht="15" customHeight="1">
      <c r="A20" s="6">
        <v>16</v>
      </c>
      <c r="B20" s="2" t="s">
        <v>111</v>
      </c>
      <c r="C20" s="2">
        <v>37.78</v>
      </c>
      <c r="D20" s="2">
        <v>9.75</v>
      </c>
      <c r="E20" s="2">
        <v>27.625</v>
      </c>
      <c r="F20" s="2">
        <v>36.57</v>
      </c>
      <c r="G20" s="2" t="s">
        <v>111</v>
      </c>
      <c r="H20" s="2">
        <v>1</v>
      </c>
      <c r="I20" s="2" t="s">
        <v>111</v>
      </c>
      <c r="J20" s="2" t="s">
        <v>111</v>
      </c>
      <c r="K20" s="2" t="s">
        <v>111</v>
      </c>
      <c r="L20" s="2" t="s">
        <v>111</v>
      </c>
      <c r="M20" s="2">
        <v>19.5</v>
      </c>
      <c r="O20" s="86" t="s">
        <v>49</v>
      </c>
      <c r="P20" s="101">
        <f>P11+P18</f>
        <v>2218.5</v>
      </c>
      <c r="Q20" s="101">
        <f t="shared" ref="Q20:AF20" si="5">Q11+Q18</f>
        <v>2176.6</v>
      </c>
      <c r="R20" s="101">
        <f t="shared" si="5"/>
        <v>3045.4999999999995</v>
      </c>
      <c r="S20" s="101">
        <f t="shared" si="5"/>
        <v>3512.1</v>
      </c>
      <c r="T20" s="101">
        <f t="shared" si="5"/>
        <v>3261.7</v>
      </c>
      <c r="U20" s="101">
        <f t="shared" si="5"/>
        <v>3175.2</v>
      </c>
      <c r="V20" s="101">
        <f t="shared" si="5"/>
        <v>3049.5999999999995</v>
      </c>
      <c r="W20" s="101">
        <f t="shared" si="5"/>
        <v>2984.4000000000005</v>
      </c>
      <c r="X20" s="101">
        <f t="shared" si="5"/>
        <v>3103.6</v>
      </c>
      <c r="Y20" s="102">
        <f t="shared" si="5"/>
        <v>3222.1000000000004</v>
      </c>
      <c r="Z20" s="102">
        <f t="shared" si="5"/>
        <v>3400.4</v>
      </c>
      <c r="AA20" s="102">
        <f t="shared" si="5"/>
        <v>2765.2000000000003</v>
      </c>
      <c r="AB20" s="102">
        <f t="shared" si="5"/>
        <v>2941.8999999999996</v>
      </c>
      <c r="AC20" s="162">
        <f t="shared" si="5"/>
        <v>3684.7999999999997</v>
      </c>
      <c r="AD20" s="102">
        <f t="shared" si="5"/>
        <v>2502.3000000000002</v>
      </c>
      <c r="AE20" s="102">
        <f t="shared" si="5"/>
        <v>3678.6336999999994</v>
      </c>
      <c r="AF20" s="102">
        <f t="shared" si="5"/>
        <v>3009.7047187499998</v>
      </c>
    </row>
    <row r="21" spans="1:32" ht="15" customHeight="1">
      <c r="A21" s="6">
        <v>17</v>
      </c>
      <c r="B21" s="2">
        <v>3.6560000000000001</v>
      </c>
      <c r="C21" s="2">
        <v>2.4369999999999998</v>
      </c>
      <c r="D21" s="2" t="s">
        <v>111</v>
      </c>
      <c r="E21" s="2" t="s">
        <v>111</v>
      </c>
      <c r="F21" s="2">
        <v>3.61</v>
      </c>
      <c r="G21" s="2" t="s">
        <v>111</v>
      </c>
      <c r="H21" s="2" t="s">
        <v>111</v>
      </c>
      <c r="I21" s="2" t="s">
        <v>111</v>
      </c>
      <c r="J21" s="2" t="s">
        <v>111</v>
      </c>
      <c r="K21" s="2" t="s">
        <v>111</v>
      </c>
      <c r="L21" s="2">
        <v>2.4369999999999998</v>
      </c>
      <c r="M21" s="2">
        <v>3.25</v>
      </c>
    </row>
    <row r="22" spans="1:32" ht="15" customHeight="1">
      <c r="A22" s="6">
        <v>18</v>
      </c>
      <c r="B22" s="2" t="s">
        <v>111</v>
      </c>
      <c r="C22" s="2" t="s">
        <v>111</v>
      </c>
      <c r="D22" s="2">
        <v>26.81</v>
      </c>
      <c r="E22" s="2">
        <v>7.41</v>
      </c>
      <c r="F22" s="2" t="s">
        <v>111</v>
      </c>
      <c r="G22" s="2" t="s">
        <v>111</v>
      </c>
      <c r="H22" s="2">
        <v>13.35</v>
      </c>
      <c r="I22" s="2" t="s">
        <v>111</v>
      </c>
      <c r="J22" s="2" t="s">
        <v>111</v>
      </c>
      <c r="K22" s="2" t="s">
        <v>111</v>
      </c>
      <c r="L22" s="2" t="s">
        <v>111</v>
      </c>
      <c r="M22" s="2" t="s">
        <v>111</v>
      </c>
    </row>
    <row r="23" spans="1:32" ht="15" customHeight="1">
      <c r="A23" s="6">
        <v>19</v>
      </c>
      <c r="B23" s="2">
        <v>27.3</v>
      </c>
      <c r="C23" s="234">
        <v>74.34</v>
      </c>
      <c r="D23" s="2" t="s">
        <v>111</v>
      </c>
      <c r="E23" s="2">
        <v>26.82</v>
      </c>
      <c r="F23" s="2">
        <v>26.82</v>
      </c>
      <c r="G23" s="2" t="s">
        <v>111</v>
      </c>
      <c r="H23" s="2" t="s">
        <v>111</v>
      </c>
      <c r="I23" s="2" t="s">
        <v>111</v>
      </c>
      <c r="J23" s="2" t="s">
        <v>111</v>
      </c>
      <c r="K23" s="2">
        <v>24.37</v>
      </c>
      <c r="L23" s="2" t="s">
        <v>111</v>
      </c>
      <c r="M23" s="2">
        <v>9.75</v>
      </c>
    </row>
    <row r="24" spans="1:32" ht="15" customHeight="1">
      <c r="A24" s="6">
        <v>20</v>
      </c>
      <c r="B24" s="2">
        <v>24.375</v>
      </c>
      <c r="C24" s="2" t="s">
        <v>111</v>
      </c>
      <c r="D24" s="2">
        <v>36.56</v>
      </c>
      <c r="E24" s="2">
        <v>25.84</v>
      </c>
      <c r="F24" s="2" t="s">
        <v>111</v>
      </c>
      <c r="G24" s="2" t="s">
        <v>111</v>
      </c>
      <c r="H24" s="2" t="s">
        <v>111</v>
      </c>
      <c r="I24" s="2" t="s">
        <v>111</v>
      </c>
      <c r="J24" s="2" t="s">
        <v>111</v>
      </c>
      <c r="K24" s="2" t="s">
        <v>111</v>
      </c>
      <c r="L24" s="2" t="s">
        <v>111</v>
      </c>
      <c r="M24" s="2" t="s">
        <v>167</v>
      </c>
      <c r="Q24" t="s">
        <v>166</v>
      </c>
    </row>
    <row r="25" spans="1:32" ht="15" customHeight="1">
      <c r="A25" s="6">
        <v>21</v>
      </c>
      <c r="B25" s="2">
        <v>44.36</v>
      </c>
      <c r="C25" s="2" t="s">
        <v>111</v>
      </c>
      <c r="D25" s="2">
        <v>44.1</v>
      </c>
      <c r="E25" s="2">
        <v>4.07</v>
      </c>
      <c r="F25" s="2">
        <v>19.5</v>
      </c>
      <c r="G25" s="2" t="s">
        <v>111</v>
      </c>
      <c r="H25" s="2" t="s">
        <v>111</v>
      </c>
      <c r="I25" s="2" t="s">
        <v>111</v>
      </c>
      <c r="J25" s="2" t="s">
        <v>111</v>
      </c>
      <c r="K25" s="2">
        <v>30.49</v>
      </c>
      <c r="L25" s="2" t="s">
        <v>111</v>
      </c>
      <c r="M25" s="2">
        <v>9.75</v>
      </c>
    </row>
    <row r="26" spans="1:32" ht="15" customHeight="1">
      <c r="A26" s="6">
        <v>22</v>
      </c>
      <c r="B26" s="2">
        <v>5.36</v>
      </c>
      <c r="C26" s="2" t="s">
        <v>111</v>
      </c>
      <c r="D26" s="2">
        <v>14.625</v>
      </c>
      <c r="E26" s="2">
        <v>6.1</v>
      </c>
      <c r="F26" s="2">
        <v>4.88</v>
      </c>
      <c r="G26" s="2">
        <v>24.37</v>
      </c>
      <c r="H26" s="2" t="s">
        <v>111</v>
      </c>
      <c r="I26" s="2" t="s">
        <v>111</v>
      </c>
      <c r="J26" s="2" t="s">
        <v>111</v>
      </c>
      <c r="K26" s="2">
        <v>6.09</v>
      </c>
      <c r="L26" s="2" t="s">
        <v>111</v>
      </c>
      <c r="M26" s="2" t="s">
        <v>111</v>
      </c>
    </row>
    <row r="27" spans="1:32" ht="15" customHeight="1">
      <c r="A27" s="6">
        <v>23</v>
      </c>
      <c r="B27" s="2" t="s">
        <v>111</v>
      </c>
      <c r="C27" s="2">
        <v>3.6560000000000001</v>
      </c>
      <c r="D27" s="2">
        <v>24.86</v>
      </c>
      <c r="E27" s="2">
        <v>4.88</v>
      </c>
      <c r="F27" s="2" t="s">
        <v>111</v>
      </c>
      <c r="G27" s="2" t="s">
        <v>111</v>
      </c>
      <c r="H27" s="2" t="s">
        <v>111</v>
      </c>
      <c r="I27" s="2">
        <v>48.75</v>
      </c>
      <c r="J27" s="2" t="s">
        <v>111</v>
      </c>
      <c r="K27" s="2">
        <v>9.52</v>
      </c>
      <c r="L27" s="2" t="s">
        <v>111</v>
      </c>
      <c r="M27" s="2" t="s">
        <v>111</v>
      </c>
    </row>
    <row r="28" spans="1:32" ht="15" customHeight="1">
      <c r="A28" s="6">
        <v>24</v>
      </c>
      <c r="B28" s="2">
        <v>1.462</v>
      </c>
      <c r="C28" s="2">
        <v>1.2</v>
      </c>
      <c r="D28" s="234">
        <v>53.62</v>
      </c>
      <c r="E28" s="2">
        <v>24.87</v>
      </c>
      <c r="F28" s="2" t="s">
        <v>111</v>
      </c>
      <c r="G28" s="234">
        <v>56.06</v>
      </c>
      <c r="H28" s="2">
        <v>2.9249999999999998</v>
      </c>
      <c r="I28" s="2">
        <v>26.81</v>
      </c>
      <c r="J28" s="2">
        <v>9.9499999999999993</v>
      </c>
      <c r="K28" s="2" t="s">
        <v>111</v>
      </c>
      <c r="L28" s="2" t="s">
        <v>111</v>
      </c>
      <c r="M28" s="2">
        <v>14.62</v>
      </c>
    </row>
    <row r="29" spans="1:32" ht="15" customHeight="1">
      <c r="A29" s="6">
        <v>25</v>
      </c>
      <c r="B29" s="2">
        <v>9.75</v>
      </c>
      <c r="C29" s="2">
        <v>17.670000000000002</v>
      </c>
      <c r="D29" s="2">
        <v>3.6560000000000001</v>
      </c>
      <c r="E29" s="2" t="s">
        <v>111</v>
      </c>
      <c r="F29" s="2">
        <v>7.61</v>
      </c>
      <c r="G29" s="2">
        <v>40.950000000000003</v>
      </c>
      <c r="H29" s="2" t="s">
        <v>111</v>
      </c>
      <c r="I29" s="2" t="s">
        <v>111</v>
      </c>
      <c r="J29" s="2" t="s">
        <v>111</v>
      </c>
      <c r="K29" s="2" t="s">
        <v>111</v>
      </c>
      <c r="L29" s="2" t="s">
        <v>111</v>
      </c>
      <c r="M29" s="2" t="s">
        <v>111</v>
      </c>
    </row>
    <row r="30" spans="1:32" ht="15" customHeight="1">
      <c r="A30" s="6">
        <v>26</v>
      </c>
      <c r="B30" s="2">
        <v>7.31</v>
      </c>
      <c r="C30" s="2">
        <v>47.53</v>
      </c>
      <c r="D30" s="2" t="s">
        <v>111</v>
      </c>
      <c r="E30" s="2">
        <v>42.66</v>
      </c>
      <c r="F30" s="2">
        <v>2.44</v>
      </c>
      <c r="G30" s="2" t="s">
        <v>111</v>
      </c>
      <c r="H30" s="2" t="s">
        <v>111</v>
      </c>
      <c r="I30" s="2">
        <v>17.16</v>
      </c>
      <c r="J30" s="2" t="s">
        <v>111</v>
      </c>
      <c r="K30" s="2" t="s">
        <v>111</v>
      </c>
      <c r="L30" s="234">
        <v>70.680000000000007</v>
      </c>
      <c r="M30" s="2">
        <v>6.49</v>
      </c>
    </row>
    <row r="31" spans="1:32" ht="15" customHeight="1">
      <c r="A31" s="6">
        <v>27</v>
      </c>
      <c r="B31" s="2">
        <v>13.35</v>
      </c>
      <c r="C31" s="2">
        <v>4.68</v>
      </c>
      <c r="D31" s="2">
        <v>17.059999999999999</v>
      </c>
      <c r="E31" s="2" t="s">
        <v>111</v>
      </c>
      <c r="F31" s="2" t="s">
        <v>111</v>
      </c>
      <c r="G31" s="2" t="s">
        <v>111</v>
      </c>
      <c r="H31" s="2" t="s">
        <v>111</v>
      </c>
      <c r="I31" s="2" t="s">
        <v>111</v>
      </c>
      <c r="J31" s="2" t="s">
        <v>111</v>
      </c>
      <c r="K31" s="2" t="s">
        <v>111</v>
      </c>
      <c r="L31" s="2">
        <v>6.82</v>
      </c>
      <c r="M31" s="2">
        <v>6.8250000000000002</v>
      </c>
    </row>
    <row r="32" spans="1:32" ht="15" customHeight="1">
      <c r="A32" s="6">
        <v>28</v>
      </c>
      <c r="B32" s="179">
        <v>54.89</v>
      </c>
      <c r="C32" s="2">
        <v>46.31</v>
      </c>
      <c r="D32" s="2">
        <v>33.31</v>
      </c>
      <c r="E32" s="234">
        <v>51.19</v>
      </c>
      <c r="F32" s="2">
        <v>1.27</v>
      </c>
      <c r="G32" s="2" t="s">
        <v>111</v>
      </c>
      <c r="H32" s="2" t="s">
        <v>111</v>
      </c>
      <c r="I32" s="2">
        <v>10.92</v>
      </c>
      <c r="J32" s="2" t="s">
        <v>111</v>
      </c>
      <c r="K32" s="2" t="s">
        <v>111</v>
      </c>
      <c r="L32" s="2" t="s">
        <v>111</v>
      </c>
      <c r="M32" s="2">
        <v>20.67</v>
      </c>
    </row>
    <row r="33" spans="1:14" ht="12.75">
      <c r="A33" s="6">
        <v>29</v>
      </c>
      <c r="B33" s="2">
        <v>31.68</v>
      </c>
      <c r="C33" s="7"/>
      <c r="D33" s="2" t="s">
        <v>111</v>
      </c>
      <c r="E33" s="2">
        <v>2.4369999999999998</v>
      </c>
      <c r="F33" s="2">
        <v>25.6</v>
      </c>
      <c r="G33" s="2" t="s">
        <v>111</v>
      </c>
      <c r="H33" s="2" t="s">
        <v>111</v>
      </c>
      <c r="I33" s="2" t="s">
        <v>111</v>
      </c>
      <c r="J33" s="2" t="s">
        <v>111</v>
      </c>
      <c r="K33" s="2">
        <v>8.52</v>
      </c>
      <c r="L33" s="2" t="s">
        <v>111</v>
      </c>
      <c r="M33" s="2">
        <v>6.0449999999999999</v>
      </c>
    </row>
    <row r="34" spans="1:14" ht="12.75">
      <c r="A34" s="6">
        <v>30</v>
      </c>
      <c r="B34" s="2">
        <v>5.1180000000000003</v>
      </c>
      <c r="C34" s="7"/>
      <c r="D34" s="2">
        <v>8.5310000000000006</v>
      </c>
      <c r="E34" s="2">
        <v>21.94</v>
      </c>
      <c r="F34" s="2" t="s">
        <v>111</v>
      </c>
      <c r="G34" s="2">
        <v>6.69</v>
      </c>
      <c r="H34" s="2" t="s">
        <v>111</v>
      </c>
      <c r="I34" s="2">
        <v>1.22</v>
      </c>
      <c r="J34" s="2">
        <v>4.6399999999999997</v>
      </c>
      <c r="K34" s="2" t="s">
        <v>111</v>
      </c>
      <c r="L34" s="2" t="s">
        <v>111</v>
      </c>
      <c r="M34" s="2" t="s">
        <v>111</v>
      </c>
    </row>
    <row r="35" spans="1:14" ht="12.75">
      <c r="A35" s="6">
        <v>31</v>
      </c>
      <c r="B35" s="2" t="s">
        <v>111</v>
      </c>
      <c r="C35" s="7"/>
      <c r="D35" s="2" t="s">
        <v>111</v>
      </c>
      <c r="E35" s="18"/>
      <c r="F35" s="2">
        <v>6.1</v>
      </c>
      <c r="G35" s="7"/>
      <c r="H35" s="2" t="s">
        <v>111</v>
      </c>
      <c r="I35" s="2" t="s">
        <v>111</v>
      </c>
      <c r="J35" s="7"/>
      <c r="K35" s="2">
        <v>17.0625</v>
      </c>
      <c r="L35" s="7"/>
      <c r="M35" s="2" t="s">
        <v>111</v>
      </c>
    </row>
    <row r="36" spans="1:14" ht="12.75">
      <c r="A36" s="3" t="s">
        <v>13</v>
      </c>
      <c r="B36" s="4">
        <f t="shared" ref="B36:M36" si="6">SUM(B5:B35)</f>
        <v>460.41</v>
      </c>
      <c r="C36" s="4">
        <f t="shared" si="6"/>
        <v>646.66599999999994</v>
      </c>
      <c r="D36" s="4">
        <f t="shared" si="6"/>
        <v>727.93549999999982</v>
      </c>
      <c r="E36" s="4">
        <f t="shared" si="6"/>
        <v>412.20000000000005</v>
      </c>
      <c r="F36" s="4">
        <f t="shared" si="6"/>
        <v>441.18000000000006</v>
      </c>
      <c r="G36" s="4">
        <f t="shared" si="6"/>
        <v>166.10669999999999</v>
      </c>
      <c r="H36" s="4">
        <f t="shared" si="6"/>
        <v>124.65499999999999</v>
      </c>
      <c r="I36" s="4">
        <f t="shared" si="6"/>
        <v>141.66499999999999</v>
      </c>
      <c r="J36" s="4">
        <f t="shared" si="6"/>
        <v>34.22</v>
      </c>
      <c r="K36" s="4">
        <f t="shared" si="6"/>
        <v>145.73249999999999</v>
      </c>
      <c r="L36" s="4">
        <f t="shared" si="6"/>
        <v>185.90800000000002</v>
      </c>
      <c r="M36" s="4">
        <f t="shared" si="6"/>
        <v>191.95500000000001</v>
      </c>
      <c r="N36" s="19"/>
    </row>
    <row r="37" spans="1:14" ht="12.75">
      <c r="A37" s="11" t="s">
        <v>14</v>
      </c>
      <c r="B37" s="12">
        <f>COUNT(B5:B35)</f>
        <v>23</v>
      </c>
      <c r="C37" s="12">
        <f t="shared" ref="C37:M37" si="7">COUNT(C5:C35)</f>
        <v>22</v>
      </c>
      <c r="D37" s="12">
        <f t="shared" si="7"/>
        <v>21</v>
      </c>
      <c r="E37" s="12">
        <f t="shared" si="7"/>
        <v>23</v>
      </c>
      <c r="F37" s="12">
        <f t="shared" si="7"/>
        <v>23</v>
      </c>
      <c r="G37" s="12">
        <f t="shared" si="7"/>
        <v>9</v>
      </c>
      <c r="H37" s="12">
        <f t="shared" si="7"/>
        <v>10</v>
      </c>
      <c r="I37" s="12">
        <f t="shared" si="7"/>
        <v>8</v>
      </c>
      <c r="J37" s="12">
        <f t="shared" si="7"/>
        <v>8</v>
      </c>
      <c r="K37" s="12">
        <f t="shared" si="7"/>
        <v>12</v>
      </c>
      <c r="L37" s="12">
        <f t="shared" si="7"/>
        <v>8</v>
      </c>
      <c r="M37" s="12">
        <f t="shared" si="7"/>
        <v>12</v>
      </c>
      <c r="N37" s="19"/>
    </row>
    <row r="38" spans="1:14" ht="12.75">
      <c r="B38" t="s">
        <v>18</v>
      </c>
      <c r="E38" s="26">
        <f>SUM(B36:G36)</f>
        <v>2854.4981999999995</v>
      </c>
      <c r="F38" t="s">
        <v>16</v>
      </c>
      <c r="G38" s="10" t="s">
        <v>21</v>
      </c>
      <c r="H38" s="10"/>
      <c r="I38" s="62">
        <f>SUM(H36:M36)</f>
        <v>824.13549999999998</v>
      </c>
      <c r="J38" t="s">
        <v>16</v>
      </c>
      <c r="K38" s="30" t="s">
        <v>15</v>
      </c>
      <c r="L38" s="27">
        <f>SUM(B36:M36)</f>
        <v>3678.6336999999994</v>
      </c>
      <c r="M38" t="s">
        <v>16</v>
      </c>
    </row>
    <row r="39" spans="1:14" ht="12.75">
      <c r="B39" t="s">
        <v>19</v>
      </c>
      <c r="E39" s="21">
        <f>B37+C37+D37+E37+F37+G37</f>
        <v>121</v>
      </c>
      <c r="F39" t="s">
        <v>17</v>
      </c>
      <c r="H39" t="s">
        <v>20</v>
      </c>
      <c r="I39" s="16">
        <f>H37+I37+J37+K37+L37+M37</f>
        <v>58</v>
      </c>
      <c r="J39" t="s">
        <v>17</v>
      </c>
      <c r="K39" s="30" t="s">
        <v>15</v>
      </c>
      <c r="L39" s="16">
        <f>E39+I39</f>
        <v>179</v>
      </c>
      <c r="M39" t="s">
        <v>17</v>
      </c>
    </row>
    <row r="40" spans="1:14" ht="12.75">
      <c r="A40" s="13" t="s">
        <v>22</v>
      </c>
      <c r="B40" s="14" t="s">
        <v>28</v>
      </c>
      <c r="F40" s="9" t="s">
        <v>24</v>
      </c>
      <c r="J40" s="22"/>
    </row>
    <row r="41" spans="1:14" ht="12.75">
      <c r="A41" s="13" t="s">
        <v>75</v>
      </c>
      <c r="B41" t="s">
        <v>154</v>
      </c>
      <c r="F41" s="9"/>
    </row>
    <row r="42" spans="1:14" ht="12.75">
      <c r="A42" s="59" t="s">
        <v>75</v>
      </c>
      <c r="B42" s="24" t="s">
        <v>31</v>
      </c>
    </row>
    <row r="43" spans="1:14" ht="12.75">
      <c r="A43" s="59" t="s">
        <v>75</v>
      </c>
      <c r="B43" t="s">
        <v>23</v>
      </c>
    </row>
    <row r="44" spans="1:14" ht="12.75">
      <c r="A44" s="59" t="s">
        <v>75</v>
      </c>
      <c r="B44" t="s">
        <v>76</v>
      </c>
    </row>
    <row r="45" spans="1:14" ht="15" customHeight="1">
      <c r="A45" s="183"/>
      <c r="B45" s="183"/>
      <c r="C45" s="183"/>
      <c r="D45" s="183"/>
      <c r="E45" s="184"/>
      <c r="F45" s="183"/>
      <c r="G45" s="183"/>
      <c r="H45" s="183"/>
      <c r="I45" s="183"/>
      <c r="J45" s="183"/>
    </row>
    <row r="46" spans="1:14" ht="12.75">
      <c r="A46" s="182"/>
      <c r="B46" s="427"/>
      <c r="C46" s="427"/>
      <c r="D46" s="183"/>
      <c r="E46" s="427"/>
      <c r="F46" s="427"/>
      <c r="G46" s="183"/>
      <c r="H46" s="427"/>
      <c r="I46" s="427"/>
      <c r="J46" s="183"/>
    </row>
    <row r="47" spans="1:14" ht="12.75">
      <c r="A47" s="185"/>
      <c r="B47" s="186"/>
      <c r="C47" s="186"/>
      <c r="D47" s="183"/>
      <c r="E47" s="186"/>
      <c r="F47" s="186"/>
      <c r="G47" s="183"/>
      <c r="H47" s="186"/>
      <c r="I47" s="186"/>
      <c r="J47" s="183"/>
    </row>
    <row r="48" spans="1:14" ht="12.75">
      <c r="A48" s="187"/>
      <c r="B48" s="188"/>
      <c r="C48" s="188"/>
      <c r="D48" s="183"/>
      <c r="E48" s="188"/>
      <c r="F48" s="188"/>
      <c r="G48" s="183"/>
      <c r="H48" s="188"/>
      <c r="I48" s="188"/>
      <c r="J48" s="183"/>
      <c r="M48" s="135"/>
    </row>
    <row r="49" spans="1:10" ht="12.75">
      <c r="A49" s="187"/>
      <c r="B49" s="188"/>
      <c r="C49" s="188"/>
      <c r="D49" s="183"/>
      <c r="E49" s="188"/>
      <c r="F49" s="188"/>
      <c r="G49" s="183"/>
      <c r="H49" s="188"/>
      <c r="I49" s="188"/>
      <c r="J49" s="183"/>
    </row>
    <row r="50" spans="1:10" ht="12.75">
      <c r="A50" s="187"/>
      <c r="B50" s="188"/>
      <c r="C50" s="188"/>
      <c r="D50" s="183"/>
      <c r="E50" s="188"/>
      <c r="F50" s="188"/>
      <c r="G50" s="183"/>
      <c r="H50" s="188"/>
      <c r="I50" s="188"/>
      <c r="J50" s="183"/>
    </row>
    <row r="51" spans="1:10" ht="12.75">
      <c r="A51" s="187"/>
      <c r="B51" s="188"/>
      <c r="C51" s="188"/>
      <c r="D51" s="183"/>
      <c r="E51" s="188"/>
      <c r="F51" s="188"/>
      <c r="G51" s="183"/>
      <c r="H51" s="188"/>
      <c r="I51" s="188"/>
      <c r="J51" s="183"/>
    </row>
    <row r="52" spans="1:10" ht="12.75">
      <c r="A52" s="187"/>
      <c r="B52" s="188"/>
      <c r="C52" s="188"/>
      <c r="D52" s="183"/>
      <c r="E52" s="188"/>
      <c r="F52" s="188"/>
      <c r="G52" s="183"/>
      <c r="H52" s="188"/>
      <c r="I52" s="188"/>
      <c r="J52" s="183"/>
    </row>
    <row r="53" spans="1:10" ht="12.75">
      <c r="A53" s="187"/>
      <c r="B53" s="188"/>
      <c r="C53" s="188"/>
      <c r="D53" s="183"/>
      <c r="E53" s="188"/>
      <c r="F53" s="188"/>
      <c r="G53" s="183"/>
      <c r="H53" s="188"/>
      <c r="I53" s="188"/>
      <c r="J53" s="183"/>
    </row>
    <row r="54" spans="1:10" ht="12.75">
      <c r="A54" s="187"/>
      <c r="B54" s="188"/>
      <c r="C54" s="188"/>
      <c r="D54" s="183"/>
      <c r="E54" s="188"/>
      <c r="F54" s="188"/>
      <c r="G54" s="183"/>
      <c r="H54" s="188"/>
      <c r="I54" s="188"/>
      <c r="J54" s="183"/>
    </row>
    <row r="55" spans="1:10" ht="12.75">
      <c r="A55" s="187"/>
      <c r="B55" s="188"/>
      <c r="C55" s="188"/>
      <c r="D55" s="183"/>
      <c r="E55" s="188"/>
      <c r="F55" s="189"/>
      <c r="G55" s="183"/>
      <c r="H55" s="188"/>
      <c r="I55" s="188"/>
      <c r="J55" s="183"/>
    </row>
    <row r="56" spans="1:10" ht="12.75">
      <c r="A56" s="187"/>
      <c r="B56" s="188"/>
      <c r="C56" s="188"/>
      <c r="D56" s="183"/>
      <c r="E56" s="188"/>
      <c r="F56" s="188"/>
      <c r="G56" s="183"/>
      <c r="H56" s="188"/>
      <c r="I56" s="188"/>
      <c r="J56" s="183"/>
    </row>
    <row r="57" spans="1:10" ht="12.75">
      <c r="A57" s="187"/>
      <c r="B57" s="188"/>
      <c r="C57" s="188"/>
      <c r="D57" s="183"/>
      <c r="E57" s="188"/>
      <c r="F57" s="188"/>
      <c r="G57" s="183"/>
      <c r="H57" s="188"/>
      <c r="I57" s="188"/>
      <c r="J57" s="183"/>
    </row>
    <row r="58" spans="1:10" ht="12.75">
      <c r="A58" s="187"/>
      <c r="B58" s="188"/>
      <c r="C58" s="189"/>
      <c r="D58" s="183"/>
      <c r="E58" s="188"/>
      <c r="F58" s="188"/>
      <c r="G58" s="183"/>
      <c r="H58" s="188"/>
      <c r="I58" s="188"/>
      <c r="J58" s="183"/>
    </row>
    <row r="59" spans="1:10" ht="12.75">
      <c r="A59" s="187"/>
      <c r="B59" s="188"/>
      <c r="C59" s="188"/>
      <c r="D59" s="183"/>
      <c r="E59" s="188"/>
      <c r="F59" s="188"/>
      <c r="G59" s="183"/>
      <c r="H59" s="188"/>
      <c r="I59" s="188"/>
      <c r="J59" s="183"/>
    </row>
    <row r="60" spans="1:10" ht="12.75">
      <c r="A60" s="187"/>
      <c r="B60" s="188"/>
      <c r="C60" s="188"/>
      <c r="D60" s="183"/>
      <c r="E60" s="188"/>
      <c r="F60" s="188"/>
      <c r="G60" s="183"/>
      <c r="H60" s="188"/>
      <c r="I60" s="188"/>
      <c r="J60" s="183"/>
    </row>
    <row r="61" spans="1:10" ht="12.75">
      <c r="A61" s="187"/>
      <c r="B61" s="188"/>
      <c r="C61" s="188"/>
      <c r="D61" s="183"/>
      <c r="E61" s="188"/>
      <c r="F61" s="188"/>
      <c r="G61" s="183"/>
      <c r="H61" s="188"/>
      <c r="I61" s="188"/>
      <c r="J61" s="183"/>
    </row>
    <row r="62" spans="1:10" ht="12.75">
      <c r="A62" s="187"/>
      <c r="B62" s="188"/>
      <c r="C62" s="188"/>
      <c r="D62" s="183"/>
      <c r="E62" s="188"/>
      <c r="F62" s="188"/>
      <c r="G62" s="183"/>
      <c r="H62" s="188"/>
      <c r="I62" s="188"/>
      <c r="J62" s="183"/>
    </row>
    <row r="63" spans="1:10" ht="12.75">
      <c r="A63" s="187"/>
      <c r="B63" s="188"/>
      <c r="C63" s="188"/>
      <c r="D63" s="183"/>
      <c r="E63" s="188"/>
      <c r="F63" s="188"/>
      <c r="G63" s="183"/>
      <c r="H63" s="188"/>
      <c r="I63" s="188"/>
      <c r="J63" s="183"/>
    </row>
    <row r="64" spans="1:10" ht="12.75">
      <c r="A64" s="187"/>
      <c r="B64" s="188"/>
      <c r="C64" s="188"/>
      <c r="D64" s="183"/>
      <c r="E64" s="188"/>
      <c r="F64" s="188"/>
      <c r="G64" s="190"/>
      <c r="H64" s="188"/>
      <c r="I64" s="188"/>
      <c r="J64" s="183"/>
    </row>
    <row r="65" spans="1:10" ht="12.75">
      <c r="A65" s="187"/>
      <c r="B65" s="188"/>
      <c r="C65" s="182"/>
      <c r="D65" s="183"/>
      <c r="E65" s="188"/>
      <c r="F65" s="188"/>
      <c r="G65" s="183"/>
      <c r="H65" s="188"/>
      <c r="I65" s="188"/>
      <c r="J65" s="183"/>
    </row>
    <row r="66" spans="1:10" ht="12.75">
      <c r="A66" s="187"/>
      <c r="B66" s="188"/>
      <c r="C66" s="188"/>
      <c r="D66" s="183"/>
      <c r="E66" s="188"/>
      <c r="F66" s="188"/>
      <c r="G66" s="183"/>
      <c r="H66" s="188"/>
      <c r="I66" s="188"/>
      <c r="J66" s="183"/>
    </row>
    <row r="67" spans="1:10" ht="12.75">
      <c r="A67" s="187"/>
      <c r="B67" s="188"/>
      <c r="C67" s="188"/>
      <c r="D67" s="183"/>
      <c r="E67" s="188"/>
      <c r="F67" s="188"/>
      <c r="G67" s="183"/>
      <c r="H67" s="188"/>
      <c r="I67" s="188"/>
      <c r="J67" s="183"/>
    </row>
    <row r="68" spans="1:10" ht="12.75">
      <c r="A68" s="187"/>
      <c r="B68" s="188"/>
      <c r="C68" s="188"/>
      <c r="D68" s="183"/>
      <c r="E68" s="188"/>
      <c r="F68" s="188"/>
      <c r="G68" s="183"/>
      <c r="H68" s="188"/>
      <c r="I68" s="188"/>
      <c r="J68" s="183"/>
    </row>
    <row r="69" spans="1:10" ht="12.75">
      <c r="A69" s="187"/>
      <c r="B69" s="188"/>
      <c r="C69" s="188"/>
      <c r="D69" s="183"/>
      <c r="E69" s="188"/>
      <c r="F69" s="188"/>
      <c r="G69" s="183"/>
      <c r="H69" s="188"/>
      <c r="I69" s="188"/>
      <c r="J69" s="183"/>
    </row>
    <row r="70" spans="1:10" ht="12.75">
      <c r="A70" s="187"/>
      <c r="B70" s="188"/>
      <c r="C70" s="188"/>
      <c r="D70" s="183"/>
      <c r="E70" s="188"/>
      <c r="F70" s="188"/>
      <c r="G70" s="183"/>
      <c r="H70" s="188"/>
      <c r="I70" s="188"/>
      <c r="J70" s="183"/>
    </row>
    <row r="71" spans="1:10" ht="12.75">
      <c r="A71" s="187"/>
      <c r="B71" s="188"/>
      <c r="C71" s="188"/>
      <c r="D71" s="183"/>
      <c r="E71" s="188"/>
      <c r="F71" s="188"/>
      <c r="G71" s="183"/>
      <c r="H71" s="188"/>
      <c r="I71" s="188"/>
      <c r="J71" s="183"/>
    </row>
    <row r="72" spans="1:10" ht="12.75">
      <c r="A72" s="187"/>
      <c r="B72" s="188"/>
      <c r="C72" s="189"/>
      <c r="D72" s="183"/>
      <c r="E72" s="188"/>
      <c r="F72" s="188"/>
      <c r="G72" s="183"/>
      <c r="H72" s="188"/>
      <c r="I72" s="188"/>
      <c r="J72" s="183"/>
    </row>
    <row r="73" spans="1:10" ht="12.75">
      <c r="A73" s="187"/>
      <c r="B73" s="188"/>
      <c r="C73" s="188"/>
      <c r="D73" s="183"/>
      <c r="E73" s="188"/>
      <c r="F73" s="188"/>
      <c r="G73" s="183"/>
      <c r="H73" s="188"/>
      <c r="I73" s="188"/>
      <c r="J73" s="183"/>
    </row>
    <row r="74" spans="1:10" ht="12.75">
      <c r="A74" s="187"/>
      <c r="B74" s="188"/>
      <c r="C74" s="188"/>
      <c r="D74" s="183"/>
      <c r="E74" s="188"/>
      <c r="F74" s="188"/>
      <c r="G74" s="183"/>
      <c r="H74" s="188"/>
      <c r="I74" s="188"/>
      <c r="J74" s="183"/>
    </row>
    <row r="75" spans="1:10" ht="12.75">
      <c r="A75" s="187"/>
      <c r="B75" s="188"/>
      <c r="C75" s="188"/>
      <c r="D75" s="183"/>
      <c r="E75" s="188"/>
      <c r="F75" s="188"/>
      <c r="G75" s="183"/>
      <c r="H75" s="188"/>
      <c r="I75" s="188"/>
      <c r="J75" s="183"/>
    </row>
    <row r="76" spans="1:10" ht="12.75">
      <c r="A76" s="187"/>
      <c r="B76" s="188"/>
      <c r="C76" s="188"/>
      <c r="D76" s="183"/>
      <c r="E76" s="188"/>
      <c r="F76" s="188"/>
      <c r="G76" s="183"/>
      <c r="H76" s="188"/>
      <c r="I76" s="188"/>
      <c r="J76" s="183"/>
    </row>
    <row r="77" spans="1:10" ht="12.75">
      <c r="A77" s="187"/>
      <c r="B77" s="188"/>
      <c r="C77" s="188"/>
      <c r="D77" s="183"/>
      <c r="E77" s="188"/>
      <c r="F77" s="188"/>
      <c r="G77" s="183"/>
      <c r="H77" s="188"/>
      <c r="I77" s="188"/>
      <c r="J77" s="183"/>
    </row>
    <row r="78" spans="1:10" ht="12.75">
      <c r="A78" s="187"/>
      <c r="B78" s="188"/>
      <c r="C78" s="188"/>
      <c r="D78" s="183"/>
      <c r="E78" s="188"/>
      <c r="F78" s="188"/>
      <c r="G78" s="183"/>
      <c r="H78" s="188"/>
      <c r="I78" s="188"/>
      <c r="J78" s="183"/>
    </row>
    <row r="79" spans="1:10" ht="12.75">
      <c r="A79" s="136"/>
      <c r="B79" s="137"/>
      <c r="C79" s="137"/>
      <c r="D79" s="183"/>
      <c r="E79" s="137"/>
      <c r="F79" s="137"/>
      <c r="G79" s="183"/>
      <c r="H79" s="137"/>
      <c r="I79" s="137"/>
      <c r="J79" s="183"/>
    </row>
    <row r="80" spans="1:10" ht="12.75">
      <c r="A80" s="187"/>
      <c r="B80" s="131"/>
      <c r="C80" s="131"/>
      <c r="D80" s="183"/>
      <c r="E80" s="131"/>
      <c r="F80" s="131"/>
      <c r="G80" s="183"/>
      <c r="H80" s="131"/>
      <c r="I80" s="131"/>
      <c r="J80" s="183"/>
    </row>
    <row r="81" spans="1:14" ht="12.75">
      <c r="A81" s="183"/>
      <c r="B81" s="131"/>
      <c r="C81" s="183"/>
      <c r="D81" s="183"/>
      <c r="E81" s="184"/>
      <c r="F81" s="183"/>
      <c r="G81" s="183"/>
      <c r="H81" s="183"/>
      <c r="I81" s="183"/>
      <c r="J81" s="183"/>
      <c r="N81" s="135"/>
    </row>
    <row r="82" spans="1:14" ht="12.75">
      <c r="A82" s="183"/>
      <c r="B82" s="183"/>
      <c r="C82" s="191"/>
      <c r="D82" s="183"/>
      <c r="E82" s="184"/>
      <c r="F82" s="183"/>
      <c r="G82" s="183"/>
      <c r="H82" s="183"/>
      <c r="I82" s="183"/>
      <c r="J82" s="183"/>
      <c r="N82" s="135"/>
    </row>
    <row r="83" spans="1:14" ht="12.75">
      <c r="A83" s="183"/>
      <c r="B83" s="183"/>
      <c r="C83" s="192"/>
      <c r="D83" s="183"/>
      <c r="E83" s="184"/>
      <c r="F83" s="183"/>
      <c r="G83" s="183"/>
      <c r="H83" s="183"/>
      <c r="I83" s="183"/>
      <c r="J83" s="183"/>
      <c r="N83" s="135"/>
    </row>
    <row r="84" spans="1:14" ht="12.75">
      <c r="N84" s="135"/>
    </row>
    <row r="85" spans="1:14" ht="12.75">
      <c r="N85" s="135"/>
    </row>
    <row r="86" spans="1:14" ht="12.75">
      <c r="N86" s="135"/>
    </row>
    <row r="87" spans="1:14" ht="12.75">
      <c r="N87" s="135"/>
    </row>
    <row r="88" spans="1:14" ht="12.75">
      <c r="N88" s="135"/>
    </row>
    <row r="89" spans="1:14" ht="12.75">
      <c r="N89" s="135"/>
    </row>
    <row r="90" spans="1:14" ht="12.75">
      <c r="N90" s="135"/>
    </row>
    <row r="91" spans="1:14" ht="12.75">
      <c r="N91" s="135"/>
    </row>
    <row r="92" spans="1:14" ht="12.75">
      <c r="N92" s="135"/>
    </row>
    <row r="93" spans="1:14" ht="12.75">
      <c r="N93" s="135"/>
    </row>
    <row r="94" spans="1:14" ht="12.75">
      <c r="N94" s="135"/>
    </row>
    <row r="95" spans="1:14" ht="12.75">
      <c r="N95" s="135"/>
    </row>
    <row r="96" spans="1:14" ht="12.75">
      <c r="N96" s="135"/>
    </row>
  </sheetData>
  <mergeCells count="8">
    <mergeCell ref="A1:M1"/>
    <mergeCell ref="A2:M2"/>
    <mergeCell ref="O2:AF2"/>
    <mergeCell ref="A3:M3"/>
    <mergeCell ref="O3:AF3"/>
    <mergeCell ref="B46:C46"/>
    <mergeCell ref="E46:F46"/>
    <mergeCell ref="H46:I46"/>
  </mergeCells>
  <phoneticPr fontId="21"/>
  <pageMargins left="0.31" right="0.33" top="0.33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G96"/>
  <sheetViews>
    <sheetView showGridLines="0" zoomScale="130" zoomScaleNormal="130" workbookViewId="0">
      <pane ySplit="4" topLeftCell="A14" activePane="bottomLeft" state="frozen"/>
      <selection pane="bottomLeft" activeCell="AF20" sqref="AF20"/>
    </sheetView>
  </sheetViews>
  <sheetFormatPr defaultColWidth="4.5703125" defaultRowHeight="11.25" customHeight="1"/>
  <cols>
    <col min="1" max="1" width="2.7109375" customWidth="1"/>
    <col min="2" max="4" width="3.7109375" customWidth="1"/>
    <col min="5" max="5" width="3.7109375" style="19" customWidth="1"/>
    <col min="6" max="13" width="3.7109375" customWidth="1"/>
    <col min="14" max="14" width="1.85546875" customWidth="1"/>
    <col min="15" max="15" width="3.5703125" customWidth="1"/>
    <col min="16" max="33" width="4.85546875" customWidth="1"/>
  </cols>
  <sheetData>
    <row r="1" spans="1:33" ht="13.5" customHeight="1">
      <c r="A1" s="428" t="s">
        <v>168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</row>
    <row r="2" spans="1:33" ht="11.2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134"/>
      <c r="O2" s="430" t="s">
        <v>169</v>
      </c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</row>
    <row r="3" spans="1:33" ht="11.25" customHeight="1">
      <c r="A3" s="431" t="s">
        <v>170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134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</row>
    <row r="4" spans="1:33" ht="11.25" customHeight="1">
      <c r="A4" s="262" t="s">
        <v>0</v>
      </c>
      <c r="B4" s="263" t="s">
        <v>1</v>
      </c>
      <c r="C4" s="263" t="s">
        <v>2</v>
      </c>
      <c r="D4" s="263" t="s">
        <v>3</v>
      </c>
      <c r="E4" s="264" t="s">
        <v>4</v>
      </c>
      <c r="F4" s="263" t="s">
        <v>5</v>
      </c>
      <c r="G4" s="263" t="s">
        <v>6</v>
      </c>
      <c r="H4" s="263" t="s">
        <v>7</v>
      </c>
      <c r="I4" s="263" t="s">
        <v>8</v>
      </c>
      <c r="J4" s="263" t="s">
        <v>9</v>
      </c>
      <c r="K4" s="263" t="s">
        <v>11</v>
      </c>
      <c r="L4" s="263" t="s">
        <v>12</v>
      </c>
      <c r="M4" s="263" t="s">
        <v>10</v>
      </c>
      <c r="N4" s="134"/>
      <c r="O4" s="277" t="s">
        <v>34</v>
      </c>
      <c r="P4" s="278">
        <v>1996</v>
      </c>
      <c r="Q4" s="278">
        <v>1997</v>
      </c>
      <c r="R4" s="278">
        <v>1998</v>
      </c>
      <c r="S4" s="278">
        <v>1999</v>
      </c>
      <c r="T4" s="278">
        <v>2000</v>
      </c>
      <c r="U4" s="278">
        <v>2001</v>
      </c>
      <c r="V4" s="278">
        <v>2002</v>
      </c>
      <c r="W4" s="278">
        <v>2003</v>
      </c>
      <c r="X4" s="278">
        <v>2004</v>
      </c>
      <c r="Y4" s="278">
        <v>2005</v>
      </c>
      <c r="Z4" s="278">
        <v>2006</v>
      </c>
      <c r="AA4" s="278">
        <v>2007</v>
      </c>
      <c r="AB4" s="278">
        <v>2008</v>
      </c>
      <c r="AC4" s="278">
        <v>2009</v>
      </c>
      <c r="AD4" s="278">
        <v>2010</v>
      </c>
      <c r="AE4" s="278">
        <v>2011</v>
      </c>
      <c r="AF4" s="278">
        <v>2012</v>
      </c>
      <c r="AG4" s="278" t="s">
        <v>50</v>
      </c>
    </row>
    <row r="5" spans="1:33" s="10" customFormat="1" ht="11.25" customHeight="1">
      <c r="A5" s="265">
        <v>1</v>
      </c>
      <c r="B5" s="261">
        <v>1.17</v>
      </c>
      <c r="C5" s="261">
        <v>4.875</v>
      </c>
      <c r="D5" s="261">
        <v>18.28</v>
      </c>
      <c r="E5" s="261" t="s">
        <v>171</v>
      </c>
      <c r="F5" s="261">
        <v>1</v>
      </c>
      <c r="G5" s="261" t="s">
        <v>171</v>
      </c>
      <c r="H5" s="261">
        <v>1</v>
      </c>
      <c r="I5" s="261" t="s">
        <v>171</v>
      </c>
      <c r="J5" s="261" t="s">
        <v>171</v>
      </c>
      <c r="K5" s="261" t="s">
        <v>171</v>
      </c>
      <c r="L5" s="261" t="s">
        <v>171</v>
      </c>
      <c r="M5" s="261">
        <v>5.07</v>
      </c>
      <c r="N5" s="237"/>
      <c r="O5" s="279" t="s">
        <v>35</v>
      </c>
      <c r="P5" s="280">
        <v>251.5</v>
      </c>
      <c r="Q5" s="280">
        <v>410.9</v>
      </c>
      <c r="R5" s="280">
        <v>523.79999999999995</v>
      </c>
      <c r="S5" s="280">
        <v>386.9</v>
      </c>
      <c r="T5" s="280">
        <v>520</v>
      </c>
      <c r="U5" s="280">
        <v>522</v>
      </c>
      <c r="V5" s="280">
        <v>483.4</v>
      </c>
      <c r="W5" s="281">
        <v>373.9</v>
      </c>
      <c r="X5" s="281">
        <v>447.1</v>
      </c>
      <c r="Y5" s="280">
        <v>278.2</v>
      </c>
      <c r="Z5" s="280">
        <v>322.89999999999998</v>
      </c>
      <c r="AA5" s="280">
        <v>154.5</v>
      </c>
      <c r="AB5" s="282">
        <v>654.5</v>
      </c>
      <c r="AC5" s="280">
        <v>422.6</v>
      </c>
      <c r="AD5" s="280">
        <v>234.9</v>
      </c>
      <c r="AE5" s="280">
        <v>460.4</v>
      </c>
      <c r="AF5" s="280">
        <f>B36</f>
        <v>328.06300000000005</v>
      </c>
      <c r="AG5" s="283">
        <f t="shared" ref="AG5:AG11" si="0">AVERAGE(P5:AF5)</f>
        <v>398.56252941176467</v>
      </c>
    </row>
    <row r="6" spans="1:33" ht="11.25" customHeight="1">
      <c r="A6" s="265">
        <v>2</v>
      </c>
      <c r="B6" s="261" t="s">
        <v>171</v>
      </c>
      <c r="C6" s="261">
        <v>12.186999999999999</v>
      </c>
      <c r="D6" s="261" t="s">
        <v>171</v>
      </c>
      <c r="E6" s="261">
        <v>4.7770000000000001</v>
      </c>
      <c r="F6" s="261">
        <v>3.25</v>
      </c>
      <c r="G6" s="261" t="s">
        <v>171</v>
      </c>
      <c r="H6" s="261" t="s">
        <v>171</v>
      </c>
      <c r="I6" s="261" t="s">
        <v>171</v>
      </c>
      <c r="J6" s="261">
        <v>4.875</v>
      </c>
      <c r="K6" s="261" t="s">
        <v>171</v>
      </c>
      <c r="L6" s="261" t="s">
        <v>171</v>
      </c>
      <c r="M6" s="261" t="s">
        <v>171</v>
      </c>
      <c r="N6" s="134"/>
      <c r="O6" s="284" t="s">
        <v>36</v>
      </c>
      <c r="P6" s="285">
        <v>387</v>
      </c>
      <c r="Q6" s="285">
        <v>215</v>
      </c>
      <c r="R6" s="285">
        <v>237.3</v>
      </c>
      <c r="S6" s="286">
        <v>617.29999999999995</v>
      </c>
      <c r="T6" s="285">
        <v>503.4</v>
      </c>
      <c r="U6" s="285">
        <v>396.1</v>
      </c>
      <c r="V6" s="285">
        <v>182.8</v>
      </c>
      <c r="W6" s="287">
        <v>557.9</v>
      </c>
      <c r="X6" s="287">
        <v>553.6</v>
      </c>
      <c r="Y6" s="288">
        <v>605.29999999999995</v>
      </c>
      <c r="Z6" s="289">
        <v>217.4</v>
      </c>
      <c r="AA6" s="290">
        <v>516.4</v>
      </c>
      <c r="AB6" s="289">
        <v>488.1</v>
      </c>
      <c r="AC6" s="289">
        <v>484.4</v>
      </c>
      <c r="AD6" s="289">
        <v>400</v>
      </c>
      <c r="AE6" s="289">
        <v>646.70000000000005</v>
      </c>
      <c r="AF6" s="289">
        <f>C36</f>
        <v>426.505</v>
      </c>
      <c r="AG6" s="291">
        <f t="shared" si="0"/>
        <v>437.36499999999995</v>
      </c>
    </row>
    <row r="7" spans="1:33" ht="11.25" customHeight="1">
      <c r="A7" s="265">
        <v>3</v>
      </c>
      <c r="B7" s="261" t="s">
        <v>171</v>
      </c>
      <c r="C7" s="261">
        <v>6.8250000000000002</v>
      </c>
      <c r="D7" s="261">
        <v>7.3120000000000003</v>
      </c>
      <c r="E7" s="261">
        <v>20.962</v>
      </c>
      <c r="F7" s="261" t="s">
        <v>171</v>
      </c>
      <c r="G7" s="261">
        <v>36.56</v>
      </c>
      <c r="H7" s="261" t="s">
        <v>171</v>
      </c>
      <c r="I7" s="261" t="s">
        <v>171</v>
      </c>
      <c r="J7" s="261" t="s">
        <v>171</v>
      </c>
      <c r="K7" s="261">
        <v>3.4</v>
      </c>
      <c r="L7" s="261" t="s">
        <v>171</v>
      </c>
      <c r="M7" s="261" t="s">
        <v>171</v>
      </c>
      <c r="N7" s="134"/>
      <c r="O7" s="284" t="s">
        <v>37</v>
      </c>
      <c r="P7" s="286">
        <v>419.5</v>
      </c>
      <c r="Q7" s="285">
        <v>331.4</v>
      </c>
      <c r="R7" s="286">
        <v>696.4</v>
      </c>
      <c r="S7" s="285">
        <v>516.1</v>
      </c>
      <c r="T7" s="286">
        <v>521.1</v>
      </c>
      <c r="U7" s="285">
        <v>545.9</v>
      </c>
      <c r="V7" s="288">
        <v>646.6</v>
      </c>
      <c r="W7" s="292">
        <v>468.7</v>
      </c>
      <c r="X7" s="292">
        <v>529.9</v>
      </c>
      <c r="Y7" s="289">
        <v>405.7</v>
      </c>
      <c r="Z7" s="289">
        <v>510</v>
      </c>
      <c r="AA7" s="289">
        <v>404.6</v>
      </c>
      <c r="AB7" s="289">
        <v>416.4</v>
      </c>
      <c r="AC7" s="289">
        <v>660.9</v>
      </c>
      <c r="AD7" s="289">
        <v>127.7</v>
      </c>
      <c r="AE7" s="293">
        <v>727.9</v>
      </c>
      <c r="AF7" s="293">
        <f>D36</f>
        <v>584.55000000000018</v>
      </c>
      <c r="AG7" s="294">
        <f t="shared" si="0"/>
        <v>500.78529411764697</v>
      </c>
    </row>
    <row r="8" spans="1:33" ht="11.25" customHeight="1">
      <c r="A8" s="265">
        <v>4</v>
      </c>
      <c r="B8" s="261" t="s">
        <v>171</v>
      </c>
      <c r="C8" s="261">
        <v>2.9249999999999998</v>
      </c>
      <c r="D8" s="261">
        <v>7.3</v>
      </c>
      <c r="E8" s="261">
        <v>18.28</v>
      </c>
      <c r="F8" s="261" t="s">
        <v>171</v>
      </c>
      <c r="G8" s="261">
        <v>39.97</v>
      </c>
      <c r="H8" s="261" t="s">
        <v>171</v>
      </c>
      <c r="I8" s="261" t="s">
        <v>171</v>
      </c>
      <c r="J8" s="261" t="s">
        <v>171</v>
      </c>
      <c r="K8" s="261" t="s">
        <v>171</v>
      </c>
      <c r="L8" s="261" t="s">
        <v>171</v>
      </c>
      <c r="M8" s="261" t="s">
        <v>171</v>
      </c>
      <c r="N8" s="134"/>
      <c r="O8" s="284" t="s">
        <v>38</v>
      </c>
      <c r="P8" s="285">
        <v>306.39999999999998</v>
      </c>
      <c r="Q8" s="286">
        <v>535.79999999999995</v>
      </c>
      <c r="R8" s="285">
        <v>388.1</v>
      </c>
      <c r="S8" s="285">
        <v>494.4</v>
      </c>
      <c r="T8" s="285">
        <v>412</v>
      </c>
      <c r="U8" s="286">
        <v>579.29999999999995</v>
      </c>
      <c r="V8" s="295">
        <v>425.6</v>
      </c>
      <c r="W8" s="292">
        <v>319.39999999999998</v>
      </c>
      <c r="X8" s="292">
        <v>416.1</v>
      </c>
      <c r="Y8" s="289">
        <v>585.70000000000005</v>
      </c>
      <c r="Z8" s="296">
        <v>833.1</v>
      </c>
      <c r="AA8" s="289">
        <v>498.9</v>
      </c>
      <c r="AB8" s="289">
        <v>475.8</v>
      </c>
      <c r="AC8" s="289">
        <v>661.6</v>
      </c>
      <c r="AD8" s="296">
        <v>579.70000000000005</v>
      </c>
      <c r="AE8" s="289">
        <v>412.2</v>
      </c>
      <c r="AF8" s="289">
        <f>E36</f>
        <v>399.45399999999995</v>
      </c>
      <c r="AG8" s="297">
        <f t="shared" si="0"/>
        <v>489.62082352941178</v>
      </c>
    </row>
    <row r="9" spans="1:33" ht="11.25" customHeight="1">
      <c r="A9" s="265">
        <v>5</v>
      </c>
      <c r="B9" s="261">
        <v>4.87</v>
      </c>
      <c r="C9" s="261" t="s">
        <v>171</v>
      </c>
      <c r="D9" s="261">
        <v>23.155999999999999</v>
      </c>
      <c r="E9" s="261">
        <v>10.96</v>
      </c>
      <c r="F9" s="261">
        <v>2.4369999999999998</v>
      </c>
      <c r="G9" s="261">
        <v>1.218</v>
      </c>
      <c r="H9" s="261" t="s">
        <v>171</v>
      </c>
      <c r="I9" s="261" t="s">
        <v>171</v>
      </c>
      <c r="J9" s="261" t="s">
        <v>171</v>
      </c>
      <c r="K9" s="261" t="s">
        <v>171</v>
      </c>
      <c r="L9" s="261" t="s">
        <v>171</v>
      </c>
      <c r="M9" s="261" t="s">
        <v>171</v>
      </c>
      <c r="N9" s="134"/>
      <c r="O9" s="284" t="s">
        <v>39</v>
      </c>
      <c r="P9" s="285">
        <v>286</v>
      </c>
      <c r="Q9" s="285">
        <v>242.2</v>
      </c>
      <c r="R9" s="285">
        <v>309.2</v>
      </c>
      <c r="S9" s="285">
        <v>578.29999999999995</v>
      </c>
      <c r="T9" s="285">
        <v>458.9</v>
      </c>
      <c r="U9" s="285">
        <v>316.8</v>
      </c>
      <c r="V9" s="285">
        <v>333.7</v>
      </c>
      <c r="W9" s="292">
        <v>253.8</v>
      </c>
      <c r="X9" s="292">
        <v>268.89999999999998</v>
      </c>
      <c r="Y9" s="289">
        <v>335.8</v>
      </c>
      <c r="Z9" s="289">
        <v>420.4</v>
      </c>
      <c r="AA9" s="289">
        <v>353.4</v>
      </c>
      <c r="AB9" s="289">
        <v>324.89999999999998</v>
      </c>
      <c r="AC9" s="296">
        <v>663.7</v>
      </c>
      <c r="AD9" s="289">
        <v>331.1</v>
      </c>
      <c r="AE9" s="289">
        <v>441.2</v>
      </c>
      <c r="AF9" s="289">
        <f>F36</f>
        <v>220.905</v>
      </c>
      <c r="AG9" s="291">
        <f t="shared" si="0"/>
        <v>361.12970588235294</v>
      </c>
    </row>
    <row r="10" spans="1:33" ht="11.25" customHeight="1">
      <c r="A10" s="265">
        <v>6</v>
      </c>
      <c r="B10" s="261">
        <v>8.5299999999999994</v>
      </c>
      <c r="C10" s="261" t="s">
        <v>171</v>
      </c>
      <c r="D10" s="261">
        <v>31.68</v>
      </c>
      <c r="E10" s="261" t="s">
        <v>171</v>
      </c>
      <c r="F10" s="261">
        <v>5.85</v>
      </c>
      <c r="G10" s="261">
        <v>3.6560000000000001</v>
      </c>
      <c r="H10" s="261" t="s">
        <v>171</v>
      </c>
      <c r="I10" s="261">
        <v>2.92</v>
      </c>
      <c r="J10" s="261" t="s">
        <v>171</v>
      </c>
      <c r="K10" s="261" t="s">
        <v>171</v>
      </c>
      <c r="L10" s="261" t="s">
        <v>171</v>
      </c>
      <c r="M10" s="261">
        <v>4.875</v>
      </c>
      <c r="N10" s="134"/>
      <c r="O10" s="284" t="s">
        <v>40</v>
      </c>
      <c r="P10" s="285">
        <v>36.4</v>
      </c>
      <c r="Q10" s="285">
        <v>3.4</v>
      </c>
      <c r="R10" s="285">
        <v>101.6</v>
      </c>
      <c r="S10" s="285">
        <v>114.7</v>
      </c>
      <c r="T10" s="285">
        <v>164.2</v>
      </c>
      <c r="U10" s="285">
        <v>255.6</v>
      </c>
      <c r="V10" s="285">
        <v>154.19999999999999</v>
      </c>
      <c r="W10" s="292">
        <v>132.6</v>
      </c>
      <c r="X10" s="292">
        <v>79.900000000000006</v>
      </c>
      <c r="Y10" s="289">
        <v>140.9</v>
      </c>
      <c r="Z10" s="289">
        <v>75</v>
      </c>
      <c r="AA10" s="289">
        <v>128</v>
      </c>
      <c r="AB10" s="289">
        <v>140.69999999999999</v>
      </c>
      <c r="AC10" s="289">
        <v>181.5</v>
      </c>
      <c r="AD10" s="289">
        <v>60.9</v>
      </c>
      <c r="AE10" s="289">
        <v>166.1</v>
      </c>
      <c r="AF10" s="289">
        <f>G36</f>
        <v>231.702</v>
      </c>
      <c r="AG10" s="291">
        <f t="shared" si="0"/>
        <v>127.49423529411764</v>
      </c>
    </row>
    <row r="11" spans="1:33" ht="11.25" customHeight="1">
      <c r="A11" s="265">
        <v>7</v>
      </c>
      <c r="B11" s="261">
        <v>29.15</v>
      </c>
      <c r="C11" s="261">
        <v>5.36</v>
      </c>
      <c r="D11" s="261">
        <v>3.6560000000000001</v>
      </c>
      <c r="E11" s="261">
        <v>2.19</v>
      </c>
      <c r="F11" s="261">
        <v>1.95</v>
      </c>
      <c r="G11" s="261" t="s">
        <v>171</v>
      </c>
      <c r="H11" s="261" t="s">
        <v>171</v>
      </c>
      <c r="I11" s="261" t="s">
        <v>171</v>
      </c>
      <c r="J11" s="261" t="s">
        <v>171</v>
      </c>
      <c r="K11" s="261" t="s">
        <v>171</v>
      </c>
      <c r="L11" s="261" t="s">
        <v>171</v>
      </c>
      <c r="M11" s="261">
        <v>48.75</v>
      </c>
      <c r="N11" s="134"/>
      <c r="O11" s="298" t="s">
        <v>41</v>
      </c>
      <c r="P11" s="275">
        <f t="shared" ref="P11:AF11" si="1">SUM(P5:P10)</f>
        <v>1686.8000000000002</v>
      </c>
      <c r="Q11" s="275">
        <f t="shared" si="1"/>
        <v>1738.7</v>
      </c>
      <c r="R11" s="275">
        <f t="shared" si="1"/>
        <v>2256.3999999999996</v>
      </c>
      <c r="S11" s="276">
        <f t="shared" si="1"/>
        <v>2707.7</v>
      </c>
      <c r="T11" s="275">
        <f t="shared" si="1"/>
        <v>2579.6</v>
      </c>
      <c r="U11" s="275">
        <f t="shared" si="1"/>
        <v>2615.6999999999998</v>
      </c>
      <c r="V11" s="275">
        <f t="shared" si="1"/>
        <v>2226.2999999999997</v>
      </c>
      <c r="W11" s="299">
        <f t="shared" si="1"/>
        <v>2106.3000000000002</v>
      </c>
      <c r="X11" s="299">
        <f t="shared" si="1"/>
        <v>2295.5</v>
      </c>
      <c r="Y11" s="299">
        <f t="shared" si="1"/>
        <v>2351.6000000000004</v>
      </c>
      <c r="Z11" s="299">
        <f t="shared" si="1"/>
        <v>2378.8000000000002</v>
      </c>
      <c r="AA11" s="299">
        <f t="shared" si="1"/>
        <v>2055.8000000000002</v>
      </c>
      <c r="AB11" s="299">
        <f t="shared" si="1"/>
        <v>2500.3999999999996</v>
      </c>
      <c r="AC11" s="300">
        <f t="shared" si="1"/>
        <v>3074.7</v>
      </c>
      <c r="AD11" s="299">
        <f t="shared" si="1"/>
        <v>1734.3000000000002</v>
      </c>
      <c r="AE11" s="299">
        <f t="shared" si="1"/>
        <v>2854.4999999999995</v>
      </c>
      <c r="AF11" s="299">
        <f t="shared" si="1"/>
        <v>2191.1790000000001</v>
      </c>
      <c r="AG11" s="299">
        <f t="shared" si="0"/>
        <v>2314.9575882352938</v>
      </c>
    </row>
    <row r="12" spans="1:33" ht="11.25" customHeight="1">
      <c r="A12" s="265">
        <v>8</v>
      </c>
      <c r="B12" s="261">
        <v>20.475000000000001</v>
      </c>
      <c r="C12" s="261" t="s">
        <v>171</v>
      </c>
      <c r="D12" s="266">
        <v>60.936999999999998</v>
      </c>
      <c r="E12" s="261">
        <v>46.31</v>
      </c>
      <c r="F12" s="261">
        <v>29.25</v>
      </c>
      <c r="G12" s="261" t="s">
        <v>171</v>
      </c>
      <c r="H12" s="261" t="s">
        <v>171</v>
      </c>
      <c r="I12" s="261">
        <v>23.88</v>
      </c>
      <c r="J12" s="261" t="s">
        <v>171</v>
      </c>
      <c r="K12" s="261" t="s">
        <v>177</v>
      </c>
      <c r="L12" s="261" t="s">
        <v>171</v>
      </c>
      <c r="M12" s="261" t="s">
        <v>171</v>
      </c>
      <c r="N12" s="134"/>
      <c r="O12" s="284" t="s">
        <v>42</v>
      </c>
      <c r="P12" s="285">
        <v>64.599999999999994</v>
      </c>
      <c r="Q12" s="285">
        <v>18.2</v>
      </c>
      <c r="R12" s="285">
        <v>79.099999999999994</v>
      </c>
      <c r="S12" s="285">
        <v>45.2</v>
      </c>
      <c r="T12" s="286">
        <v>319.7</v>
      </c>
      <c r="U12" s="285">
        <v>159.80000000000001</v>
      </c>
      <c r="V12" s="285">
        <v>110.5</v>
      </c>
      <c r="W12" s="292">
        <v>80</v>
      </c>
      <c r="X12" s="292">
        <v>157.30000000000001</v>
      </c>
      <c r="Y12" s="301">
        <v>41.7</v>
      </c>
      <c r="Z12" s="301">
        <v>98.3</v>
      </c>
      <c r="AA12" s="301">
        <v>46.2</v>
      </c>
      <c r="AB12" s="301">
        <v>21.4</v>
      </c>
      <c r="AC12" s="301">
        <v>127.1</v>
      </c>
      <c r="AD12" s="301">
        <v>117.3</v>
      </c>
      <c r="AE12" s="301">
        <v>124.7</v>
      </c>
      <c r="AF12" s="301">
        <f>H36</f>
        <v>77.907499999999999</v>
      </c>
      <c r="AG12" s="302">
        <f>AVERAGE(P12:AF12)</f>
        <v>99.353382352941168</v>
      </c>
    </row>
    <row r="13" spans="1:33" ht="11.25" customHeight="1">
      <c r="A13" s="265">
        <v>9</v>
      </c>
      <c r="B13" s="261" t="s">
        <v>171</v>
      </c>
      <c r="C13" s="266">
        <v>77.02</v>
      </c>
      <c r="D13" s="261">
        <v>24.37</v>
      </c>
      <c r="E13" s="261">
        <v>39</v>
      </c>
      <c r="F13" s="261">
        <v>10.92</v>
      </c>
      <c r="G13" s="261">
        <v>3.6560000000000001</v>
      </c>
      <c r="H13" s="261" t="s">
        <v>171</v>
      </c>
      <c r="I13" s="261">
        <v>6.3369999999999997</v>
      </c>
      <c r="J13" s="261" t="s">
        <v>171</v>
      </c>
      <c r="K13" s="261" t="s">
        <v>171</v>
      </c>
      <c r="L13" s="261" t="s">
        <v>171</v>
      </c>
      <c r="M13" s="261" t="s">
        <v>171</v>
      </c>
      <c r="N13" s="134"/>
      <c r="O13" s="284" t="s">
        <v>43</v>
      </c>
      <c r="P13" s="285">
        <v>99.7</v>
      </c>
      <c r="Q13" s="285">
        <v>64.599999999999994</v>
      </c>
      <c r="R13" s="285">
        <v>140.80000000000001</v>
      </c>
      <c r="S13" s="285">
        <v>42.2</v>
      </c>
      <c r="T13" s="285">
        <v>70.3</v>
      </c>
      <c r="U13" s="285">
        <v>3.7</v>
      </c>
      <c r="V13" s="285">
        <v>105.8</v>
      </c>
      <c r="W13" s="292">
        <v>107</v>
      </c>
      <c r="X13" s="292">
        <v>141.69999999999999</v>
      </c>
      <c r="Y13" s="301">
        <v>56.6</v>
      </c>
      <c r="Z13" s="301">
        <v>12.4</v>
      </c>
      <c r="AA13" s="301">
        <v>14.4</v>
      </c>
      <c r="AB13" s="301">
        <v>40.700000000000003</v>
      </c>
      <c r="AC13" s="301">
        <v>31.5</v>
      </c>
      <c r="AD13" s="301">
        <v>61.3</v>
      </c>
      <c r="AE13" s="301">
        <v>141.69999999999999</v>
      </c>
      <c r="AF13" s="301">
        <f>I36</f>
        <v>44.105000000000004</v>
      </c>
      <c r="AG13" s="302">
        <f>AVERAGE(P13:AF13)</f>
        <v>69.323823529411754</v>
      </c>
    </row>
    <row r="14" spans="1:33" ht="11.25" customHeight="1">
      <c r="A14" s="265">
        <v>10</v>
      </c>
      <c r="B14" s="261">
        <v>10.726000000000001</v>
      </c>
      <c r="C14" s="261">
        <v>7.3120000000000003</v>
      </c>
      <c r="D14" s="261">
        <v>9.75</v>
      </c>
      <c r="E14" s="261" t="s">
        <v>171</v>
      </c>
      <c r="F14" s="261">
        <v>8.5299999999999994</v>
      </c>
      <c r="G14" s="261">
        <v>7.31</v>
      </c>
      <c r="H14" s="261">
        <v>6.04</v>
      </c>
      <c r="I14" s="261" t="s">
        <v>171</v>
      </c>
      <c r="J14" s="261" t="s">
        <v>171</v>
      </c>
      <c r="K14" s="261" t="s">
        <v>171</v>
      </c>
      <c r="L14" s="261" t="s">
        <v>171</v>
      </c>
      <c r="M14" s="261" t="s">
        <v>171</v>
      </c>
      <c r="N14" s="134"/>
      <c r="O14" s="284" t="s">
        <v>44</v>
      </c>
      <c r="P14" s="285">
        <v>35.5</v>
      </c>
      <c r="Q14" s="285">
        <v>7.8</v>
      </c>
      <c r="R14" s="285">
        <v>81.2</v>
      </c>
      <c r="S14" s="285">
        <v>113.1</v>
      </c>
      <c r="T14" s="285">
        <v>124.1</v>
      </c>
      <c r="U14" s="285">
        <v>89.3</v>
      </c>
      <c r="V14" s="285">
        <v>87.2</v>
      </c>
      <c r="W14" s="292">
        <v>113.1</v>
      </c>
      <c r="X14" s="292">
        <v>169.5</v>
      </c>
      <c r="Y14" s="301">
        <v>32.200000000000003</v>
      </c>
      <c r="Z14" s="301">
        <v>145.6</v>
      </c>
      <c r="AA14" s="301">
        <v>22.1</v>
      </c>
      <c r="AB14" s="301">
        <v>27.3</v>
      </c>
      <c r="AC14" s="301">
        <v>16.399999999999999</v>
      </c>
      <c r="AD14" s="301">
        <v>59.8</v>
      </c>
      <c r="AE14" s="301">
        <v>34.200000000000003</v>
      </c>
      <c r="AF14" s="301">
        <f>J36</f>
        <v>29.16</v>
      </c>
      <c r="AG14" s="302">
        <f t="shared" ref="AG14:AG17" si="2">AVERAGE(P14:AE14)</f>
        <v>72.40000000000002</v>
      </c>
    </row>
    <row r="15" spans="1:33" ht="11.25" customHeight="1">
      <c r="A15" s="265">
        <v>11</v>
      </c>
      <c r="B15" s="261" t="s">
        <v>171</v>
      </c>
      <c r="C15" s="261">
        <v>8.0399999999999991</v>
      </c>
      <c r="D15" s="261" t="s">
        <v>171</v>
      </c>
      <c r="E15" s="261" t="s">
        <v>171</v>
      </c>
      <c r="F15" s="261">
        <v>49.92</v>
      </c>
      <c r="G15" s="261">
        <v>1.95</v>
      </c>
      <c r="H15" s="261" t="s">
        <v>171</v>
      </c>
      <c r="I15" s="261" t="s">
        <v>171</v>
      </c>
      <c r="J15" s="261" t="s">
        <v>171</v>
      </c>
      <c r="K15" s="261" t="s">
        <v>171</v>
      </c>
      <c r="L15" s="261" t="s">
        <v>171</v>
      </c>
      <c r="M15" s="261" t="s">
        <v>171</v>
      </c>
      <c r="N15" s="134"/>
      <c r="O15" s="284" t="s">
        <v>45</v>
      </c>
      <c r="P15" s="285">
        <v>95</v>
      </c>
      <c r="Q15" s="285">
        <v>82.4</v>
      </c>
      <c r="R15" s="285">
        <v>108.3</v>
      </c>
      <c r="S15" s="285">
        <v>111.7</v>
      </c>
      <c r="T15" s="285">
        <v>30.1</v>
      </c>
      <c r="U15" s="285">
        <v>75.900000000000006</v>
      </c>
      <c r="V15" s="285">
        <v>71.900000000000006</v>
      </c>
      <c r="W15" s="292">
        <v>147.6</v>
      </c>
      <c r="X15" s="303">
        <v>186.2</v>
      </c>
      <c r="Y15" s="301">
        <v>121.5</v>
      </c>
      <c r="Z15" s="301">
        <v>94.9</v>
      </c>
      <c r="AA15" s="301">
        <v>78.8</v>
      </c>
      <c r="AB15" s="301">
        <v>71.2</v>
      </c>
      <c r="AC15" s="301">
        <v>69.400000000000006</v>
      </c>
      <c r="AD15" s="301">
        <v>193.2</v>
      </c>
      <c r="AE15" s="301">
        <v>145.69999999999999</v>
      </c>
      <c r="AF15" s="301">
        <f>K36</f>
        <v>14.27</v>
      </c>
      <c r="AG15" s="302">
        <f>AVERAGE(P15:AF15)</f>
        <v>99.886470588235298</v>
      </c>
    </row>
    <row r="16" spans="1:33" ht="11.25" customHeight="1">
      <c r="A16" s="265">
        <v>12</v>
      </c>
      <c r="B16" s="267">
        <v>53.625</v>
      </c>
      <c r="C16" s="261">
        <v>15.35</v>
      </c>
      <c r="D16" s="261">
        <v>10.96</v>
      </c>
      <c r="E16" s="261">
        <v>9.26</v>
      </c>
      <c r="F16" s="261">
        <v>3.65</v>
      </c>
      <c r="G16" s="261" t="s">
        <v>171</v>
      </c>
      <c r="H16" s="261">
        <v>25.18</v>
      </c>
      <c r="I16" s="261" t="s">
        <v>171</v>
      </c>
      <c r="J16" s="261" t="s">
        <v>171</v>
      </c>
      <c r="K16" s="261" t="s">
        <v>171</v>
      </c>
      <c r="L16" s="261" t="s">
        <v>171</v>
      </c>
      <c r="M16" s="261" t="s">
        <v>171</v>
      </c>
      <c r="N16" s="134"/>
      <c r="O16" s="284" t="s">
        <v>46</v>
      </c>
      <c r="P16" s="285">
        <v>104.8</v>
      </c>
      <c r="Q16" s="285">
        <v>84.5</v>
      </c>
      <c r="R16" s="285">
        <v>115.6</v>
      </c>
      <c r="S16" s="285">
        <v>139.1</v>
      </c>
      <c r="T16" s="285">
        <v>57.4</v>
      </c>
      <c r="U16" s="285">
        <v>11.3</v>
      </c>
      <c r="V16" s="285">
        <v>120.7</v>
      </c>
      <c r="W16" s="292">
        <v>128.6</v>
      </c>
      <c r="X16" s="292">
        <v>51.5</v>
      </c>
      <c r="Y16" s="301">
        <v>122.7</v>
      </c>
      <c r="Z16" s="301">
        <v>259.39999999999998</v>
      </c>
      <c r="AA16" s="301">
        <v>157.80000000000001</v>
      </c>
      <c r="AB16" s="301">
        <v>108.3</v>
      </c>
      <c r="AC16" s="301">
        <v>44.3</v>
      </c>
      <c r="AD16" s="301">
        <v>89.1</v>
      </c>
      <c r="AE16" s="301">
        <v>185.9</v>
      </c>
      <c r="AF16" s="301">
        <f>L36</f>
        <v>92.62</v>
      </c>
      <c r="AG16" s="302">
        <f t="shared" si="2"/>
        <v>111.31249999999999</v>
      </c>
    </row>
    <row r="17" spans="1:33" ht="11.25" customHeight="1">
      <c r="A17" s="265">
        <v>13</v>
      </c>
      <c r="B17" s="261" t="s">
        <v>171</v>
      </c>
      <c r="C17" s="261">
        <v>36.56</v>
      </c>
      <c r="D17" s="261" t="s">
        <v>171</v>
      </c>
      <c r="E17" s="261">
        <v>1.95</v>
      </c>
      <c r="F17" s="261">
        <v>8.77</v>
      </c>
      <c r="G17" s="261">
        <v>7.8</v>
      </c>
      <c r="H17" s="261">
        <v>2.5299999999999998</v>
      </c>
      <c r="I17" s="261" t="s">
        <v>171</v>
      </c>
      <c r="J17" s="261" t="s">
        <v>171</v>
      </c>
      <c r="K17" s="261">
        <v>2.34</v>
      </c>
      <c r="L17" s="261" t="s">
        <v>171</v>
      </c>
      <c r="M17" s="261" t="s">
        <v>171</v>
      </c>
      <c r="N17" s="134"/>
      <c r="O17" s="284" t="s">
        <v>47</v>
      </c>
      <c r="P17" s="286">
        <v>132.1</v>
      </c>
      <c r="Q17" s="286">
        <v>180.4</v>
      </c>
      <c r="R17" s="286">
        <v>264.10000000000002</v>
      </c>
      <c r="S17" s="286">
        <v>353.1</v>
      </c>
      <c r="T17" s="285">
        <v>80.5</v>
      </c>
      <c r="U17" s="286">
        <v>219.5</v>
      </c>
      <c r="V17" s="286">
        <v>327.2</v>
      </c>
      <c r="W17" s="287">
        <v>301.8</v>
      </c>
      <c r="X17" s="292">
        <v>101.9</v>
      </c>
      <c r="Y17" s="304">
        <v>495.8</v>
      </c>
      <c r="Z17" s="304">
        <v>411</v>
      </c>
      <c r="AA17" s="304">
        <v>390.1</v>
      </c>
      <c r="AB17" s="304">
        <v>172.6</v>
      </c>
      <c r="AC17" s="304">
        <v>321.39999999999998</v>
      </c>
      <c r="AD17" s="305">
        <v>247.3</v>
      </c>
      <c r="AE17" s="305">
        <v>192</v>
      </c>
      <c r="AF17" s="305">
        <f>M36</f>
        <v>267.81</v>
      </c>
      <c r="AG17" s="304">
        <f t="shared" si="2"/>
        <v>261.92500000000001</v>
      </c>
    </row>
    <row r="18" spans="1:33" ht="11.25" customHeight="1">
      <c r="A18" s="265">
        <v>14</v>
      </c>
      <c r="B18" s="261">
        <v>20.67</v>
      </c>
      <c r="C18" s="261">
        <v>2.34</v>
      </c>
      <c r="D18" s="261">
        <v>16.28</v>
      </c>
      <c r="E18" s="261">
        <v>46.31</v>
      </c>
      <c r="F18" s="261">
        <v>17.059999999999999</v>
      </c>
      <c r="G18" s="261">
        <v>24.375</v>
      </c>
      <c r="H18" s="261" t="s">
        <v>171</v>
      </c>
      <c r="I18" s="261" t="s">
        <v>171</v>
      </c>
      <c r="J18" s="261" t="s">
        <v>171</v>
      </c>
      <c r="K18" s="261" t="s">
        <v>171</v>
      </c>
      <c r="L18" s="261" t="s">
        <v>171</v>
      </c>
      <c r="M18" s="261" t="s">
        <v>171</v>
      </c>
      <c r="N18" s="134"/>
      <c r="O18" s="298" t="s">
        <v>48</v>
      </c>
      <c r="P18" s="275">
        <f t="shared" ref="P18:AG18" si="3">SUM(P12:P17)</f>
        <v>531.70000000000005</v>
      </c>
      <c r="Q18" s="275">
        <f t="shared" si="3"/>
        <v>437.9</v>
      </c>
      <c r="R18" s="275">
        <f t="shared" si="3"/>
        <v>789.1</v>
      </c>
      <c r="S18" s="275">
        <f t="shared" si="3"/>
        <v>804.4</v>
      </c>
      <c r="T18" s="275">
        <f t="shared" si="3"/>
        <v>682.1</v>
      </c>
      <c r="U18" s="275">
        <f t="shared" si="3"/>
        <v>559.5</v>
      </c>
      <c r="V18" s="275">
        <f t="shared" si="3"/>
        <v>823.3</v>
      </c>
      <c r="W18" s="299">
        <f t="shared" si="3"/>
        <v>878.10000000000014</v>
      </c>
      <c r="X18" s="299">
        <f t="shared" si="3"/>
        <v>808.1</v>
      </c>
      <c r="Y18" s="299">
        <f t="shared" si="3"/>
        <v>870.5</v>
      </c>
      <c r="Z18" s="300">
        <f t="shared" si="3"/>
        <v>1021.6</v>
      </c>
      <c r="AA18" s="299">
        <f t="shared" si="3"/>
        <v>709.40000000000009</v>
      </c>
      <c r="AB18" s="299">
        <f t="shared" si="3"/>
        <v>441.5</v>
      </c>
      <c r="AC18" s="299">
        <f t="shared" si="3"/>
        <v>610.09999999999991</v>
      </c>
      <c r="AD18" s="299">
        <f t="shared" si="3"/>
        <v>768</v>
      </c>
      <c r="AE18" s="299">
        <f t="shared" si="3"/>
        <v>824.19999999999993</v>
      </c>
      <c r="AF18" s="299">
        <f t="shared" si="3"/>
        <v>525.87249999999995</v>
      </c>
      <c r="AG18" s="299">
        <f t="shared" si="3"/>
        <v>714.20117647058828</v>
      </c>
    </row>
    <row r="19" spans="1:33" ht="11.25" customHeight="1">
      <c r="A19" s="265">
        <v>15</v>
      </c>
      <c r="B19" s="261">
        <v>8.77</v>
      </c>
      <c r="C19" s="261">
        <v>32.85</v>
      </c>
      <c r="D19" s="266">
        <v>69.22</v>
      </c>
      <c r="E19" s="261">
        <v>40.159999999999997</v>
      </c>
      <c r="F19" s="261">
        <v>20.67</v>
      </c>
      <c r="G19" s="261">
        <v>2.4300000000000002</v>
      </c>
      <c r="H19" s="261" t="s">
        <v>171</v>
      </c>
      <c r="I19" s="261" t="s">
        <v>171</v>
      </c>
      <c r="J19" s="261" t="s">
        <v>171</v>
      </c>
      <c r="K19" s="261" t="s">
        <v>171</v>
      </c>
      <c r="L19" s="261" t="s">
        <v>171</v>
      </c>
      <c r="M19" s="261" t="s">
        <v>171</v>
      </c>
      <c r="N19" s="134"/>
      <c r="O19" s="247"/>
      <c r="P19" s="238"/>
      <c r="Q19" s="238"/>
      <c r="R19" s="238"/>
      <c r="S19" s="238"/>
      <c r="T19" s="238"/>
      <c r="U19" s="238"/>
      <c r="V19" s="238"/>
      <c r="W19" s="239"/>
      <c r="X19" s="239"/>
      <c r="Y19" s="240"/>
      <c r="Z19" s="240"/>
      <c r="AA19" s="240"/>
      <c r="AB19" s="240"/>
      <c r="AC19" s="240"/>
      <c r="AD19" s="240"/>
      <c r="AE19" s="240"/>
      <c r="AF19" s="240"/>
      <c r="AG19" s="240"/>
    </row>
    <row r="20" spans="1:33" ht="11.25" customHeight="1">
      <c r="A20" s="265">
        <v>16</v>
      </c>
      <c r="B20" s="266">
        <v>53.625</v>
      </c>
      <c r="C20" s="261">
        <v>6.8250000000000002</v>
      </c>
      <c r="D20" s="261">
        <v>17.059999999999999</v>
      </c>
      <c r="E20" s="261" t="s">
        <v>171</v>
      </c>
      <c r="F20" s="261" t="s">
        <v>171</v>
      </c>
      <c r="G20" s="261">
        <v>0.97</v>
      </c>
      <c r="H20" s="261">
        <v>7.41</v>
      </c>
      <c r="I20" s="261" t="s">
        <v>171</v>
      </c>
      <c r="J20" s="261" t="s">
        <v>171</v>
      </c>
      <c r="K20" s="261" t="s">
        <v>171</v>
      </c>
      <c r="L20" s="261" t="s">
        <v>171</v>
      </c>
      <c r="M20" s="266">
        <v>71.900000000000006</v>
      </c>
      <c r="N20" s="134"/>
      <c r="O20" s="274" t="s">
        <v>49</v>
      </c>
      <c r="P20" s="275">
        <f>P11+P18</f>
        <v>2218.5</v>
      </c>
      <c r="Q20" s="275">
        <f t="shared" ref="Q20:AG20" si="4">Q11+Q18</f>
        <v>2176.6</v>
      </c>
      <c r="R20" s="275">
        <f t="shared" si="4"/>
        <v>3045.4999999999995</v>
      </c>
      <c r="S20" s="275">
        <f t="shared" si="4"/>
        <v>3512.1</v>
      </c>
      <c r="T20" s="275">
        <f t="shared" si="4"/>
        <v>3261.7</v>
      </c>
      <c r="U20" s="275">
        <f t="shared" si="4"/>
        <v>3175.2</v>
      </c>
      <c r="V20" s="275">
        <f t="shared" si="4"/>
        <v>3049.5999999999995</v>
      </c>
      <c r="W20" s="275">
        <f t="shared" si="4"/>
        <v>2984.4000000000005</v>
      </c>
      <c r="X20" s="275">
        <f t="shared" si="4"/>
        <v>3103.6</v>
      </c>
      <c r="Y20" s="275">
        <f t="shared" si="4"/>
        <v>3222.1000000000004</v>
      </c>
      <c r="Z20" s="275">
        <f t="shared" si="4"/>
        <v>3400.4</v>
      </c>
      <c r="AA20" s="275">
        <f t="shared" si="4"/>
        <v>2765.2000000000003</v>
      </c>
      <c r="AB20" s="275">
        <f t="shared" si="4"/>
        <v>2941.8999999999996</v>
      </c>
      <c r="AC20" s="306">
        <f t="shared" si="4"/>
        <v>3684.7999999999997</v>
      </c>
      <c r="AD20" s="275">
        <f t="shared" si="4"/>
        <v>2502.3000000000002</v>
      </c>
      <c r="AE20" s="307">
        <f t="shared" si="4"/>
        <v>3678.6999999999994</v>
      </c>
      <c r="AF20" s="275">
        <f t="shared" si="4"/>
        <v>2717.0515</v>
      </c>
      <c r="AG20" s="275">
        <f t="shared" si="4"/>
        <v>3029.1587647058823</v>
      </c>
    </row>
    <row r="21" spans="1:33" ht="11.25" customHeight="1">
      <c r="A21" s="265">
        <v>17</v>
      </c>
      <c r="B21" s="261">
        <v>2.4369999999999998</v>
      </c>
      <c r="C21" s="261">
        <v>2.92</v>
      </c>
      <c r="D21" s="261">
        <v>24.5</v>
      </c>
      <c r="E21" s="261">
        <v>13.401</v>
      </c>
      <c r="F21" s="261">
        <v>10.968</v>
      </c>
      <c r="G21" s="261">
        <v>36.56</v>
      </c>
      <c r="H21" s="261" t="s">
        <v>171</v>
      </c>
      <c r="I21" s="261" t="s">
        <v>171</v>
      </c>
      <c r="J21" s="261" t="s">
        <v>171</v>
      </c>
      <c r="K21" s="261" t="s">
        <v>171</v>
      </c>
      <c r="L21" s="261" t="s">
        <v>171</v>
      </c>
      <c r="M21" s="261">
        <v>40.21</v>
      </c>
      <c r="N21" s="134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</row>
    <row r="22" spans="1:33" ht="11.25" customHeight="1">
      <c r="A22" s="265">
        <v>18</v>
      </c>
      <c r="B22" s="261">
        <v>2.63</v>
      </c>
      <c r="C22" s="261" t="s">
        <v>171</v>
      </c>
      <c r="D22" s="261" t="s">
        <v>171</v>
      </c>
      <c r="E22" s="261">
        <v>4.9720000000000004</v>
      </c>
      <c r="F22" s="261" t="s">
        <v>171</v>
      </c>
      <c r="G22" s="261">
        <v>14.62</v>
      </c>
      <c r="H22" s="261" t="s">
        <v>171</v>
      </c>
      <c r="I22" s="261" t="s">
        <v>171</v>
      </c>
      <c r="J22" s="261">
        <v>8.125</v>
      </c>
      <c r="K22" s="261" t="s">
        <v>171</v>
      </c>
      <c r="L22" s="261" t="s">
        <v>171</v>
      </c>
      <c r="M22" s="261" t="s">
        <v>171</v>
      </c>
      <c r="N22" s="134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</row>
    <row r="23" spans="1:33" ht="11.25" customHeight="1">
      <c r="A23" s="265">
        <v>19</v>
      </c>
      <c r="B23" s="261">
        <v>5.36</v>
      </c>
      <c r="C23" s="261">
        <v>19.5</v>
      </c>
      <c r="D23" s="261">
        <v>5.85</v>
      </c>
      <c r="E23" s="261">
        <v>1.95</v>
      </c>
      <c r="F23" s="261" t="s">
        <v>171</v>
      </c>
      <c r="G23" s="261" t="s">
        <v>171</v>
      </c>
      <c r="H23" s="261" t="s">
        <v>171</v>
      </c>
      <c r="I23" s="261" t="s">
        <v>171</v>
      </c>
      <c r="J23" s="261" t="s">
        <v>171</v>
      </c>
      <c r="K23" s="261" t="s">
        <v>171</v>
      </c>
      <c r="L23" s="261" t="s">
        <v>171</v>
      </c>
      <c r="M23" s="261" t="s">
        <v>171</v>
      </c>
      <c r="N23" s="134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</row>
    <row r="24" spans="1:33" ht="11.25" customHeight="1">
      <c r="A24" s="265">
        <v>20</v>
      </c>
      <c r="B24" s="261" t="s">
        <v>171</v>
      </c>
      <c r="C24" s="261">
        <v>2.4300000000000002</v>
      </c>
      <c r="D24" s="261">
        <v>6.05</v>
      </c>
      <c r="E24" s="261">
        <v>13.231999999999999</v>
      </c>
      <c r="F24" s="261">
        <v>2.34</v>
      </c>
      <c r="G24" s="261">
        <v>9.75</v>
      </c>
      <c r="H24" s="261">
        <v>4.0599999999999996</v>
      </c>
      <c r="I24" s="261" t="s">
        <v>171</v>
      </c>
      <c r="J24" s="261" t="s">
        <v>171</v>
      </c>
      <c r="K24" s="261" t="s">
        <v>171</v>
      </c>
      <c r="L24" s="261" t="s">
        <v>171</v>
      </c>
      <c r="M24" s="261" t="s">
        <v>171</v>
      </c>
      <c r="N24" s="134"/>
      <c r="O24" s="241"/>
      <c r="P24" s="241"/>
      <c r="Q24" s="241" t="s">
        <v>166</v>
      </c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1:33" ht="11.25" customHeight="1">
      <c r="A25" s="265">
        <v>21</v>
      </c>
      <c r="B25" s="261" t="s">
        <v>171</v>
      </c>
      <c r="C25" s="261">
        <v>9.75</v>
      </c>
      <c r="D25" s="261">
        <v>7.5010000000000003</v>
      </c>
      <c r="E25" s="261">
        <v>17.55</v>
      </c>
      <c r="F25" s="261" t="s">
        <v>171</v>
      </c>
      <c r="G25" s="261">
        <v>7.31</v>
      </c>
      <c r="H25" s="261">
        <v>4.875</v>
      </c>
      <c r="I25" s="261" t="s">
        <v>171</v>
      </c>
      <c r="J25" s="261">
        <v>6.09</v>
      </c>
      <c r="K25" s="261" t="s">
        <v>171</v>
      </c>
      <c r="L25" s="261" t="s">
        <v>171</v>
      </c>
      <c r="M25" s="261">
        <v>16.57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</row>
    <row r="26" spans="1:33" ht="11.25" customHeight="1">
      <c r="A26" s="265">
        <v>22</v>
      </c>
      <c r="B26" s="261">
        <v>1.218</v>
      </c>
      <c r="C26" s="261">
        <v>12.18</v>
      </c>
      <c r="D26" s="261">
        <v>12.18</v>
      </c>
      <c r="E26" s="261">
        <v>10.23</v>
      </c>
      <c r="F26" s="261" t="s">
        <v>171</v>
      </c>
      <c r="G26" s="261" t="s">
        <v>171</v>
      </c>
      <c r="H26" s="261">
        <v>9.75</v>
      </c>
      <c r="I26" s="261" t="s">
        <v>171</v>
      </c>
      <c r="J26" s="261" t="s">
        <v>171</v>
      </c>
      <c r="K26" s="261" t="s">
        <v>171</v>
      </c>
      <c r="L26" s="261" t="s">
        <v>171</v>
      </c>
      <c r="M26" s="261" t="s">
        <v>171</v>
      </c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</row>
    <row r="27" spans="1:33" ht="11.25" customHeight="1">
      <c r="A27" s="265">
        <v>23</v>
      </c>
      <c r="B27" s="261">
        <v>24.375</v>
      </c>
      <c r="C27" s="261">
        <v>26.81</v>
      </c>
      <c r="D27" s="261">
        <v>20.475000000000001</v>
      </c>
      <c r="E27" s="261">
        <v>8.48</v>
      </c>
      <c r="F27" s="261">
        <v>9.75</v>
      </c>
      <c r="G27" s="261">
        <v>1.95</v>
      </c>
      <c r="H27" s="261" t="s">
        <v>171</v>
      </c>
      <c r="I27" s="261" t="s">
        <v>171</v>
      </c>
      <c r="J27" s="261" t="s">
        <v>171</v>
      </c>
      <c r="K27" s="261" t="s">
        <v>171</v>
      </c>
      <c r="L27" s="261" t="s">
        <v>171</v>
      </c>
      <c r="M27" s="261" t="s">
        <v>171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</row>
    <row r="28" spans="1:33" ht="11.25" customHeight="1">
      <c r="A28" s="265">
        <v>24</v>
      </c>
      <c r="B28" s="261">
        <v>36.56</v>
      </c>
      <c r="C28" s="261">
        <v>3.5</v>
      </c>
      <c r="D28" s="261">
        <v>18.28</v>
      </c>
      <c r="E28" s="261">
        <v>20.47</v>
      </c>
      <c r="F28" s="261">
        <v>4.97</v>
      </c>
      <c r="G28" s="261">
        <v>5.48</v>
      </c>
      <c r="H28" s="261" t="s">
        <v>171</v>
      </c>
      <c r="I28" s="261" t="s">
        <v>171</v>
      </c>
      <c r="J28" s="261" t="s">
        <v>171</v>
      </c>
      <c r="K28" s="261" t="s">
        <v>171</v>
      </c>
      <c r="L28" s="261" t="s">
        <v>171</v>
      </c>
      <c r="M28" s="261">
        <v>19.5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</row>
    <row r="29" spans="1:33" ht="11.25" customHeight="1">
      <c r="A29" s="265">
        <v>25</v>
      </c>
      <c r="B29" s="261" t="s">
        <v>171</v>
      </c>
      <c r="C29" s="266">
        <v>60.9</v>
      </c>
      <c r="D29" s="261">
        <v>13.65</v>
      </c>
      <c r="E29" s="261">
        <v>26.61</v>
      </c>
      <c r="F29" s="261">
        <v>4.7699999999999996</v>
      </c>
      <c r="G29" s="261">
        <v>16.574999999999999</v>
      </c>
      <c r="H29" s="261">
        <v>17.0625</v>
      </c>
      <c r="I29" s="261" t="s">
        <v>171</v>
      </c>
      <c r="J29" s="261">
        <v>3.25</v>
      </c>
      <c r="K29" s="261" t="s">
        <v>171</v>
      </c>
      <c r="L29" s="261" t="s">
        <v>171</v>
      </c>
      <c r="M29" s="261" t="s">
        <v>171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</row>
    <row r="30" spans="1:33" ht="11.25" customHeight="1">
      <c r="A30" s="265">
        <v>26</v>
      </c>
      <c r="B30" s="261">
        <v>36.56</v>
      </c>
      <c r="C30" s="261">
        <v>43.97</v>
      </c>
      <c r="D30" s="261">
        <v>36.56</v>
      </c>
      <c r="E30" s="261">
        <v>1.95</v>
      </c>
      <c r="F30" s="261" t="s">
        <v>171</v>
      </c>
      <c r="G30" s="261">
        <v>3.25</v>
      </c>
      <c r="H30" s="261" t="s">
        <v>171</v>
      </c>
      <c r="I30" s="261" t="s">
        <v>171</v>
      </c>
      <c r="J30" s="261" t="s">
        <v>171</v>
      </c>
      <c r="K30" s="261" t="s">
        <v>171</v>
      </c>
      <c r="L30" s="261" t="s">
        <v>171</v>
      </c>
      <c r="M30" s="261" t="s">
        <v>171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</row>
    <row r="31" spans="1:33" ht="11.25" customHeight="1">
      <c r="A31" s="265">
        <v>27</v>
      </c>
      <c r="B31" s="261">
        <v>7.3120000000000003</v>
      </c>
      <c r="C31" s="261">
        <v>20.47</v>
      </c>
      <c r="D31" s="261">
        <v>3.6560000000000001</v>
      </c>
      <c r="E31" s="261">
        <v>16.079999999999998</v>
      </c>
      <c r="F31" s="261" t="s">
        <v>171</v>
      </c>
      <c r="G31" s="261" t="s">
        <v>171</v>
      </c>
      <c r="H31" s="261" t="s">
        <v>171</v>
      </c>
      <c r="I31" s="261" t="s">
        <v>171</v>
      </c>
      <c r="J31" s="261" t="s">
        <v>171</v>
      </c>
      <c r="K31" s="261" t="s">
        <v>171</v>
      </c>
      <c r="L31" s="261" t="s">
        <v>171</v>
      </c>
      <c r="M31" s="261" t="s">
        <v>171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</row>
    <row r="32" spans="1:33" ht="11.25" customHeight="1">
      <c r="A32" s="265">
        <v>28</v>
      </c>
      <c r="B32" s="261" t="s">
        <v>171</v>
      </c>
      <c r="C32" s="261">
        <v>1.95</v>
      </c>
      <c r="D32" s="261">
        <v>43.75</v>
      </c>
      <c r="E32" s="261">
        <v>14.62</v>
      </c>
      <c r="F32" s="261">
        <v>10.72</v>
      </c>
      <c r="G32" s="261">
        <v>6.3120000000000003</v>
      </c>
      <c r="H32" s="261" t="s">
        <v>171</v>
      </c>
      <c r="I32" s="261" t="s">
        <v>171</v>
      </c>
      <c r="J32" s="261">
        <v>1.95</v>
      </c>
      <c r="K32" s="261" t="s">
        <v>171</v>
      </c>
      <c r="L32" s="261" t="s">
        <v>171</v>
      </c>
      <c r="M32" s="261">
        <v>4.875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</row>
    <row r="33" spans="1:33" ht="11.25" customHeight="1">
      <c r="A33" s="265">
        <v>29</v>
      </c>
      <c r="B33" s="261" t="s">
        <v>171</v>
      </c>
      <c r="C33" s="261">
        <v>3.6560000000000001</v>
      </c>
      <c r="D33" s="261" t="s">
        <v>171</v>
      </c>
      <c r="E33" s="261">
        <v>9.75</v>
      </c>
      <c r="F33" s="261">
        <v>9.75</v>
      </c>
      <c r="G33" s="261" t="s">
        <v>171</v>
      </c>
      <c r="H33" s="261" t="s">
        <v>171</v>
      </c>
      <c r="I33" s="261" t="s">
        <v>171</v>
      </c>
      <c r="J33" s="261" t="s">
        <v>171</v>
      </c>
      <c r="K33" s="261">
        <v>8.5299999999999994</v>
      </c>
      <c r="L33" s="261" t="s">
        <v>171</v>
      </c>
      <c r="M33" s="261">
        <v>39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33" ht="11.25" customHeight="1">
      <c r="A34" s="265">
        <v>30</v>
      </c>
      <c r="B34" s="261" t="s">
        <v>171</v>
      </c>
      <c r="C34" s="268"/>
      <c r="D34" s="266">
        <v>50.7</v>
      </c>
      <c r="E34" s="261" t="s">
        <v>171</v>
      </c>
      <c r="F34" s="261" t="s">
        <v>171</v>
      </c>
      <c r="G34" s="261" t="s">
        <v>171</v>
      </c>
      <c r="H34" s="261" t="s">
        <v>171</v>
      </c>
      <c r="I34" s="261">
        <v>10.968</v>
      </c>
      <c r="J34" s="261">
        <v>4.87</v>
      </c>
      <c r="K34" s="261" t="s">
        <v>171</v>
      </c>
      <c r="L34" s="308">
        <v>92.62</v>
      </c>
      <c r="M34" s="261">
        <v>17.059999999999999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</row>
    <row r="35" spans="1:33" ht="11.25" customHeight="1">
      <c r="A35" s="265">
        <v>31</v>
      </c>
      <c r="B35" s="261" t="s">
        <v>171</v>
      </c>
      <c r="C35" s="268"/>
      <c r="D35" s="261">
        <v>41.436999999999998</v>
      </c>
      <c r="E35" s="269"/>
      <c r="F35" s="261">
        <v>4.38</v>
      </c>
      <c r="G35" s="268"/>
      <c r="H35" s="261" t="s">
        <v>171</v>
      </c>
      <c r="I35" s="261" t="s">
        <v>171</v>
      </c>
      <c r="J35" s="268"/>
      <c r="K35" s="261" t="s">
        <v>171</v>
      </c>
      <c r="L35" s="268"/>
      <c r="M35" s="261" t="s">
        <v>171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</row>
    <row r="36" spans="1:33" ht="11.25" customHeight="1">
      <c r="A36" s="270" t="s">
        <v>13</v>
      </c>
      <c r="B36" s="271">
        <f t="shared" ref="B36:M36" si="5">SUM(B5:B35)</f>
        <v>328.06300000000005</v>
      </c>
      <c r="C36" s="271">
        <f t="shared" si="5"/>
        <v>426.505</v>
      </c>
      <c r="D36" s="271">
        <f t="shared" si="5"/>
        <v>584.55000000000018</v>
      </c>
      <c r="E36" s="271">
        <f t="shared" si="5"/>
        <v>399.45399999999995</v>
      </c>
      <c r="F36" s="271">
        <f t="shared" si="5"/>
        <v>220.905</v>
      </c>
      <c r="G36" s="271">
        <f t="shared" si="5"/>
        <v>231.702</v>
      </c>
      <c r="H36" s="271">
        <f t="shared" si="5"/>
        <v>77.907499999999999</v>
      </c>
      <c r="I36" s="271">
        <f t="shared" si="5"/>
        <v>44.105000000000004</v>
      </c>
      <c r="J36" s="271">
        <f t="shared" si="5"/>
        <v>29.16</v>
      </c>
      <c r="K36" s="271">
        <f t="shared" si="5"/>
        <v>14.27</v>
      </c>
      <c r="L36" s="271">
        <f t="shared" si="5"/>
        <v>92.62</v>
      </c>
      <c r="M36" s="271">
        <f t="shared" si="5"/>
        <v>267.81</v>
      </c>
      <c r="N36" s="242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</row>
    <row r="37" spans="1:33" ht="11.25" customHeight="1">
      <c r="A37" s="272" t="s">
        <v>14</v>
      </c>
      <c r="B37" s="273">
        <f>COUNT(B5:B35)</f>
        <v>18</v>
      </c>
      <c r="C37" s="273">
        <f t="shared" ref="C37:M37" si="6">COUNT(C5:C35)</f>
        <v>25</v>
      </c>
      <c r="D37" s="273">
        <f t="shared" si="6"/>
        <v>26</v>
      </c>
      <c r="E37" s="273">
        <f t="shared" si="6"/>
        <v>24</v>
      </c>
      <c r="F37" s="273">
        <f t="shared" si="6"/>
        <v>21</v>
      </c>
      <c r="G37" s="273">
        <f t="shared" si="6"/>
        <v>20</v>
      </c>
      <c r="H37" s="273">
        <f t="shared" si="6"/>
        <v>9</v>
      </c>
      <c r="I37" s="273">
        <f t="shared" si="6"/>
        <v>4</v>
      </c>
      <c r="J37" s="273">
        <f t="shared" si="6"/>
        <v>6</v>
      </c>
      <c r="K37" s="273">
        <f t="shared" si="6"/>
        <v>3</v>
      </c>
      <c r="L37" s="273">
        <f t="shared" si="6"/>
        <v>1</v>
      </c>
      <c r="M37" s="273">
        <f t="shared" si="6"/>
        <v>10</v>
      </c>
      <c r="N37" s="242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33" ht="11.25" customHeight="1">
      <c r="A38" s="241"/>
      <c r="B38" s="241" t="s">
        <v>18</v>
      </c>
      <c r="C38" s="241"/>
      <c r="D38" s="241"/>
      <c r="E38" s="259">
        <f>SUM(B36:G36)</f>
        <v>2191.1790000000001</v>
      </c>
      <c r="F38" s="241" t="s">
        <v>16</v>
      </c>
      <c r="G38" s="248" t="s">
        <v>21</v>
      </c>
      <c r="H38" s="248"/>
      <c r="I38" s="249">
        <f>SUM(H36:M36)</f>
        <v>525.87249999999995</v>
      </c>
      <c r="J38" s="241" t="s">
        <v>16</v>
      </c>
      <c r="K38" s="241" t="s">
        <v>15</v>
      </c>
      <c r="L38" s="260">
        <f>SUM(B36:M36)</f>
        <v>2717.0514999999996</v>
      </c>
      <c r="M38" s="241" t="s">
        <v>16</v>
      </c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</row>
    <row r="39" spans="1:33" ht="11.25" customHeight="1">
      <c r="A39" s="241"/>
      <c r="B39" s="241" t="s">
        <v>19</v>
      </c>
      <c r="C39" s="241"/>
      <c r="D39" s="241"/>
      <c r="E39" s="250">
        <f>B37+C37+D37+E37+F37+G37</f>
        <v>134</v>
      </c>
      <c r="F39" s="241" t="s">
        <v>17</v>
      </c>
      <c r="G39" s="241"/>
      <c r="H39" s="241" t="s">
        <v>20</v>
      </c>
      <c r="I39" s="251">
        <f>H37+I37+J37+K37+L37+M37</f>
        <v>33</v>
      </c>
      <c r="J39" s="241" t="s">
        <v>17</v>
      </c>
      <c r="K39" s="241" t="s">
        <v>15</v>
      </c>
      <c r="L39" s="251">
        <f>E39+I39</f>
        <v>167</v>
      </c>
      <c r="M39" s="241" t="s">
        <v>17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</row>
    <row r="40" spans="1:33" ht="11.25" customHeight="1">
      <c r="A40" s="252" t="s">
        <v>22</v>
      </c>
      <c r="B40" s="253" t="s">
        <v>172</v>
      </c>
      <c r="C40" s="241"/>
      <c r="D40" s="241"/>
      <c r="E40" s="254"/>
      <c r="F40" s="249" t="s">
        <v>173</v>
      </c>
      <c r="G40" s="241"/>
      <c r="H40" s="241"/>
      <c r="I40" s="241"/>
      <c r="J40" s="255"/>
      <c r="K40" s="241"/>
      <c r="L40" s="241"/>
      <c r="M40" s="241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</row>
    <row r="41" spans="1:33" ht="11.25" customHeight="1">
      <c r="A41" s="252" t="s">
        <v>70</v>
      </c>
      <c r="B41" s="241" t="s">
        <v>176</v>
      </c>
      <c r="C41" s="241"/>
      <c r="D41" s="241"/>
      <c r="E41" s="254"/>
      <c r="F41" s="249"/>
      <c r="G41" s="241"/>
      <c r="H41" s="241"/>
      <c r="I41" s="241"/>
      <c r="J41" s="241"/>
      <c r="K41" s="241"/>
      <c r="L41" s="241"/>
      <c r="M41" s="241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</row>
    <row r="42" spans="1:33" ht="11.25" customHeight="1">
      <c r="A42" s="256" t="s">
        <v>70</v>
      </c>
      <c r="B42" s="241" t="s">
        <v>174</v>
      </c>
      <c r="C42" s="241"/>
      <c r="D42" s="241"/>
      <c r="E42" s="254"/>
      <c r="F42" s="241"/>
      <c r="G42" s="241"/>
      <c r="H42" s="241"/>
      <c r="I42" s="241"/>
      <c r="J42" s="241"/>
      <c r="K42" s="241"/>
      <c r="L42" s="241"/>
      <c r="M42" s="241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</row>
    <row r="43" spans="1:33" ht="11.25" customHeight="1">
      <c r="A43" s="256" t="s">
        <v>70</v>
      </c>
      <c r="B43" s="241" t="s">
        <v>175</v>
      </c>
      <c r="C43" s="241"/>
      <c r="D43" s="241"/>
      <c r="E43" s="254"/>
      <c r="F43" s="241"/>
      <c r="G43" s="241"/>
      <c r="H43" s="241"/>
      <c r="I43" s="241"/>
      <c r="J43" s="241"/>
      <c r="K43" s="241"/>
      <c r="L43" s="241"/>
      <c r="M43" s="241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</row>
    <row r="44" spans="1:33" ht="11.25" customHeight="1">
      <c r="A44" s="256" t="s">
        <v>70</v>
      </c>
      <c r="B44" s="241" t="s">
        <v>72</v>
      </c>
      <c r="C44" s="241"/>
      <c r="D44" s="241"/>
      <c r="E44" s="254"/>
      <c r="F44" s="241"/>
      <c r="G44" s="241"/>
      <c r="H44" s="241"/>
      <c r="I44" s="241"/>
      <c r="J44" s="241"/>
      <c r="K44" s="241"/>
      <c r="L44" s="241"/>
      <c r="M44" s="241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</row>
    <row r="45" spans="1:33" ht="11.25" customHeight="1">
      <c r="A45" s="257"/>
      <c r="B45" s="257"/>
      <c r="C45" s="257"/>
      <c r="D45" s="257"/>
      <c r="E45" s="258"/>
      <c r="F45" s="257"/>
      <c r="G45" s="257"/>
      <c r="H45" s="257"/>
      <c r="I45" s="257"/>
      <c r="J45" s="257"/>
      <c r="K45" s="241"/>
      <c r="L45" s="241"/>
      <c r="M45" s="241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</row>
    <row r="46" spans="1:33" ht="11.25" customHeight="1">
      <c r="A46" s="244"/>
      <c r="B46" s="433"/>
      <c r="C46" s="433"/>
      <c r="D46" s="243"/>
      <c r="E46" s="433"/>
      <c r="F46" s="433"/>
      <c r="G46" s="243"/>
      <c r="H46" s="433"/>
      <c r="I46" s="433"/>
      <c r="J46" s="243"/>
      <c r="K46" s="240"/>
      <c r="L46" s="240"/>
      <c r="M46" s="240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</row>
    <row r="47" spans="1:33" ht="11.25" customHeight="1">
      <c r="A47" s="245"/>
      <c r="B47" s="246"/>
      <c r="C47" s="246"/>
      <c r="D47" s="243"/>
      <c r="E47" s="246"/>
      <c r="F47" s="246"/>
      <c r="G47" s="243"/>
      <c r="H47" s="246"/>
      <c r="I47" s="246"/>
      <c r="J47" s="243"/>
      <c r="K47" s="240"/>
      <c r="L47" s="240"/>
      <c r="M47" s="240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</row>
    <row r="48" spans="1:33" ht="11.25" customHeight="1">
      <c r="A48" s="187"/>
      <c r="B48" s="188"/>
      <c r="C48" s="188"/>
      <c r="D48" s="183"/>
      <c r="E48" s="188"/>
      <c r="F48" s="188"/>
      <c r="G48" s="183"/>
      <c r="H48" s="188"/>
      <c r="I48" s="188"/>
      <c r="J48" s="183"/>
      <c r="K48" s="134"/>
      <c r="L48" s="134"/>
      <c r="M48" s="135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</row>
    <row r="49" spans="1:10" ht="12.75">
      <c r="A49" s="187"/>
      <c r="B49" s="188"/>
      <c r="C49" s="188"/>
      <c r="D49" s="183"/>
      <c r="E49" s="188"/>
      <c r="F49" s="188"/>
      <c r="G49" s="183"/>
      <c r="H49" s="188"/>
      <c r="I49" s="188"/>
      <c r="J49" s="183"/>
    </row>
    <row r="50" spans="1:10" ht="12.75">
      <c r="A50" s="187"/>
      <c r="B50" s="188"/>
      <c r="C50" s="188"/>
      <c r="D50" s="183"/>
      <c r="E50" s="188"/>
      <c r="F50" s="188"/>
      <c r="G50" s="183"/>
      <c r="H50" s="188"/>
      <c r="I50" s="188"/>
      <c r="J50" s="183"/>
    </row>
    <row r="51" spans="1:10" ht="12.75">
      <c r="A51" s="187"/>
      <c r="B51" s="188"/>
      <c r="C51" s="188"/>
      <c r="D51" s="183"/>
      <c r="E51" s="188"/>
      <c r="F51" s="188"/>
      <c r="G51" s="183"/>
      <c r="H51" s="188"/>
      <c r="I51" s="188"/>
      <c r="J51" s="183"/>
    </row>
    <row r="52" spans="1:10" ht="12.75">
      <c r="A52" s="187"/>
      <c r="B52" s="188"/>
      <c r="C52" s="188"/>
      <c r="D52" s="183"/>
      <c r="E52" s="188"/>
      <c r="F52" s="188"/>
      <c r="G52" s="183"/>
      <c r="H52" s="188"/>
      <c r="I52" s="188"/>
      <c r="J52" s="183"/>
    </row>
    <row r="53" spans="1:10" ht="12.75">
      <c r="A53" s="187"/>
      <c r="B53" s="188"/>
      <c r="C53" s="188"/>
      <c r="D53" s="183"/>
      <c r="E53" s="188"/>
      <c r="F53" s="188"/>
      <c r="G53" s="183"/>
      <c r="H53" s="188"/>
      <c r="I53" s="188"/>
      <c r="J53" s="183"/>
    </row>
    <row r="54" spans="1:10" ht="12.75">
      <c r="A54" s="187"/>
      <c r="B54" s="188"/>
      <c r="C54" s="188"/>
      <c r="D54" s="183"/>
      <c r="E54" s="188"/>
      <c r="F54" s="188"/>
      <c r="G54" s="183"/>
      <c r="H54" s="188"/>
      <c r="I54" s="188"/>
      <c r="J54" s="183"/>
    </row>
    <row r="55" spans="1:10" ht="12.75">
      <c r="A55" s="187"/>
      <c r="B55" s="188"/>
      <c r="C55" s="188"/>
      <c r="D55" s="183"/>
      <c r="E55" s="188"/>
      <c r="F55" s="189"/>
      <c r="G55" s="183"/>
      <c r="H55" s="188"/>
      <c r="I55" s="188"/>
      <c r="J55" s="183"/>
    </row>
    <row r="56" spans="1:10" ht="12.75">
      <c r="A56" s="187"/>
      <c r="B56" s="188"/>
      <c r="C56" s="188"/>
      <c r="D56" s="183"/>
      <c r="E56" s="188"/>
      <c r="F56" s="188"/>
      <c r="G56" s="183"/>
      <c r="H56" s="188"/>
      <c r="I56" s="188"/>
      <c r="J56" s="183"/>
    </row>
    <row r="57" spans="1:10" ht="12.75">
      <c r="A57" s="187"/>
      <c r="B57" s="188"/>
      <c r="C57" s="188"/>
      <c r="D57" s="183"/>
      <c r="E57" s="188"/>
      <c r="F57" s="188"/>
      <c r="G57" s="183"/>
      <c r="H57" s="188"/>
      <c r="I57" s="188"/>
      <c r="J57" s="183"/>
    </row>
    <row r="58" spans="1:10" ht="12.75">
      <c r="A58" s="187"/>
      <c r="B58" s="188"/>
      <c r="C58" s="189"/>
      <c r="D58" s="183"/>
      <c r="E58" s="188"/>
      <c r="F58" s="188"/>
      <c r="G58" s="183"/>
      <c r="H58" s="188"/>
      <c r="I58" s="188"/>
      <c r="J58" s="183"/>
    </row>
    <row r="59" spans="1:10" ht="12.75">
      <c r="A59" s="187"/>
      <c r="B59" s="188"/>
      <c r="C59" s="188"/>
      <c r="D59" s="183"/>
      <c r="E59" s="188"/>
      <c r="F59" s="188"/>
      <c r="G59" s="183"/>
      <c r="H59" s="188"/>
      <c r="I59" s="188"/>
      <c r="J59" s="183"/>
    </row>
    <row r="60" spans="1:10" ht="12.75">
      <c r="A60" s="187"/>
      <c r="B60" s="188"/>
      <c r="C60" s="188"/>
      <c r="D60" s="183"/>
      <c r="E60" s="188"/>
      <c r="F60" s="188"/>
      <c r="G60" s="183"/>
      <c r="H60" s="188"/>
      <c r="I60" s="188"/>
      <c r="J60" s="183"/>
    </row>
    <row r="61" spans="1:10" ht="12.75">
      <c r="A61" s="187"/>
      <c r="B61" s="188"/>
      <c r="C61" s="188"/>
      <c r="D61" s="183"/>
      <c r="E61" s="188"/>
      <c r="F61" s="188"/>
      <c r="G61" s="183"/>
      <c r="H61" s="188"/>
      <c r="I61" s="188"/>
      <c r="J61" s="183"/>
    </row>
    <row r="62" spans="1:10" ht="12.75">
      <c r="A62" s="187"/>
      <c r="B62" s="188"/>
      <c r="C62" s="188"/>
      <c r="D62" s="183"/>
      <c r="E62" s="188"/>
      <c r="F62" s="188"/>
      <c r="G62" s="183"/>
      <c r="H62" s="188"/>
      <c r="I62" s="188"/>
      <c r="J62" s="183"/>
    </row>
    <row r="63" spans="1:10" ht="12.75">
      <c r="A63" s="187"/>
      <c r="B63" s="188"/>
      <c r="C63" s="188"/>
      <c r="D63" s="183"/>
      <c r="E63" s="188"/>
      <c r="F63" s="188"/>
      <c r="G63" s="183"/>
      <c r="H63" s="188"/>
      <c r="I63" s="188"/>
      <c r="J63" s="183"/>
    </row>
    <row r="64" spans="1:10" ht="12.75">
      <c r="A64" s="187"/>
      <c r="B64" s="188"/>
      <c r="C64" s="188"/>
      <c r="D64" s="183"/>
      <c r="E64" s="188"/>
      <c r="F64" s="188"/>
      <c r="G64" s="190"/>
      <c r="H64" s="188"/>
      <c r="I64" s="188"/>
      <c r="J64" s="183"/>
    </row>
    <row r="65" spans="1:10" ht="12.75">
      <c r="A65" s="187"/>
      <c r="B65" s="188"/>
      <c r="C65" s="182"/>
      <c r="D65" s="183"/>
      <c r="E65" s="188"/>
      <c r="F65" s="188"/>
      <c r="G65" s="183"/>
      <c r="H65" s="188"/>
      <c r="I65" s="188"/>
      <c r="J65" s="183"/>
    </row>
    <row r="66" spans="1:10" ht="12.75">
      <c r="A66" s="187"/>
      <c r="B66" s="188"/>
      <c r="C66" s="188"/>
      <c r="D66" s="183"/>
      <c r="E66" s="188"/>
      <c r="F66" s="188"/>
      <c r="G66" s="183"/>
      <c r="H66" s="188"/>
      <c r="I66" s="188"/>
      <c r="J66" s="183"/>
    </row>
    <row r="67" spans="1:10" ht="12.75">
      <c r="A67" s="187"/>
      <c r="B67" s="188"/>
      <c r="C67" s="188"/>
      <c r="D67" s="183"/>
      <c r="E67" s="188"/>
      <c r="F67" s="188"/>
      <c r="G67" s="183"/>
      <c r="H67" s="188"/>
      <c r="I67" s="188"/>
      <c r="J67" s="183"/>
    </row>
    <row r="68" spans="1:10" ht="12.75">
      <c r="A68" s="187"/>
      <c r="B68" s="188"/>
      <c r="C68" s="188"/>
      <c r="D68" s="183"/>
      <c r="E68" s="188"/>
      <c r="F68" s="188"/>
      <c r="G68" s="183"/>
      <c r="H68" s="188"/>
      <c r="I68" s="188"/>
      <c r="J68" s="183"/>
    </row>
    <row r="69" spans="1:10" ht="12.75">
      <c r="A69" s="187"/>
      <c r="B69" s="188"/>
      <c r="C69" s="188"/>
      <c r="D69" s="183"/>
      <c r="E69" s="188"/>
      <c r="F69" s="188"/>
      <c r="G69" s="183"/>
      <c r="H69" s="188"/>
      <c r="I69" s="188"/>
      <c r="J69" s="183"/>
    </row>
    <row r="70" spans="1:10" ht="12.75">
      <c r="A70" s="187"/>
      <c r="B70" s="188"/>
      <c r="C70" s="188"/>
      <c r="D70" s="183"/>
      <c r="E70" s="188"/>
      <c r="F70" s="188"/>
      <c r="G70" s="183"/>
      <c r="H70" s="188"/>
      <c r="I70" s="188"/>
      <c r="J70" s="183"/>
    </row>
    <row r="71" spans="1:10" ht="12.75">
      <c r="A71" s="187"/>
      <c r="B71" s="188"/>
      <c r="C71" s="188"/>
      <c r="D71" s="183"/>
      <c r="E71" s="188"/>
      <c r="F71" s="188"/>
      <c r="G71" s="183"/>
      <c r="H71" s="188"/>
      <c r="I71" s="188"/>
      <c r="J71" s="183"/>
    </row>
    <row r="72" spans="1:10" ht="12.75">
      <c r="A72" s="187"/>
      <c r="B72" s="188"/>
      <c r="C72" s="189"/>
      <c r="D72" s="183"/>
      <c r="E72" s="188"/>
      <c r="F72" s="188"/>
      <c r="G72" s="183"/>
      <c r="H72" s="188"/>
      <c r="I72" s="188"/>
      <c r="J72" s="183"/>
    </row>
    <row r="73" spans="1:10" ht="12.75">
      <c r="A73" s="187"/>
      <c r="B73" s="188"/>
      <c r="C73" s="188"/>
      <c r="D73" s="183"/>
      <c r="E73" s="188"/>
      <c r="F73" s="188"/>
      <c r="G73" s="183"/>
      <c r="H73" s="188"/>
      <c r="I73" s="188"/>
      <c r="J73" s="183"/>
    </row>
    <row r="74" spans="1:10" ht="12.75">
      <c r="A74" s="187"/>
      <c r="B74" s="188"/>
      <c r="C74" s="188"/>
      <c r="D74" s="183"/>
      <c r="E74" s="188"/>
      <c r="F74" s="188"/>
      <c r="G74" s="183"/>
      <c r="H74" s="188"/>
      <c r="I74" s="188"/>
      <c r="J74" s="183"/>
    </row>
    <row r="75" spans="1:10" ht="12.75">
      <c r="A75" s="187"/>
      <c r="B75" s="188"/>
      <c r="C75" s="188"/>
      <c r="D75" s="183"/>
      <c r="E75" s="188"/>
      <c r="F75" s="188"/>
      <c r="G75" s="183"/>
      <c r="H75" s="188"/>
      <c r="I75" s="188"/>
      <c r="J75" s="183"/>
    </row>
    <row r="76" spans="1:10" ht="12.75">
      <c r="A76" s="187"/>
      <c r="B76" s="188"/>
      <c r="C76" s="188"/>
      <c r="D76" s="183"/>
      <c r="E76" s="188"/>
      <c r="F76" s="188"/>
      <c r="G76" s="183"/>
      <c r="H76" s="188"/>
      <c r="I76" s="188"/>
      <c r="J76" s="183"/>
    </row>
    <row r="77" spans="1:10" ht="12.75">
      <c r="A77" s="187"/>
      <c r="B77" s="188"/>
      <c r="C77" s="188"/>
      <c r="D77" s="183"/>
      <c r="E77" s="188"/>
      <c r="F77" s="188"/>
      <c r="G77" s="183"/>
      <c r="H77" s="188"/>
      <c r="I77" s="188"/>
      <c r="J77" s="183"/>
    </row>
    <row r="78" spans="1:10" ht="12.75">
      <c r="A78" s="187"/>
      <c r="B78" s="188"/>
      <c r="C78" s="188"/>
      <c r="D78" s="183"/>
      <c r="E78" s="188"/>
      <c r="F78" s="188"/>
      <c r="G78" s="183"/>
      <c r="H78" s="188"/>
      <c r="I78" s="188"/>
      <c r="J78" s="183"/>
    </row>
    <row r="79" spans="1:10" ht="12.75">
      <c r="A79" s="136"/>
      <c r="B79" s="137"/>
      <c r="C79" s="137"/>
      <c r="D79" s="183"/>
      <c r="E79" s="137"/>
      <c r="F79" s="137"/>
      <c r="G79" s="183"/>
      <c r="H79" s="137"/>
      <c r="I79" s="137"/>
      <c r="J79" s="183"/>
    </row>
    <row r="80" spans="1:10" ht="12.75">
      <c r="A80" s="187"/>
      <c r="B80" s="131"/>
      <c r="C80" s="131"/>
      <c r="D80" s="183"/>
      <c r="E80" s="131"/>
      <c r="F80" s="131"/>
      <c r="G80" s="183"/>
      <c r="H80" s="131"/>
      <c r="I80" s="131"/>
      <c r="J80" s="183"/>
    </row>
    <row r="81" spans="1:14" ht="12.75">
      <c r="A81" s="183"/>
      <c r="B81" s="131"/>
      <c r="C81" s="183"/>
      <c r="D81" s="183"/>
      <c r="E81" s="184"/>
      <c r="F81" s="183"/>
      <c r="G81" s="183"/>
      <c r="H81" s="183"/>
      <c r="I81" s="183"/>
      <c r="J81" s="183"/>
      <c r="N81" s="135"/>
    </row>
    <row r="82" spans="1:14" ht="12.75">
      <c r="A82" s="183"/>
      <c r="B82" s="183"/>
      <c r="C82" s="191"/>
      <c r="D82" s="183"/>
      <c r="E82" s="184"/>
      <c r="F82" s="183"/>
      <c r="G82" s="183"/>
      <c r="H82" s="183"/>
      <c r="I82" s="183"/>
      <c r="J82" s="183"/>
      <c r="N82" s="135"/>
    </row>
    <row r="83" spans="1:14" ht="12.75">
      <c r="A83" s="183"/>
      <c r="B83" s="183"/>
      <c r="C83" s="192"/>
      <c r="D83" s="183"/>
      <c r="E83" s="184"/>
      <c r="F83" s="183"/>
      <c r="G83" s="183"/>
      <c r="H83" s="183"/>
      <c r="I83" s="183"/>
      <c r="J83" s="183"/>
      <c r="N83" s="135"/>
    </row>
    <row r="84" spans="1:14" ht="12.75">
      <c r="N84" s="135"/>
    </row>
    <row r="85" spans="1:14" ht="12.75">
      <c r="N85" s="135"/>
    </row>
    <row r="86" spans="1:14" ht="12.75">
      <c r="N86" s="135"/>
    </row>
    <row r="87" spans="1:14" ht="12.75">
      <c r="N87" s="135"/>
    </row>
    <row r="88" spans="1:14" ht="12.75">
      <c r="N88" s="135"/>
    </row>
    <row r="89" spans="1:14" ht="12.75">
      <c r="N89" s="135"/>
    </row>
    <row r="90" spans="1:14" ht="12.75">
      <c r="N90" s="135"/>
    </row>
    <row r="91" spans="1:14" ht="12.75">
      <c r="N91" s="135"/>
    </row>
    <row r="92" spans="1:14" ht="12.75">
      <c r="N92" s="135"/>
    </row>
    <row r="93" spans="1:14" ht="12.75">
      <c r="N93" s="135"/>
    </row>
    <row r="94" spans="1:14" ht="12.75">
      <c r="N94" s="135"/>
    </row>
    <row r="95" spans="1:14" ht="12.75">
      <c r="N95" s="135"/>
    </row>
    <row r="96" spans="1:14" ht="12.75">
      <c r="N96" s="135"/>
    </row>
  </sheetData>
  <mergeCells count="8">
    <mergeCell ref="B46:C46"/>
    <mergeCell ref="E46:F46"/>
    <mergeCell ref="H46:I46"/>
    <mergeCell ref="A1:M1"/>
    <mergeCell ref="A2:M2"/>
    <mergeCell ref="O2:AG2"/>
    <mergeCell ref="A3:M3"/>
    <mergeCell ref="O3:AG3"/>
  </mergeCells>
  <phoneticPr fontId="21"/>
  <pageMargins left="0.26" right="0.39" top="0.39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H96"/>
  <sheetViews>
    <sheetView zoomScale="125" zoomScaleNormal="125" workbookViewId="0">
      <pane ySplit="4" topLeftCell="A14" activePane="bottomLeft" state="frozen"/>
      <selection pane="bottomLeft" activeCell="Z25" sqref="Z25"/>
    </sheetView>
  </sheetViews>
  <sheetFormatPr defaultColWidth="4.5703125" defaultRowHeight="10.5" customHeight="1"/>
  <cols>
    <col min="1" max="1" width="2.7109375" customWidth="1"/>
    <col min="2" max="4" width="4.140625" customWidth="1"/>
    <col min="5" max="5" width="4.140625" style="19" customWidth="1"/>
    <col min="6" max="13" width="4.140625" customWidth="1"/>
    <col min="14" max="14" width="1" customWidth="1"/>
    <col min="15" max="15" width="5.28515625" customWidth="1"/>
    <col min="16" max="33" width="4.7109375" customWidth="1"/>
    <col min="34" max="34" width="7" customWidth="1"/>
  </cols>
  <sheetData>
    <row r="1" spans="1:34" ht="17.25" customHeight="1">
      <c r="A1" s="434" t="s">
        <v>179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</row>
    <row r="2" spans="1:34" ht="10.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134"/>
      <c r="O2" s="430" t="s">
        <v>178</v>
      </c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</row>
    <row r="3" spans="1:34" ht="10.5" customHeight="1">
      <c r="A3" s="431" t="s">
        <v>170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134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</row>
    <row r="4" spans="1:34" ht="10.5" customHeight="1">
      <c r="A4" s="262" t="s">
        <v>0</v>
      </c>
      <c r="B4" s="263" t="s">
        <v>1</v>
      </c>
      <c r="C4" s="263" t="s">
        <v>2</v>
      </c>
      <c r="D4" s="263" t="s">
        <v>3</v>
      </c>
      <c r="E4" s="264" t="s">
        <v>4</v>
      </c>
      <c r="F4" s="263" t="s">
        <v>5</v>
      </c>
      <c r="G4" s="263" t="s">
        <v>6</v>
      </c>
      <c r="H4" s="263" t="s">
        <v>7</v>
      </c>
      <c r="I4" s="263" t="s">
        <v>8</v>
      </c>
      <c r="J4" s="263" t="s">
        <v>9</v>
      </c>
      <c r="K4" s="263" t="s">
        <v>11</v>
      </c>
      <c r="L4" s="263" t="s">
        <v>12</v>
      </c>
      <c r="M4" s="263" t="s">
        <v>10</v>
      </c>
      <c r="N4" s="134"/>
      <c r="O4" s="323" t="s">
        <v>34</v>
      </c>
      <c r="P4" s="278">
        <v>1996</v>
      </c>
      <c r="Q4" s="278">
        <v>1997</v>
      </c>
      <c r="R4" s="278">
        <v>1998</v>
      </c>
      <c r="S4" s="278">
        <v>1999</v>
      </c>
      <c r="T4" s="278">
        <v>2000</v>
      </c>
      <c r="U4" s="278">
        <v>2001</v>
      </c>
      <c r="V4" s="278">
        <v>2002</v>
      </c>
      <c r="W4" s="278">
        <v>2003</v>
      </c>
      <c r="X4" s="278">
        <v>2004</v>
      </c>
      <c r="Y4" s="278">
        <v>2005</v>
      </c>
      <c r="Z4" s="278">
        <v>2006</v>
      </c>
      <c r="AA4" s="278">
        <v>2007</v>
      </c>
      <c r="AB4" s="278">
        <v>2008</v>
      </c>
      <c r="AC4" s="278">
        <v>2009</v>
      </c>
      <c r="AD4" s="278">
        <v>2010</v>
      </c>
      <c r="AE4" s="278">
        <v>2011</v>
      </c>
      <c r="AF4" s="278">
        <v>2012</v>
      </c>
      <c r="AG4" s="278">
        <v>2013</v>
      </c>
      <c r="AH4" s="321" t="s">
        <v>50</v>
      </c>
    </row>
    <row r="5" spans="1:34" s="10" customFormat="1" ht="10.5" customHeight="1">
      <c r="A5" s="265">
        <v>1</v>
      </c>
      <c r="B5" s="261">
        <v>6.53</v>
      </c>
      <c r="C5" s="261" t="s">
        <v>171</v>
      </c>
      <c r="D5" s="261" t="s">
        <v>171</v>
      </c>
      <c r="E5" s="261">
        <v>16.574999999999999</v>
      </c>
      <c r="F5" s="261">
        <v>3.6560000000000001</v>
      </c>
      <c r="G5" s="261" t="s">
        <v>171</v>
      </c>
      <c r="H5" s="261">
        <v>6.2</v>
      </c>
      <c r="I5" s="261" t="s">
        <v>171</v>
      </c>
      <c r="J5" s="261">
        <v>4</v>
      </c>
      <c r="K5" s="261" t="s">
        <v>171</v>
      </c>
      <c r="L5" s="261">
        <v>10.5</v>
      </c>
      <c r="M5" s="261" t="s">
        <v>171</v>
      </c>
      <c r="N5" s="237"/>
      <c r="O5" s="325" t="s">
        <v>35</v>
      </c>
      <c r="P5" s="280">
        <v>251.5</v>
      </c>
      <c r="Q5" s="280">
        <v>410.9</v>
      </c>
      <c r="R5" s="280">
        <v>523.79999999999995</v>
      </c>
      <c r="S5" s="280">
        <v>386.9</v>
      </c>
      <c r="T5" s="280">
        <v>520</v>
      </c>
      <c r="U5" s="280">
        <v>522</v>
      </c>
      <c r="V5" s="280">
        <v>483.4</v>
      </c>
      <c r="W5" s="281">
        <v>373.9</v>
      </c>
      <c r="X5" s="281">
        <v>447.1</v>
      </c>
      <c r="Y5" s="280">
        <v>278.2</v>
      </c>
      <c r="Z5" s="280">
        <v>322.89999999999998</v>
      </c>
      <c r="AA5" s="280">
        <v>154.5</v>
      </c>
      <c r="AB5" s="282">
        <v>654.5</v>
      </c>
      <c r="AC5" s="280">
        <v>422.6</v>
      </c>
      <c r="AD5" s="280">
        <v>234.9</v>
      </c>
      <c r="AE5" s="280">
        <v>460.4</v>
      </c>
      <c r="AF5" s="280">
        <v>328.1</v>
      </c>
      <c r="AG5" s="309">
        <f>B36</f>
        <v>318.72600000000006</v>
      </c>
      <c r="AH5" s="313">
        <f t="shared" ref="AH5:AH10" si="0">AVERAGE(P5:AG5)</f>
        <v>394.12922222222215</v>
      </c>
    </row>
    <row r="6" spans="1:34" ht="10.5" customHeight="1">
      <c r="A6" s="265">
        <v>2</v>
      </c>
      <c r="B6" s="261" t="s">
        <v>171</v>
      </c>
      <c r="C6" s="261">
        <v>3.41</v>
      </c>
      <c r="D6" s="261">
        <v>42.56</v>
      </c>
      <c r="E6" s="261">
        <v>3.41</v>
      </c>
      <c r="F6" s="261">
        <v>14.62</v>
      </c>
      <c r="G6" s="261" t="s">
        <v>171</v>
      </c>
      <c r="H6" s="261">
        <v>12.5</v>
      </c>
      <c r="I6" s="261" t="s">
        <v>171</v>
      </c>
      <c r="J6" s="261" t="s">
        <v>171</v>
      </c>
      <c r="K6" s="261" t="s">
        <v>171</v>
      </c>
      <c r="L6" s="261" t="s">
        <v>171</v>
      </c>
      <c r="M6" s="261" t="s">
        <v>171</v>
      </c>
      <c r="N6" s="134"/>
      <c r="O6" s="326" t="s">
        <v>36</v>
      </c>
      <c r="P6" s="285">
        <v>387</v>
      </c>
      <c r="Q6" s="285">
        <v>215</v>
      </c>
      <c r="R6" s="285">
        <v>237.3</v>
      </c>
      <c r="S6" s="286">
        <v>617.29999999999995</v>
      </c>
      <c r="T6" s="285">
        <v>503.4</v>
      </c>
      <c r="U6" s="285">
        <v>396.1</v>
      </c>
      <c r="V6" s="285">
        <v>182.8</v>
      </c>
      <c r="W6" s="287">
        <v>557.9</v>
      </c>
      <c r="X6" s="287">
        <v>553.6</v>
      </c>
      <c r="Y6" s="288">
        <v>605.29999999999995</v>
      </c>
      <c r="Z6" s="289">
        <v>217.4</v>
      </c>
      <c r="AA6" s="290">
        <v>516.4</v>
      </c>
      <c r="AB6" s="289">
        <v>488.1</v>
      </c>
      <c r="AC6" s="289">
        <v>484.4</v>
      </c>
      <c r="AD6" s="289">
        <v>400</v>
      </c>
      <c r="AE6" s="289">
        <v>646.70000000000005</v>
      </c>
      <c r="AF6" s="280">
        <v>426.5</v>
      </c>
      <c r="AG6" s="310">
        <f>C36</f>
        <v>427.81199999999995</v>
      </c>
      <c r="AH6" s="314">
        <f t="shared" si="0"/>
        <v>436.83399999999995</v>
      </c>
    </row>
    <row r="7" spans="1:34" ht="10.5" customHeight="1">
      <c r="A7" s="265">
        <v>3</v>
      </c>
      <c r="B7" s="261">
        <v>2.6320000000000001</v>
      </c>
      <c r="C7" s="261">
        <v>21.93</v>
      </c>
      <c r="D7" s="266">
        <v>62.106999999999999</v>
      </c>
      <c r="E7" s="261">
        <v>10.725</v>
      </c>
      <c r="F7" s="261">
        <v>13.35</v>
      </c>
      <c r="G7" s="261" t="s">
        <v>171</v>
      </c>
      <c r="H7" s="261">
        <v>1</v>
      </c>
      <c r="I7" s="261" t="s">
        <v>171</v>
      </c>
      <c r="J7" s="261" t="s">
        <v>171</v>
      </c>
      <c r="K7" s="261" t="s">
        <v>171</v>
      </c>
      <c r="L7" s="261" t="s">
        <v>171</v>
      </c>
      <c r="M7" s="261" t="s">
        <v>171</v>
      </c>
      <c r="N7" s="134"/>
      <c r="O7" s="326" t="s">
        <v>37</v>
      </c>
      <c r="P7" s="286">
        <v>419.5</v>
      </c>
      <c r="Q7" s="285">
        <v>331.4</v>
      </c>
      <c r="R7" s="286">
        <v>696.4</v>
      </c>
      <c r="S7" s="285">
        <v>516.1</v>
      </c>
      <c r="T7" s="286">
        <v>521.1</v>
      </c>
      <c r="U7" s="285">
        <v>545.9</v>
      </c>
      <c r="V7" s="288">
        <v>646.6</v>
      </c>
      <c r="W7" s="292">
        <v>468.7</v>
      </c>
      <c r="X7" s="292">
        <v>529.9</v>
      </c>
      <c r="Y7" s="289">
        <v>405.7</v>
      </c>
      <c r="Z7" s="289">
        <v>510</v>
      </c>
      <c r="AA7" s="289">
        <v>404.6</v>
      </c>
      <c r="AB7" s="289">
        <v>416.4</v>
      </c>
      <c r="AC7" s="289">
        <v>660.9</v>
      </c>
      <c r="AD7" s="289">
        <v>127.7</v>
      </c>
      <c r="AE7" s="293">
        <v>727.9</v>
      </c>
      <c r="AF7" s="311">
        <v>584.6</v>
      </c>
      <c r="AG7" s="309">
        <f>D36</f>
        <v>490.89100000000002</v>
      </c>
      <c r="AH7" s="315">
        <f t="shared" si="0"/>
        <v>500.23838888888872</v>
      </c>
    </row>
    <row r="8" spans="1:34" ht="10.5" customHeight="1">
      <c r="A8" s="265">
        <v>4</v>
      </c>
      <c r="B8" s="261">
        <v>9.75</v>
      </c>
      <c r="C8" s="261">
        <v>7.31</v>
      </c>
      <c r="D8" s="261">
        <v>7.31</v>
      </c>
      <c r="E8" s="261" t="s">
        <v>171</v>
      </c>
      <c r="F8" s="261">
        <v>10.72</v>
      </c>
      <c r="G8" s="261" t="s">
        <v>171</v>
      </c>
      <c r="H8" s="261">
        <v>23.5</v>
      </c>
      <c r="I8" s="261" t="s">
        <v>171</v>
      </c>
      <c r="J8" s="261" t="s">
        <v>171</v>
      </c>
      <c r="K8" s="261" t="s">
        <v>171</v>
      </c>
      <c r="L8" s="266">
        <v>58</v>
      </c>
      <c r="M8" s="261" t="s">
        <v>171</v>
      </c>
      <c r="N8" s="134"/>
      <c r="O8" s="326" t="s">
        <v>38</v>
      </c>
      <c r="P8" s="285">
        <v>306.39999999999998</v>
      </c>
      <c r="Q8" s="286">
        <v>535.79999999999995</v>
      </c>
      <c r="R8" s="285">
        <v>388.1</v>
      </c>
      <c r="S8" s="285">
        <v>494.4</v>
      </c>
      <c r="T8" s="285">
        <v>412</v>
      </c>
      <c r="U8" s="286">
        <v>579.29999999999995</v>
      </c>
      <c r="V8" s="295">
        <v>425.6</v>
      </c>
      <c r="W8" s="292">
        <v>319.39999999999998</v>
      </c>
      <c r="X8" s="292">
        <v>416.1</v>
      </c>
      <c r="Y8" s="289">
        <v>585.70000000000005</v>
      </c>
      <c r="Z8" s="296">
        <v>833.1</v>
      </c>
      <c r="AA8" s="289">
        <v>498.9</v>
      </c>
      <c r="AB8" s="289">
        <v>475.8</v>
      </c>
      <c r="AC8" s="289">
        <v>661.6</v>
      </c>
      <c r="AD8" s="296">
        <v>579.70000000000005</v>
      </c>
      <c r="AE8" s="289">
        <v>412.2</v>
      </c>
      <c r="AF8" s="280">
        <v>399.5</v>
      </c>
      <c r="AG8" s="322">
        <f>E36</f>
        <v>497.25</v>
      </c>
      <c r="AH8" s="316">
        <f t="shared" si="0"/>
        <v>490.04722222222222</v>
      </c>
    </row>
    <row r="9" spans="1:34" ht="10.5" customHeight="1">
      <c r="A9" s="265">
        <v>5</v>
      </c>
      <c r="B9" s="261">
        <v>17.059999999999999</v>
      </c>
      <c r="C9" s="261" t="s">
        <v>171</v>
      </c>
      <c r="D9" s="261">
        <v>15.6</v>
      </c>
      <c r="E9" s="261" t="s">
        <v>171</v>
      </c>
      <c r="F9" s="261">
        <v>14.62</v>
      </c>
      <c r="G9" s="261">
        <v>15.436999999999999</v>
      </c>
      <c r="H9" s="261">
        <v>3</v>
      </c>
      <c r="I9" s="261" t="s">
        <v>171</v>
      </c>
      <c r="J9" s="261">
        <v>6.5</v>
      </c>
      <c r="K9" s="261">
        <v>6</v>
      </c>
      <c r="L9" s="261">
        <v>15.5</v>
      </c>
      <c r="M9" s="261" t="s">
        <v>171</v>
      </c>
      <c r="N9" s="134"/>
      <c r="O9" s="326" t="s">
        <v>39</v>
      </c>
      <c r="P9" s="285">
        <v>286</v>
      </c>
      <c r="Q9" s="285">
        <v>242.2</v>
      </c>
      <c r="R9" s="285">
        <v>309.2</v>
      </c>
      <c r="S9" s="285">
        <v>578.29999999999995</v>
      </c>
      <c r="T9" s="285">
        <v>458.9</v>
      </c>
      <c r="U9" s="285">
        <v>316.8</v>
      </c>
      <c r="V9" s="285">
        <v>333.7</v>
      </c>
      <c r="W9" s="292">
        <v>253.8</v>
      </c>
      <c r="X9" s="292">
        <v>268.89999999999998</v>
      </c>
      <c r="Y9" s="289">
        <v>335.8</v>
      </c>
      <c r="Z9" s="289">
        <v>420.4</v>
      </c>
      <c r="AA9" s="289">
        <v>353.4</v>
      </c>
      <c r="AB9" s="289">
        <v>324.89999999999998</v>
      </c>
      <c r="AC9" s="296">
        <v>663.7</v>
      </c>
      <c r="AD9" s="289">
        <v>331.1</v>
      </c>
      <c r="AE9" s="289">
        <v>441.2</v>
      </c>
      <c r="AF9" s="280">
        <v>220.9</v>
      </c>
      <c r="AG9" s="309">
        <f>F36</f>
        <v>413.1230000000001</v>
      </c>
      <c r="AH9" s="314">
        <f t="shared" si="0"/>
        <v>364.01794444444448</v>
      </c>
    </row>
    <row r="10" spans="1:34" ht="10.5" customHeight="1">
      <c r="A10" s="265">
        <v>6</v>
      </c>
      <c r="B10" s="261" t="s">
        <v>171</v>
      </c>
      <c r="C10" s="261">
        <v>1.1200000000000001</v>
      </c>
      <c r="D10" s="261">
        <v>12.59</v>
      </c>
      <c r="E10" s="261" t="s">
        <v>171</v>
      </c>
      <c r="F10" s="261">
        <v>12.18</v>
      </c>
      <c r="G10" s="261">
        <v>2.9249999999999998</v>
      </c>
      <c r="H10" s="261" t="s">
        <v>171</v>
      </c>
      <c r="I10" s="261" t="s">
        <v>171</v>
      </c>
      <c r="J10" s="261" t="s">
        <v>171</v>
      </c>
      <c r="K10" s="261" t="s">
        <v>171</v>
      </c>
      <c r="L10" s="261">
        <v>10</v>
      </c>
      <c r="M10" s="261">
        <v>33</v>
      </c>
      <c r="N10" s="134"/>
      <c r="O10" s="326" t="s">
        <v>40</v>
      </c>
      <c r="P10" s="285">
        <v>36.4</v>
      </c>
      <c r="Q10" s="285">
        <v>3.4</v>
      </c>
      <c r="R10" s="285">
        <v>101.6</v>
      </c>
      <c r="S10" s="285">
        <v>114.7</v>
      </c>
      <c r="T10" s="285">
        <v>164.2</v>
      </c>
      <c r="U10" s="285">
        <v>255.6</v>
      </c>
      <c r="V10" s="285">
        <v>154.19999999999999</v>
      </c>
      <c r="W10" s="292">
        <v>132.6</v>
      </c>
      <c r="X10" s="292">
        <v>79.900000000000006</v>
      </c>
      <c r="Y10" s="289">
        <v>140.9</v>
      </c>
      <c r="Z10" s="289">
        <v>75</v>
      </c>
      <c r="AA10" s="289">
        <v>128</v>
      </c>
      <c r="AB10" s="289">
        <v>140.69999999999999</v>
      </c>
      <c r="AC10" s="289">
        <v>181.5</v>
      </c>
      <c r="AD10" s="289">
        <v>60.9</v>
      </c>
      <c r="AE10" s="289">
        <v>166.1</v>
      </c>
      <c r="AF10" s="280">
        <v>231.7</v>
      </c>
      <c r="AG10" s="310">
        <f>G36</f>
        <v>124.43799999999999</v>
      </c>
      <c r="AH10" s="314">
        <f t="shared" si="0"/>
        <v>127.32433333333334</v>
      </c>
    </row>
    <row r="11" spans="1:34" ht="10.5" customHeight="1">
      <c r="A11" s="265">
        <v>7</v>
      </c>
      <c r="B11" s="261">
        <v>14.625</v>
      </c>
      <c r="C11" s="261">
        <v>9.26</v>
      </c>
      <c r="D11" s="261">
        <v>14.625</v>
      </c>
      <c r="E11" s="261">
        <v>4.87</v>
      </c>
      <c r="F11" s="261">
        <v>31.68</v>
      </c>
      <c r="G11" s="261">
        <v>30.42</v>
      </c>
      <c r="H11" s="261" t="s">
        <v>171</v>
      </c>
      <c r="I11" s="261">
        <v>19</v>
      </c>
      <c r="J11" s="261" t="s">
        <v>171</v>
      </c>
      <c r="K11" s="261" t="s">
        <v>171</v>
      </c>
      <c r="L11" s="261">
        <v>2</v>
      </c>
      <c r="M11" s="261" t="s">
        <v>171</v>
      </c>
      <c r="N11" s="134"/>
      <c r="O11" s="274" t="s">
        <v>41</v>
      </c>
      <c r="P11" s="275">
        <f t="shared" ref="P11:AG11" si="1">SUM(P5:P10)</f>
        <v>1686.8000000000002</v>
      </c>
      <c r="Q11" s="275">
        <f t="shared" si="1"/>
        <v>1738.7</v>
      </c>
      <c r="R11" s="275">
        <f t="shared" si="1"/>
        <v>2256.3999999999996</v>
      </c>
      <c r="S11" s="275">
        <f t="shared" si="1"/>
        <v>2707.7</v>
      </c>
      <c r="T11" s="275">
        <f t="shared" si="1"/>
        <v>2579.6</v>
      </c>
      <c r="U11" s="275">
        <f t="shared" si="1"/>
        <v>2615.6999999999998</v>
      </c>
      <c r="V11" s="275">
        <f t="shared" si="1"/>
        <v>2226.2999999999997</v>
      </c>
      <c r="W11" s="299">
        <f t="shared" si="1"/>
        <v>2106.3000000000002</v>
      </c>
      <c r="X11" s="299">
        <f t="shared" si="1"/>
        <v>2295.5</v>
      </c>
      <c r="Y11" s="299">
        <f t="shared" si="1"/>
        <v>2351.6000000000004</v>
      </c>
      <c r="Z11" s="299">
        <f t="shared" si="1"/>
        <v>2378.8000000000002</v>
      </c>
      <c r="AA11" s="299">
        <f t="shared" si="1"/>
        <v>2055.8000000000002</v>
      </c>
      <c r="AB11" s="299">
        <f t="shared" si="1"/>
        <v>2500.3999999999996</v>
      </c>
      <c r="AC11" s="312">
        <f t="shared" si="1"/>
        <v>3074.7</v>
      </c>
      <c r="AD11" s="299">
        <f t="shared" si="1"/>
        <v>1734.3000000000002</v>
      </c>
      <c r="AE11" s="299">
        <f t="shared" si="1"/>
        <v>2854.4999999999995</v>
      </c>
      <c r="AF11" s="299">
        <f t="shared" si="1"/>
        <v>2191.3000000000002</v>
      </c>
      <c r="AG11" s="299">
        <f t="shared" si="1"/>
        <v>2272.2400000000002</v>
      </c>
      <c r="AH11" s="319">
        <f t="shared" ref="AH11" si="2">AVERAGE(P11:AF11)</f>
        <v>2314.964705882353</v>
      </c>
    </row>
    <row r="12" spans="1:34" ht="10.5" customHeight="1">
      <c r="A12" s="265">
        <v>8</v>
      </c>
      <c r="B12" s="261" t="s">
        <v>171</v>
      </c>
      <c r="C12" s="261">
        <v>40.17</v>
      </c>
      <c r="D12" s="261">
        <v>30.42</v>
      </c>
      <c r="E12" s="261">
        <v>2.92</v>
      </c>
      <c r="F12" s="261">
        <v>35.1</v>
      </c>
      <c r="G12" s="261">
        <v>3.6560000000000001</v>
      </c>
      <c r="H12" s="261" t="s">
        <v>171</v>
      </c>
      <c r="I12" s="261" t="s">
        <v>171</v>
      </c>
      <c r="J12" s="261">
        <v>3</v>
      </c>
      <c r="K12" s="261">
        <v>24</v>
      </c>
      <c r="L12" s="261" t="s">
        <v>171</v>
      </c>
      <c r="M12" s="261" t="s">
        <v>171</v>
      </c>
      <c r="N12" s="134"/>
      <c r="O12" s="326" t="s">
        <v>42</v>
      </c>
      <c r="P12" s="285">
        <v>64.599999999999994</v>
      </c>
      <c r="Q12" s="285">
        <v>18.2</v>
      </c>
      <c r="R12" s="285">
        <v>79.099999999999994</v>
      </c>
      <c r="S12" s="285">
        <v>45.2</v>
      </c>
      <c r="T12" s="286">
        <v>319.7</v>
      </c>
      <c r="U12" s="285">
        <v>159.80000000000001</v>
      </c>
      <c r="V12" s="285">
        <v>110.5</v>
      </c>
      <c r="W12" s="292">
        <v>80</v>
      </c>
      <c r="X12" s="292">
        <v>157.30000000000001</v>
      </c>
      <c r="Y12" s="301">
        <v>41.7</v>
      </c>
      <c r="Z12" s="301">
        <v>98.3</v>
      </c>
      <c r="AA12" s="301">
        <v>46.2</v>
      </c>
      <c r="AB12" s="301">
        <v>21.4</v>
      </c>
      <c r="AC12" s="301">
        <v>127.1</v>
      </c>
      <c r="AD12" s="301">
        <v>117.3</v>
      </c>
      <c r="AE12" s="301">
        <v>124.7</v>
      </c>
      <c r="AF12" s="301">
        <v>77.900000000000006</v>
      </c>
      <c r="AG12" s="310">
        <f>H36</f>
        <v>150.30000000000001</v>
      </c>
      <c r="AH12" s="317">
        <f>AVERAGE(P12:AG12)</f>
        <v>102.18333333333334</v>
      </c>
    </row>
    <row r="13" spans="1:34" ht="10.5" customHeight="1">
      <c r="A13" s="265">
        <v>9</v>
      </c>
      <c r="B13" s="261" t="s">
        <v>171</v>
      </c>
      <c r="C13" s="261" t="s">
        <v>171</v>
      </c>
      <c r="D13" s="261">
        <v>30.22</v>
      </c>
      <c r="E13" s="261">
        <v>25.65</v>
      </c>
      <c r="F13" s="266">
        <v>60.45</v>
      </c>
      <c r="G13" s="261">
        <v>4.87</v>
      </c>
      <c r="H13" s="261">
        <v>8</v>
      </c>
      <c r="I13" s="261" t="s">
        <v>171</v>
      </c>
      <c r="J13" s="261">
        <v>13</v>
      </c>
      <c r="K13" s="261" t="s">
        <v>171</v>
      </c>
      <c r="L13" s="261" t="s">
        <v>171</v>
      </c>
      <c r="M13" s="261">
        <v>2.5</v>
      </c>
      <c r="N13" s="134"/>
      <c r="O13" s="326" t="s">
        <v>43</v>
      </c>
      <c r="P13" s="285">
        <v>99.7</v>
      </c>
      <c r="Q13" s="285">
        <v>64.599999999999994</v>
      </c>
      <c r="R13" s="285">
        <v>140.80000000000001</v>
      </c>
      <c r="S13" s="285">
        <v>42.2</v>
      </c>
      <c r="T13" s="285">
        <v>70.3</v>
      </c>
      <c r="U13" s="285">
        <v>3.7</v>
      </c>
      <c r="V13" s="285">
        <v>105.8</v>
      </c>
      <c r="W13" s="292">
        <v>107</v>
      </c>
      <c r="X13" s="292">
        <v>141.69999999999999</v>
      </c>
      <c r="Y13" s="301">
        <v>56.6</v>
      </c>
      <c r="Z13" s="301">
        <v>12.4</v>
      </c>
      <c r="AA13" s="301">
        <v>14.4</v>
      </c>
      <c r="AB13" s="301">
        <v>40.700000000000003</v>
      </c>
      <c r="AC13" s="301">
        <v>31.5</v>
      </c>
      <c r="AD13" s="301">
        <v>61.3</v>
      </c>
      <c r="AE13" s="301">
        <v>141.69999999999999</v>
      </c>
      <c r="AF13" s="301">
        <v>44.1</v>
      </c>
      <c r="AG13" s="310">
        <f>I36</f>
        <v>40.5</v>
      </c>
      <c r="AH13" s="317">
        <f>AVERAGE(P13:AG13)</f>
        <v>67.722222222222214</v>
      </c>
    </row>
    <row r="14" spans="1:34" ht="10.5" customHeight="1">
      <c r="A14" s="265">
        <v>10</v>
      </c>
      <c r="B14" s="261" t="s">
        <v>171</v>
      </c>
      <c r="C14" s="261">
        <v>16.28</v>
      </c>
      <c r="D14" s="261" t="s">
        <v>171</v>
      </c>
      <c r="E14" s="261">
        <v>11.7</v>
      </c>
      <c r="F14" s="261">
        <v>30.46</v>
      </c>
      <c r="G14" s="261" t="s">
        <v>111</v>
      </c>
      <c r="H14" s="261">
        <v>2.1</v>
      </c>
      <c r="I14" s="261" t="s">
        <v>171</v>
      </c>
      <c r="J14" s="261" t="s">
        <v>171</v>
      </c>
      <c r="K14" s="261">
        <v>8</v>
      </c>
      <c r="L14" s="261">
        <v>1.5</v>
      </c>
      <c r="M14" s="261" t="s">
        <v>171</v>
      </c>
      <c r="N14" s="134"/>
      <c r="O14" s="326" t="s">
        <v>44</v>
      </c>
      <c r="P14" s="285">
        <v>35.5</v>
      </c>
      <c r="Q14" s="285">
        <v>7.8</v>
      </c>
      <c r="R14" s="285">
        <v>81.2</v>
      </c>
      <c r="S14" s="285">
        <v>113.1</v>
      </c>
      <c r="T14" s="285">
        <v>124.1</v>
      </c>
      <c r="U14" s="285">
        <v>89.3</v>
      </c>
      <c r="V14" s="285">
        <v>87.2</v>
      </c>
      <c r="W14" s="292">
        <v>113.1</v>
      </c>
      <c r="X14" s="292">
        <v>169.5</v>
      </c>
      <c r="Y14" s="301">
        <v>32.200000000000003</v>
      </c>
      <c r="Z14" s="301">
        <v>145.6</v>
      </c>
      <c r="AA14" s="301">
        <v>22.1</v>
      </c>
      <c r="AB14" s="301">
        <v>27.3</v>
      </c>
      <c r="AC14" s="301">
        <v>16.399999999999999</v>
      </c>
      <c r="AD14" s="301">
        <v>59.8</v>
      </c>
      <c r="AE14" s="301">
        <v>34.200000000000003</v>
      </c>
      <c r="AF14" s="301">
        <v>29.2</v>
      </c>
      <c r="AG14" s="310">
        <f>J36</f>
        <v>30.5</v>
      </c>
      <c r="AH14" s="317">
        <f>AVERAGE(P14:AG14)</f>
        <v>67.672222222222246</v>
      </c>
    </row>
    <row r="15" spans="1:34" ht="10.5" customHeight="1">
      <c r="A15" s="265">
        <v>11</v>
      </c>
      <c r="B15" s="261">
        <v>3.25</v>
      </c>
      <c r="C15" s="261">
        <v>14.625</v>
      </c>
      <c r="D15" s="261">
        <v>6.0449999999999999</v>
      </c>
      <c r="E15" s="261">
        <v>23.1</v>
      </c>
      <c r="F15" s="261">
        <v>17.059999999999999</v>
      </c>
      <c r="G15" s="261">
        <v>9.75</v>
      </c>
      <c r="H15" s="261" t="s">
        <v>171</v>
      </c>
      <c r="I15" s="261" t="s">
        <v>171</v>
      </c>
      <c r="J15" s="261" t="s">
        <v>171</v>
      </c>
      <c r="K15" s="261" t="s">
        <v>171</v>
      </c>
      <c r="L15" s="261">
        <v>26.5</v>
      </c>
      <c r="M15" s="261" t="s">
        <v>171</v>
      </c>
      <c r="N15" s="134"/>
      <c r="O15" s="326" t="s">
        <v>45</v>
      </c>
      <c r="P15" s="285">
        <v>95</v>
      </c>
      <c r="Q15" s="285">
        <v>82.4</v>
      </c>
      <c r="R15" s="285">
        <v>108.3</v>
      </c>
      <c r="S15" s="285">
        <v>111.7</v>
      </c>
      <c r="T15" s="285">
        <v>30.1</v>
      </c>
      <c r="U15" s="285">
        <v>75.900000000000006</v>
      </c>
      <c r="V15" s="285">
        <v>71.900000000000006</v>
      </c>
      <c r="W15" s="292">
        <v>147.6</v>
      </c>
      <c r="X15" s="303">
        <v>186.2</v>
      </c>
      <c r="Y15" s="301">
        <v>121.5</v>
      </c>
      <c r="Z15" s="301">
        <v>94.9</v>
      </c>
      <c r="AA15" s="301">
        <v>78.8</v>
      </c>
      <c r="AB15" s="301">
        <v>71.2</v>
      </c>
      <c r="AC15" s="301">
        <v>69.400000000000006</v>
      </c>
      <c r="AD15" s="301">
        <v>193.2</v>
      </c>
      <c r="AE15" s="301">
        <v>145.69999999999999</v>
      </c>
      <c r="AF15" s="301">
        <v>14.3</v>
      </c>
      <c r="AG15" s="310">
        <f>K36</f>
        <v>68.3</v>
      </c>
      <c r="AH15" s="317">
        <f>AVERAGE(P15:AG15)</f>
        <v>98.13333333333334</v>
      </c>
    </row>
    <row r="16" spans="1:34" ht="10.5" customHeight="1">
      <c r="A16" s="265">
        <v>12</v>
      </c>
      <c r="B16" s="261">
        <v>7.31</v>
      </c>
      <c r="C16" s="261">
        <v>31.68</v>
      </c>
      <c r="D16" s="261" t="s">
        <v>171</v>
      </c>
      <c r="E16" s="261">
        <v>8.68</v>
      </c>
      <c r="F16" s="261">
        <v>9.84</v>
      </c>
      <c r="G16" s="261">
        <v>8.5299999999999994</v>
      </c>
      <c r="H16" s="261" t="s">
        <v>171</v>
      </c>
      <c r="I16" s="261" t="s">
        <v>171</v>
      </c>
      <c r="J16" s="261" t="s">
        <v>171</v>
      </c>
      <c r="K16" s="261" t="s">
        <v>171</v>
      </c>
      <c r="L16" s="261" t="s">
        <v>171</v>
      </c>
      <c r="M16" s="261">
        <v>4.5</v>
      </c>
      <c r="N16" s="134"/>
      <c r="O16" s="326" t="s">
        <v>46</v>
      </c>
      <c r="P16" s="285">
        <v>104.8</v>
      </c>
      <c r="Q16" s="285">
        <v>84.5</v>
      </c>
      <c r="R16" s="285">
        <v>115.6</v>
      </c>
      <c r="S16" s="285">
        <v>139.1</v>
      </c>
      <c r="T16" s="285">
        <v>57.4</v>
      </c>
      <c r="U16" s="285">
        <v>11.3</v>
      </c>
      <c r="V16" s="285">
        <v>120.7</v>
      </c>
      <c r="W16" s="292">
        <v>128.6</v>
      </c>
      <c r="X16" s="292">
        <v>51.5</v>
      </c>
      <c r="Y16" s="301">
        <v>122.7</v>
      </c>
      <c r="Z16" s="301">
        <v>259.39999999999998</v>
      </c>
      <c r="AA16" s="301">
        <v>157.80000000000001</v>
      </c>
      <c r="AB16" s="301">
        <v>108.3</v>
      </c>
      <c r="AC16" s="301">
        <v>44.3</v>
      </c>
      <c r="AD16" s="301">
        <v>89.1</v>
      </c>
      <c r="AE16" s="301">
        <v>185.9</v>
      </c>
      <c r="AF16" s="301">
        <v>92.6</v>
      </c>
      <c r="AG16" s="310">
        <f>L36</f>
        <v>225</v>
      </c>
      <c r="AH16" s="317">
        <f>AVERAGE(P16:AG16)</f>
        <v>116.58888888888886</v>
      </c>
    </row>
    <row r="17" spans="1:34" ht="10.5" customHeight="1">
      <c r="A17" s="265">
        <v>13</v>
      </c>
      <c r="B17" s="261">
        <v>48.75</v>
      </c>
      <c r="C17" s="261">
        <v>36.561999999999998</v>
      </c>
      <c r="D17" s="261">
        <v>18.23</v>
      </c>
      <c r="E17" s="261">
        <v>5.68</v>
      </c>
      <c r="F17" s="261">
        <v>14.62</v>
      </c>
      <c r="G17" s="261" t="s">
        <v>171</v>
      </c>
      <c r="H17" s="261" t="s">
        <v>171</v>
      </c>
      <c r="I17" s="261" t="s">
        <v>171</v>
      </c>
      <c r="J17" s="261" t="s">
        <v>171</v>
      </c>
      <c r="K17" s="261" t="s">
        <v>171</v>
      </c>
      <c r="L17" s="261" t="s">
        <v>171</v>
      </c>
      <c r="M17" s="261" t="s">
        <v>171</v>
      </c>
      <c r="N17" s="134"/>
      <c r="O17" s="326" t="s">
        <v>47</v>
      </c>
      <c r="P17" s="286">
        <v>132.1</v>
      </c>
      <c r="Q17" s="286">
        <v>180.4</v>
      </c>
      <c r="R17" s="286">
        <v>264.10000000000002</v>
      </c>
      <c r="S17" s="286">
        <v>353.1</v>
      </c>
      <c r="T17" s="285">
        <v>80.5</v>
      </c>
      <c r="U17" s="286">
        <v>219.5</v>
      </c>
      <c r="V17" s="286">
        <v>327.2</v>
      </c>
      <c r="W17" s="287">
        <v>301.8</v>
      </c>
      <c r="X17" s="292">
        <v>101.9</v>
      </c>
      <c r="Y17" s="304">
        <v>495.8</v>
      </c>
      <c r="Z17" s="304">
        <v>411</v>
      </c>
      <c r="AA17" s="304">
        <v>390.1</v>
      </c>
      <c r="AB17" s="304">
        <v>172.6</v>
      </c>
      <c r="AC17" s="304">
        <v>321.39999999999998</v>
      </c>
      <c r="AD17" s="305">
        <v>247.3</v>
      </c>
      <c r="AE17" s="305">
        <v>192</v>
      </c>
      <c r="AF17" s="305">
        <v>267.7</v>
      </c>
      <c r="AG17" s="310">
        <f>M36</f>
        <v>201</v>
      </c>
      <c r="AH17" s="318">
        <f t="shared" ref="AH17" si="3">AVERAGE(P17:AF17)</f>
        <v>262.26470588235293</v>
      </c>
    </row>
    <row r="18" spans="1:34" ht="10.5" customHeight="1">
      <c r="A18" s="265">
        <v>14</v>
      </c>
      <c r="B18" s="261">
        <v>1.95</v>
      </c>
      <c r="C18" s="261">
        <v>1.95</v>
      </c>
      <c r="D18" s="261">
        <v>7.31</v>
      </c>
      <c r="E18" s="261">
        <v>13.65</v>
      </c>
      <c r="F18" s="261">
        <v>17.059999999999999</v>
      </c>
      <c r="G18" s="261">
        <v>8.125</v>
      </c>
      <c r="H18" s="261" t="s">
        <v>171</v>
      </c>
      <c r="I18" s="261" t="s">
        <v>171</v>
      </c>
      <c r="J18" s="261" t="s">
        <v>171</v>
      </c>
      <c r="K18" s="261" t="s">
        <v>171</v>
      </c>
      <c r="L18" s="261" t="s">
        <v>171</v>
      </c>
      <c r="M18" s="261">
        <v>6</v>
      </c>
      <c r="N18" s="134"/>
      <c r="O18" s="274" t="s">
        <v>48</v>
      </c>
      <c r="P18" s="275">
        <f t="shared" ref="P18:AH18" si="4">SUM(P12:P17)</f>
        <v>531.70000000000005</v>
      </c>
      <c r="Q18" s="275">
        <f t="shared" si="4"/>
        <v>437.9</v>
      </c>
      <c r="R18" s="275">
        <f t="shared" si="4"/>
        <v>789.1</v>
      </c>
      <c r="S18" s="275">
        <f t="shared" si="4"/>
        <v>804.4</v>
      </c>
      <c r="T18" s="275">
        <f t="shared" si="4"/>
        <v>682.1</v>
      </c>
      <c r="U18" s="275">
        <f t="shared" si="4"/>
        <v>559.5</v>
      </c>
      <c r="V18" s="275">
        <f t="shared" si="4"/>
        <v>823.3</v>
      </c>
      <c r="W18" s="299">
        <f t="shared" si="4"/>
        <v>878.10000000000014</v>
      </c>
      <c r="X18" s="299">
        <f t="shared" si="4"/>
        <v>808.1</v>
      </c>
      <c r="Y18" s="299">
        <f t="shared" si="4"/>
        <v>870.5</v>
      </c>
      <c r="Z18" s="312">
        <f t="shared" si="4"/>
        <v>1021.6</v>
      </c>
      <c r="AA18" s="299">
        <f t="shared" si="4"/>
        <v>709.40000000000009</v>
      </c>
      <c r="AB18" s="299">
        <f t="shared" si="4"/>
        <v>441.5</v>
      </c>
      <c r="AC18" s="299">
        <f t="shared" si="4"/>
        <v>610.09999999999991</v>
      </c>
      <c r="AD18" s="299">
        <f t="shared" si="4"/>
        <v>768</v>
      </c>
      <c r="AE18" s="299">
        <f t="shared" si="4"/>
        <v>824.19999999999993</v>
      </c>
      <c r="AF18" s="299">
        <f t="shared" si="4"/>
        <v>525.79999999999995</v>
      </c>
      <c r="AG18" s="299">
        <f t="shared" si="4"/>
        <v>715.6</v>
      </c>
      <c r="AH18" s="319">
        <f t="shared" si="4"/>
        <v>714.56470588235288</v>
      </c>
    </row>
    <row r="19" spans="1:34" ht="10.5" customHeight="1">
      <c r="A19" s="265">
        <v>15</v>
      </c>
      <c r="B19" s="261">
        <v>43.875</v>
      </c>
      <c r="C19" s="261" t="s">
        <v>171</v>
      </c>
      <c r="D19" s="261">
        <v>4.875</v>
      </c>
      <c r="E19" s="261" t="s">
        <v>171</v>
      </c>
      <c r="F19" s="261" t="s">
        <v>171</v>
      </c>
      <c r="G19" s="261" t="s">
        <v>171</v>
      </c>
      <c r="H19" s="261" t="s">
        <v>171</v>
      </c>
      <c r="I19" s="261" t="s">
        <v>171</v>
      </c>
      <c r="J19" s="261" t="s">
        <v>171</v>
      </c>
      <c r="K19" s="261" t="s">
        <v>171</v>
      </c>
      <c r="L19" s="261" t="s">
        <v>171</v>
      </c>
      <c r="M19" s="261" t="s">
        <v>171</v>
      </c>
      <c r="N19" s="134"/>
      <c r="O19" s="247"/>
      <c r="P19" s="238"/>
      <c r="Q19" s="238"/>
      <c r="R19" s="238"/>
      <c r="S19" s="238"/>
      <c r="T19" s="238"/>
      <c r="U19" s="238"/>
      <c r="V19" s="238"/>
      <c r="W19" s="239"/>
      <c r="X19" s="239"/>
      <c r="Y19" s="240"/>
      <c r="Z19" s="240"/>
      <c r="AA19" s="240"/>
      <c r="AB19" s="240"/>
      <c r="AC19" s="240"/>
      <c r="AD19" s="240"/>
      <c r="AE19" s="240"/>
      <c r="AF19" s="240"/>
      <c r="AG19" s="240"/>
      <c r="AH19" s="241"/>
    </row>
    <row r="20" spans="1:34" ht="10.5" customHeight="1">
      <c r="A20" s="265">
        <v>16</v>
      </c>
      <c r="B20" s="261">
        <v>30.42</v>
      </c>
      <c r="C20" s="266">
        <v>104.81</v>
      </c>
      <c r="D20" s="261">
        <v>5.85</v>
      </c>
      <c r="E20" s="261" t="s">
        <v>171</v>
      </c>
      <c r="F20" s="261">
        <v>7.41</v>
      </c>
      <c r="G20" s="261" t="s">
        <v>171</v>
      </c>
      <c r="H20" s="261" t="s">
        <v>171</v>
      </c>
      <c r="I20" s="261" t="s">
        <v>171</v>
      </c>
      <c r="J20" s="261" t="s">
        <v>171</v>
      </c>
      <c r="K20" s="261" t="s">
        <v>171</v>
      </c>
      <c r="L20" s="261">
        <v>3.5</v>
      </c>
      <c r="M20" s="261">
        <v>5</v>
      </c>
      <c r="N20" s="134"/>
      <c r="O20" s="324" t="s">
        <v>49</v>
      </c>
      <c r="P20" s="275">
        <f>P11+P18</f>
        <v>2218.5</v>
      </c>
      <c r="Q20" s="275">
        <f t="shared" ref="Q20:AH20" si="5">Q11+Q18</f>
        <v>2176.6</v>
      </c>
      <c r="R20" s="275">
        <f t="shared" si="5"/>
        <v>3045.4999999999995</v>
      </c>
      <c r="S20" s="275">
        <f t="shared" si="5"/>
        <v>3512.1</v>
      </c>
      <c r="T20" s="275">
        <f t="shared" si="5"/>
        <v>3261.7</v>
      </c>
      <c r="U20" s="275">
        <f t="shared" si="5"/>
        <v>3175.2</v>
      </c>
      <c r="V20" s="275">
        <f t="shared" si="5"/>
        <v>3049.5999999999995</v>
      </c>
      <c r="W20" s="275">
        <f t="shared" si="5"/>
        <v>2984.4000000000005</v>
      </c>
      <c r="X20" s="275">
        <f t="shared" si="5"/>
        <v>3103.6</v>
      </c>
      <c r="Y20" s="275">
        <f t="shared" si="5"/>
        <v>3222.1000000000004</v>
      </c>
      <c r="Z20" s="275">
        <f t="shared" si="5"/>
        <v>3400.4</v>
      </c>
      <c r="AA20" s="275">
        <f t="shared" si="5"/>
        <v>2765.2000000000003</v>
      </c>
      <c r="AB20" s="275">
        <f t="shared" si="5"/>
        <v>2941.8999999999996</v>
      </c>
      <c r="AC20" s="306">
        <f t="shared" si="5"/>
        <v>3684.7999999999997</v>
      </c>
      <c r="AD20" s="275">
        <f t="shared" si="5"/>
        <v>2502.3000000000002</v>
      </c>
      <c r="AE20" s="307">
        <f>AE11+AE18</f>
        <v>3678.6999999999994</v>
      </c>
      <c r="AF20" s="275">
        <f t="shared" si="5"/>
        <v>2717.1000000000004</v>
      </c>
      <c r="AG20" s="275">
        <f t="shared" si="5"/>
        <v>2987.84</v>
      </c>
      <c r="AH20" s="320">
        <f t="shared" si="5"/>
        <v>3029.5294117647059</v>
      </c>
    </row>
    <row r="21" spans="1:34" ht="10.5" customHeight="1">
      <c r="A21" s="265">
        <v>17</v>
      </c>
      <c r="B21" s="261" t="s">
        <v>171</v>
      </c>
      <c r="C21" s="261">
        <v>19.5</v>
      </c>
      <c r="D21" s="261">
        <v>3.7</v>
      </c>
      <c r="E21" s="266">
        <v>55.57</v>
      </c>
      <c r="F21" s="261" t="s">
        <v>171</v>
      </c>
      <c r="G21" s="261" t="s">
        <v>171</v>
      </c>
      <c r="H21" s="261" t="s">
        <v>171</v>
      </c>
      <c r="I21" s="261">
        <v>5</v>
      </c>
      <c r="J21" s="261" t="s">
        <v>171</v>
      </c>
      <c r="K21" s="261" t="s">
        <v>171</v>
      </c>
      <c r="L21" s="266">
        <v>82</v>
      </c>
      <c r="M21" s="261" t="s">
        <v>171</v>
      </c>
      <c r="N21" s="134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</row>
    <row r="22" spans="1:34" ht="10.5" customHeight="1">
      <c r="A22" s="265">
        <v>18</v>
      </c>
      <c r="B22" s="261">
        <v>19.5</v>
      </c>
      <c r="C22" s="261">
        <v>14.62</v>
      </c>
      <c r="D22" s="261">
        <v>6.82</v>
      </c>
      <c r="E22" s="261">
        <v>39.97</v>
      </c>
      <c r="F22" s="261" t="s">
        <v>171</v>
      </c>
      <c r="G22" s="261" t="s">
        <v>171</v>
      </c>
      <c r="H22" s="261" t="s">
        <v>171</v>
      </c>
      <c r="I22" s="261">
        <v>6</v>
      </c>
      <c r="J22" s="261" t="s">
        <v>171</v>
      </c>
      <c r="K22" s="261" t="s">
        <v>171</v>
      </c>
      <c r="L22" s="261" t="s">
        <v>171</v>
      </c>
      <c r="M22" s="261" t="s">
        <v>171</v>
      </c>
      <c r="N22" s="134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</row>
    <row r="23" spans="1:34" ht="10.5" customHeight="1">
      <c r="A23" s="265">
        <v>19</v>
      </c>
      <c r="B23" s="261" t="s">
        <v>171</v>
      </c>
      <c r="C23" s="261">
        <v>7.31</v>
      </c>
      <c r="D23" s="261">
        <v>46.31</v>
      </c>
      <c r="E23" s="261">
        <v>17.059999999999999</v>
      </c>
      <c r="F23" s="261" t="s">
        <v>171</v>
      </c>
      <c r="G23" s="261" t="s">
        <v>171</v>
      </c>
      <c r="H23" s="261">
        <v>1</v>
      </c>
      <c r="I23" s="261" t="s">
        <v>171</v>
      </c>
      <c r="J23" s="261" t="s">
        <v>171</v>
      </c>
      <c r="K23" s="261">
        <v>4.5</v>
      </c>
      <c r="L23" s="261" t="s">
        <v>171</v>
      </c>
      <c r="M23" s="261" t="s">
        <v>171</v>
      </c>
      <c r="N23" s="134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</row>
    <row r="24" spans="1:34" ht="10.5" customHeight="1">
      <c r="A24" s="265">
        <v>20</v>
      </c>
      <c r="B24" s="261">
        <v>2.4369999999999998</v>
      </c>
      <c r="C24" s="261">
        <v>8.5299999999999994</v>
      </c>
      <c r="D24" s="266">
        <v>53.62</v>
      </c>
      <c r="E24" s="261">
        <v>21.93</v>
      </c>
      <c r="F24" s="261">
        <v>31.68</v>
      </c>
      <c r="G24" s="261">
        <v>10.725</v>
      </c>
      <c r="H24" s="261" t="s">
        <v>171</v>
      </c>
      <c r="I24" s="261" t="s">
        <v>171</v>
      </c>
      <c r="J24" s="261" t="s">
        <v>171</v>
      </c>
      <c r="K24" s="261" t="s">
        <v>171</v>
      </c>
      <c r="L24" s="261" t="s">
        <v>171</v>
      </c>
      <c r="M24" s="261" t="s">
        <v>171</v>
      </c>
      <c r="N24" s="134"/>
      <c r="O24" s="241"/>
      <c r="P24" s="241"/>
      <c r="Q24" s="241" t="s">
        <v>166</v>
      </c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</row>
    <row r="25" spans="1:34" ht="10.5" customHeight="1">
      <c r="A25" s="265">
        <v>21</v>
      </c>
      <c r="B25" s="261" t="s">
        <v>171</v>
      </c>
      <c r="C25" s="261">
        <v>7.31</v>
      </c>
      <c r="D25" s="261">
        <v>2.4369999999999998</v>
      </c>
      <c r="E25" s="261">
        <v>2.92</v>
      </c>
      <c r="F25" s="261">
        <v>2.68</v>
      </c>
      <c r="G25" s="261">
        <v>2</v>
      </c>
      <c r="H25" s="261">
        <v>35</v>
      </c>
      <c r="I25" s="261" t="s">
        <v>171</v>
      </c>
      <c r="J25" s="261" t="s">
        <v>171</v>
      </c>
      <c r="K25" s="261" t="s">
        <v>171</v>
      </c>
      <c r="L25" s="261" t="s">
        <v>171</v>
      </c>
      <c r="M25" s="261">
        <v>6.5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</row>
    <row r="26" spans="1:34" ht="10.5" customHeight="1">
      <c r="A26" s="265">
        <v>22</v>
      </c>
      <c r="B26" s="261">
        <v>7.31</v>
      </c>
      <c r="C26" s="261">
        <v>17.059999999999999</v>
      </c>
      <c r="D26" s="261">
        <v>32.33</v>
      </c>
      <c r="E26" s="261">
        <v>23.1</v>
      </c>
      <c r="F26" s="261">
        <v>8.125</v>
      </c>
      <c r="G26" s="261">
        <v>15</v>
      </c>
      <c r="H26" s="261" t="s">
        <v>171</v>
      </c>
      <c r="I26" s="261">
        <v>4.5</v>
      </c>
      <c r="J26" s="261">
        <v>1.5</v>
      </c>
      <c r="K26" s="261" t="s">
        <v>111</v>
      </c>
      <c r="L26" s="261">
        <v>7.5</v>
      </c>
      <c r="M26" s="261">
        <v>3.5</v>
      </c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</row>
    <row r="27" spans="1:34" ht="10.5" customHeight="1">
      <c r="A27" s="265">
        <v>23</v>
      </c>
      <c r="B27" s="261" t="s">
        <v>171</v>
      </c>
      <c r="C27" s="261" t="s">
        <v>171</v>
      </c>
      <c r="D27" s="261">
        <v>1.17</v>
      </c>
      <c r="E27" s="261">
        <v>8.77</v>
      </c>
      <c r="F27" s="261">
        <v>25.35</v>
      </c>
      <c r="G27" s="261" t="s">
        <v>171</v>
      </c>
      <c r="H27" s="261" t="s">
        <v>171</v>
      </c>
      <c r="I27" s="261" t="s">
        <v>171</v>
      </c>
      <c r="J27" s="261" t="s">
        <v>171</v>
      </c>
      <c r="K27" s="261" t="s">
        <v>171</v>
      </c>
      <c r="L27" s="261" t="s">
        <v>171</v>
      </c>
      <c r="M27" s="261">
        <v>5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</row>
    <row r="28" spans="1:34" ht="10.5" customHeight="1">
      <c r="A28" s="265">
        <v>24</v>
      </c>
      <c r="B28" s="261" t="s">
        <v>171</v>
      </c>
      <c r="C28" s="261" t="s">
        <v>171</v>
      </c>
      <c r="D28" s="261">
        <v>13.16</v>
      </c>
      <c r="E28" s="261">
        <v>12.67</v>
      </c>
      <c r="F28" s="261">
        <v>16.57</v>
      </c>
      <c r="G28" s="261">
        <v>6</v>
      </c>
      <c r="H28" s="266">
        <v>58</v>
      </c>
      <c r="I28" s="261" t="s">
        <v>171</v>
      </c>
      <c r="J28" s="261" t="s">
        <v>171</v>
      </c>
      <c r="K28" s="261">
        <v>1.8</v>
      </c>
      <c r="L28" s="261">
        <v>4.5</v>
      </c>
      <c r="M28" s="266">
        <v>54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</row>
    <row r="29" spans="1:34" ht="10.5" customHeight="1">
      <c r="A29" s="265">
        <v>25</v>
      </c>
      <c r="B29" s="261">
        <v>21.93</v>
      </c>
      <c r="C29" s="261">
        <v>14.62</v>
      </c>
      <c r="D29" s="261">
        <v>2.92</v>
      </c>
      <c r="E29" s="261">
        <v>21.45</v>
      </c>
      <c r="F29" s="261">
        <v>8.48</v>
      </c>
      <c r="G29" s="261">
        <v>2.5</v>
      </c>
      <c r="H29" s="261" t="s">
        <v>171</v>
      </c>
      <c r="I29" s="261" t="s">
        <v>171</v>
      </c>
      <c r="J29" s="261" t="s">
        <v>171</v>
      </c>
      <c r="K29" s="261">
        <v>14</v>
      </c>
      <c r="L29" s="261" t="s">
        <v>171</v>
      </c>
      <c r="M29" s="266">
        <v>76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</row>
    <row r="30" spans="1:34" ht="10.5" customHeight="1">
      <c r="A30" s="265">
        <v>26</v>
      </c>
      <c r="B30" s="261">
        <v>7.31</v>
      </c>
      <c r="C30" s="261">
        <v>18.524999999999999</v>
      </c>
      <c r="D30" s="261">
        <v>6.53</v>
      </c>
      <c r="E30" s="261">
        <v>2.4300000000000002</v>
      </c>
      <c r="F30" s="261">
        <v>4.87</v>
      </c>
      <c r="G30" s="261" t="s">
        <v>171</v>
      </c>
      <c r="H30" s="261" t="s">
        <v>171</v>
      </c>
      <c r="I30" s="261">
        <v>3</v>
      </c>
      <c r="J30" s="261" t="s">
        <v>171</v>
      </c>
      <c r="K30" s="261" t="s">
        <v>171</v>
      </c>
      <c r="L30" s="261" t="s">
        <v>171</v>
      </c>
      <c r="M30" s="261" t="s">
        <v>171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</row>
    <row r="31" spans="1:34" ht="10.5" customHeight="1">
      <c r="A31" s="265">
        <v>27</v>
      </c>
      <c r="B31" s="261">
        <v>2.4369999999999998</v>
      </c>
      <c r="C31" s="261" t="s">
        <v>171</v>
      </c>
      <c r="D31" s="261">
        <v>1.17</v>
      </c>
      <c r="E31" s="261">
        <v>8.48</v>
      </c>
      <c r="F31" s="261">
        <v>9.75</v>
      </c>
      <c r="G31" s="261" t="s">
        <v>171</v>
      </c>
      <c r="H31" s="261" t="s">
        <v>171</v>
      </c>
      <c r="I31" s="261" t="s">
        <v>171</v>
      </c>
      <c r="J31" s="261" t="s">
        <v>171</v>
      </c>
      <c r="K31" s="261" t="s">
        <v>171</v>
      </c>
      <c r="L31" s="261" t="s">
        <v>171</v>
      </c>
      <c r="M31" s="261">
        <v>1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</row>
    <row r="32" spans="1:34" ht="10.5" customHeight="1">
      <c r="A32" s="265">
        <v>28</v>
      </c>
      <c r="B32" s="261">
        <v>7.31</v>
      </c>
      <c r="C32" s="261">
        <v>20.309999999999999</v>
      </c>
      <c r="D32" s="261" t="s">
        <v>171</v>
      </c>
      <c r="E32" s="261">
        <v>7.31</v>
      </c>
      <c r="F32" s="261">
        <v>2.4369999999999998</v>
      </c>
      <c r="G32" s="261" t="s">
        <v>171</v>
      </c>
      <c r="H32" s="261" t="s">
        <v>171</v>
      </c>
      <c r="I32" s="261" t="s">
        <v>171</v>
      </c>
      <c r="J32" s="261" t="s">
        <v>171</v>
      </c>
      <c r="K32" s="261">
        <v>4</v>
      </c>
      <c r="L32" s="261" t="s">
        <v>171</v>
      </c>
      <c r="M32" s="261" t="s">
        <v>171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</row>
    <row r="33" spans="1:34" ht="10.5" customHeight="1">
      <c r="A33" s="265">
        <v>29</v>
      </c>
      <c r="B33" s="261">
        <v>12.67</v>
      </c>
      <c r="C33" s="261">
        <v>10.92</v>
      </c>
      <c r="D33" s="261">
        <v>2.5350000000000001</v>
      </c>
      <c r="E33" s="261">
        <v>3.65</v>
      </c>
      <c r="F33" s="261">
        <v>3.0449999999999999</v>
      </c>
      <c r="G33" s="261">
        <v>1</v>
      </c>
      <c r="H33" s="261" t="s">
        <v>171</v>
      </c>
      <c r="I33" s="261">
        <v>3</v>
      </c>
      <c r="J33" s="261" t="s">
        <v>171</v>
      </c>
      <c r="K33" s="261" t="s">
        <v>171</v>
      </c>
      <c r="L33" s="261" t="s">
        <v>171</v>
      </c>
      <c r="M33" s="261">
        <v>4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</row>
    <row r="34" spans="1:34" ht="10.5" customHeight="1">
      <c r="A34" s="265">
        <v>30</v>
      </c>
      <c r="B34" s="266">
        <v>51.67</v>
      </c>
      <c r="C34" s="268"/>
      <c r="D34" s="261">
        <v>19.010000000000002</v>
      </c>
      <c r="E34" s="327">
        <v>144.97999999999999</v>
      </c>
      <c r="F34" s="261">
        <v>7.31</v>
      </c>
      <c r="G34" s="261">
        <v>3.5</v>
      </c>
      <c r="H34" s="261" t="s">
        <v>171</v>
      </c>
      <c r="I34" s="261" t="s">
        <v>171</v>
      </c>
      <c r="J34" s="261">
        <v>2.5</v>
      </c>
      <c r="K34" s="261" t="s">
        <v>171</v>
      </c>
      <c r="L34" s="261">
        <v>3.5</v>
      </c>
      <c r="M34" s="261" t="s">
        <v>171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</row>
    <row r="35" spans="1:34" ht="10.5" customHeight="1">
      <c r="A35" s="265">
        <v>31</v>
      </c>
      <c r="B35" s="261" t="s">
        <v>171</v>
      </c>
      <c r="C35" s="268"/>
      <c r="D35" s="261">
        <v>41.436999999999998</v>
      </c>
      <c r="E35" s="269"/>
      <c r="F35" s="261" t="s">
        <v>171</v>
      </c>
      <c r="G35" s="268"/>
      <c r="H35" s="261" t="s">
        <v>171</v>
      </c>
      <c r="I35" s="261" t="s">
        <v>171</v>
      </c>
      <c r="J35" s="268"/>
      <c r="K35" s="261">
        <v>6</v>
      </c>
      <c r="L35" s="268"/>
      <c r="M35" s="261" t="s">
        <v>171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</row>
    <row r="36" spans="1:34" ht="10.5" customHeight="1">
      <c r="A36" s="270" t="s">
        <v>13</v>
      </c>
      <c r="B36" s="271">
        <f t="shared" ref="B36:M36" si="6">SUM(B5:B35)</f>
        <v>318.72600000000006</v>
      </c>
      <c r="C36" s="271">
        <f t="shared" si="6"/>
        <v>427.81199999999995</v>
      </c>
      <c r="D36" s="271">
        <f t="shared" si="6"/>
        <v>490.89100000000002</v>
      </c>
      <c r="E36" s="271">
        <f t="shared" si="6"/>
        <v>497.25</v>
      </c>
      <c r="F36" s="271">
        <f t="shared" si="6"/>
        <v>413.1230000000001</v>
      </c>
      <c r="G36" s="271">
        <f t="shared" si="6"/>
        <v>124.43799999999999</v>
      </c>
      <c r="H36" s="271">
        <f t="shared" si="6"/>
        <v>150.30000000000001</v>
      </c>
      <c r="I36" s="271">
        <f t="shared" si="6"/>
        <v>40.5</v>
      </c>
      <c r="J36" s="271">
        <f t="shared" si="6"/>
        <v>30.5</v>
      </c>
      <c r="K36" s="271">
        <f t="shared" si="6"/>
        <v>68.3</v>
      </c>
      <c r="L36" s="271">
        <f t="shared" si="6"/>
        <v>225</v>
      </c>
      <c r="M36" s="271">
        <f t="shared" si="6"/>
        <v>201</v>
      </c>
      <c r="N36" s="242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</row>
    <row r="37" spans="1:34" ht="10.5" customHeight="1">
      <c r="A37" s="272" t="s">
        <v>14</v>
      </c>
      <c r="B37" s="273">
        <f>COUNT(B5:B35)</f>
        <v>20</v>
      </c>
      <c r="C37" s="273">
        <f t="shared" ref="C37:M37" si="7">COUNT(C5:C35)</f>
        <v>22</v>
      </c>
      <c r="D37" s="273">
        <f t="shared" si="7"/>
        <v>27</v>
      </c>
      <c r="E37" s="273">
        <f t="shared" si="7"/>
        <v>25</v>
      </c>
      <c r="F37" s="273">
        <f t="shared" si="7"/>
        <v>26</v>
      </c>
      <c r="G37" s="273">
        <f t="shared" si="7"/>
        <v>15</v>
      </c>
      <c r="H37" s="273">
        <f t="shared" si="7"/>
        <v>10</v>
      </c>
      <c r="I37" s="273">
        <f t="shared" si="7"/>
        <v>6</v>
      </c>
      <c r="J37" s="273">
        <f t="shared" si="7"/>
        <v>6</v>
      </c>
      <c r="K37" s="273">
        <f t="shared" si="7"/>
        <v>8</v>
      </c>
      <c r="L37" s="273">
        <f t="shared" si="7"/>
        <v>12</v>
      </c>
      <c r="M37" s="273">
        <f t="shared" si="7"/>
        <v>12</v>
      </c>
      <c r="N37" s="242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</row>
    <row r="38" spans="1:34" ht="10.5" customHeight="1">
      <c r="A38" s="241"/>
      <c r="B38" s="241" t="s">
        <v>18</v>
      </c>
      <c r="C38" s="241"/>
      <c r="D38" s="241"/>
      <c r="E38" s="259">
        <f>SUM(B36:G36)</f>
        <v>2272.2400000000002</v>
      </c>
      <c r="F38" s="241" t="s">
        <v>16</v>
      </c>
      <c r="G38" s="248" t="s">
        <v>21</v>
      </c>
      <c r="H38" s="248"/>
      <c r="I38" s="249">
        <f>SUM(H36:M36)</f>
        <v>715.6</v>
      </c>
      <c r="J38" s="241" t="s">
        <v>16</v>
      </c>
      <c r="K38" s="241" t="s">
        <v>15</v>
      </c>
      <c r="L38" s="260">
        <f>SUM(B36:M36)</f>
        <v>2987.8400000000006</v>
      </c>
      <c r="M38" s="241" t="s">
        <v>16</v>
      </c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</row>
    <row r="39" spans="1:34" ht="10.5" customHeight="1">
      <c r="A39" s="241"/>
      <c r="B39" s="241" t="s">
        <v>19</v>
      </c>
      <c r="C39" s="241"/>
      <c r="D39" s="241"/>
      <c r="E39" s="250">
        <f>B37+C37+D37+E37+F37+G37</f>
        <v>135</v>
      </c>
      <c r="F39" s="241" t="s">
        <v>17</v>
      </c>
      <c r="G39" s="241"/>
      <c r="H39" s="241" t="s">
        <v>20</v>
      </c>
      <c r="I39" s="251">
        <f>H37+I37+J37+K37+L37+M37</f>
        <v>54</v>
      </c>
      <c r="J39" s="241" t="s">
        <v>17</v>
      </c>
      <c r="K39" s="241" t="s">
        <v>15</v>
      </c>
      <c r="L39" s="251">
        <f>E39+I39</f>
        <v>189</v>
      </c>
      <c r="M39" s="241" t="s">
        <v>17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</row>
    <row r="40" spans="1:34" ht="10.5" customHeight="1">
      <c r="A40" s="252" t="s">
        <v>22</v>
      </c>
      <c r="B40" s="253" t="s">
        <v>172</v>
      </c>
      <c r="C40" s="241"/>
      <c r="D40" s="241"/>
      <c r="E40" s="254"/>
      <c r="F40" s="249" t="s">
        <v>173</v>
      </c>
      <c r="G40" s="241"/>
      <c r="H40" s="241"/>
      <c r="I40" s="241"/>
      <c r="J40" s="255"/>
      <c r="K40" s="241"/>
      <c r="L40" s="241"/>
      <c r="M40" s="241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</row>
    <row r="41" spans="1:34" ht="10.5" customHeight="1">
      <c r="A41" s="252" t="s">
        <v>70</v>
      </c>
      <c r="B41" s="241" t="s">
        <v>176</v>
      </c>
      <c r="C41" s="241"/>
      <c r="D41" s="241"/>
      <c r="E41" s="254"/>
      <c r="F41" s="249"/>
      <c r="G41" s="241"/>
      <c r="H41" s="241"/>
      <c r="I41" s="241"/>
      <c r="J41" s="241"/>
      <c r="K41" s="241"/>
      <c r="L41" s="241"/>
      <c r="M41" s="241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</row>
    <row r="42" spans="1:34" ht="10.5" customHeight="1">
      <c r="A42" s="256" t="s">
        <v>70</v>
      </c>
      <c r="B42" s="241" t="s">
        <v>174</v>
      </c>
      <c r="C42" s="241"/>
      <c r="D42" s="241"/>
      <c r="E42" s="254"/>
      <c r="F42" s="241"/>
      <c r="G42" s="241"/>
      <c r="H42" s="241"/>
      <c r="I42" s="241"/>
      <c r="J42" s="241"/>
      <c r="K42" s="241"/>
      <c r="L42" s="241"/>
      <c r="M42" s="241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</row>
    <row r="43" spans="1:34" ht="10.5" customHeight="1">
      <c r="A43" s="256" t="s">
        <v>70</v>
      </c>
      <c r="B43" s="241" t="s">
        <v>175</v>
      </c>
      <c r="C43" s="241"/>
      <c r="D43" s="241"/>
      <c r="E43" s="254"/>
      <c r="F43" s="241"/>
      <c r="G43" s="241"/>
      <c r="H43" s="241"/>
      <c r="I43" s="241"/>
      <c r="J43" s="241"/>
      <c r="K43" s="241"/>
      <c r="L43" s="241"/>
      <c r="M43" s="241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</row>
    <row r="44" spans="1:34" ht="10.5" customHeight="1">
      <c r="A44" s="256" t="s">
        <v>70</v>
      </c>
      <c r="B44" s="241" t="s">
        <v>72</v>
      </c>
      <c r="C44" s="241"/>
      <c r="D44" s="241"/>
      <c r="E44" s="254"/>
      <c r="F44" s="241"/>
      <c r="G44" s="241"/>
      <c r="H44" s="241"/>
      <c r="I44" s="241"/>
      <c r="J44" s="241"/>
      <c r="K44" s="241"/>
      <c r="L44" s="241"/>
      <c r="M44" s="241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</row>
    <row r="45" spans="1:34" ht="10.5" customHeight="1">
      <c r="A45" s="257"/>
      <c r="B45" s="241" t="s">
        <v>180</v>
      </c>
      <c r="C45" s="257"/>
      <c r="D45" s="257"/>
      <c r="E45" s="258"/>
      <c r="F45" s="257"/>
      <c r="G45" s="257"/>
      <c r="H45" s="257"/>
      <c r="I45" s="257"/>
      <c r="J45" s="257"/>
      <c r="K45" s="241"/>
      <c r="L45" s="241"/>
      <c r="M45" s="241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</row>
    <row r="46" spans="1:34" ht="10.5" customHeight="1">
      <c r="A46" s="244"/>
      <c r="B46" s="433"/>
      <c r="C46" s="433"/>
      <c r="D46" s="243"/>
      <c r="E46" s="433"/>
      <c r="F46" s="433"/>
      <c r="G46" s="243"/>
      <c r="H46" s="433"/>
      <c r="I46" s="433"/>
      <c r="J46" s="243"/>
      <c r="K46" s="240"/>
      <c r="L46" s="240"/>
      <c r="M46" s="240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</row>
    <row r="47" spans="1:34" ht="10.5" customHeight="1">
      <c r="A47" s="245"/>
      <c r="B47" s="246"/>
      <c r="C47" s="246"/>
      <c r="D47" s="243"/>
      <c r="E47" s="246"/>
      <c r="F47" s="246"/>
      <c r="G47" s="243"/>
      <c r="H47" s="246"/>
      <c r="I47" s="246"/>
      <c r="J47" s="243"/>
      <c r="K47" s="240"/>
      <c r="L47" s="240"/>
      <c r="M47" s="240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</row>
    <row r="48" spans="1:34" ht="10.5" customHeight="1">
      <c r="A48" s="187"/>
      <c r="B48" s="188"/>
      <c r="C48" s="188"/>
      <c r="D48" s="183"/>
      <c r="E48" s="188"/>
      <c r="F48" s="188"/>
      <c r="G48" s="183"/>
      <c r="H48" s="188"/>
      <c r="I48" s="188"/>
      <c r="J48" s="183"/>
      <c r="K48" s="134"/>
      <c r="L48" s="134"/>
      <c r="M48" s="135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</row>
    <row r="49" spans="1:10" ht="10.5" customHeight="1">
      <c r="A49" s="187"/>
      <c r="B49" s="188"/>
      <c r="C49" s="188"/>
      <c r="D49" s="183"/>
      <c r="E49" s="188"/>
      <c r="F49" s="188"/>
      <c r="G49" s="183"/>
      <c r="H49" s="188"/>
      <c r="I49" s="188"/>
      <c r="J49" s="183"/>
    </row>
    <row r="50" spans="1:10" ht="10.5" customHeight="1">
      <c r="A50" s="187"/>
      <c r="B50" s="188"/>
      <c r="C50" s="188"/>
      <c r="D50" s="183"/>
      <c r="E50" s="188"/>
      <c r="F50" s="188"/>
      <c r="G50" s="183"/>
      <c r="H50" s="188"/>
      <c r="I50" s="188"/>
      <c r="J50" s="183"/>
    </row>
    <row r="51" spans="1:10" ht="10.5" customHeight="1">
      <c r="A51" s="187"/>
      <c r="B51" s="188"/>
      <c r="C51" s="188"/>
      <c r="D51" s="183"/>
      <c r="E51" s="188"/>
      <c r="F51" s="188"/>
      <c r="G51" s="183"/>
      <c r="H51" s="188"/>
      <c r="I51" s="188"/>
      <c r="J51" s="183"/>
    </row>
    <row r="52" spans="1:10" ht="10.5" customHeight="1">
      <c r="A52" s="187"/>
      <c r="B52" s="188"/>
      <c r="C52" s="188"/>
      <c r="D52" s="183"/>
      <c r="E52" s="188"/>
      <c r="F52" s="188"/>
      <c r="G52" s="183"/>
      <c r="H52" s="188"/>
      <c r="I52" s="188"/>
      <c r="J52" s="183"/>
    </row>
    <row r="53" spans="1:10" ht="10.5" customHeight="1">
      <c r="A53" s="187"/>
      <c r="B53" s="188"/>
      <c r="C53" s="188"/>
      <c r="D53" s="183"/>
      <c r="E53" s="188"/>
      <c r="F53" s="188"/>
      <c r="G53" s="183"/>
      <c r="H53" s="188"/>
      <c r="I53" s="188"/>
      <c r="J53" s="183"/>
    </row>
    <row r="54" spans="1:10" ht="10.5" customHeight="1">
      <c r="A54" s="187"/>
      <c r="B54" s="188"/>
      <c r="C54" s="188"/>
      <c r="D54" s="183"/>
      <c r="E54" s="188"/>
      <c r="F54" s="188"/>
      <c r="G54" s="183"/>
      <c r="H54" s="188"/>
      <c r="I54" s="188"/>
      <c r="J54" s="183"/>
    </row>
    <row r="55" spans="1:10" ht="10.5" customHeight="1">
      <c r="A55" s="187"/>
      <c r="B55" s="188"/>
      <c r="C55" s="188"/>
      <c r="D55" s="183"/>
      <c r="E55" s="188"/>
      <c r="F55" s="189"/>
      <c r="G55" s="183"/>
      <c r="H55" s="188"/>
      <c r="I55" s="188"/>
      <c r="J55" s="183"/>
    </row>
    <row r="56" spans="1:10" ht="10.5" customHeight="1">
      <c r="A56" s="187"/>
      <c r="B56" s="188"/>
      <c r="C56" s="188"/>
      <c r="D56" s="183"/>
      <c r="E56" s="188"/>
      <c r="F56" s="188"/>
      <c r="G56" s="183"/>
      <c r="H56" s="188"/>
      <c r="I56" s="188"/>
      <c r="J56" s="183"/>
    </row>
    <row r="57" spans="1:10" ht="10.5" customHeight="1">
      <c r="A57" s="187"/>
      <c r="B57" s="188"/>
      <c r="C57" s="188"/>
      <c r="D57" s="183"/>
      <c r="E57" s="188"/>
      <c r="F57" s="188"/>
      <c r="G57" s="183"/>
      <c r="H57" s="188"/>
      <c r="I57" s="188"/>
      <c r="J57" s="183"/>
    </row>
    <row r="58" spans="1:10" ht="10.5" customHeight="1">
      <c r="A58" s="187"/>
      <c r="B58" s="188"/>
      <c r="C58" s="189"/>
      <c r="D58" s="183"/>
      <c r="E58" s="188"/>
      <c r="F58" s="188"/>
      <c r="G58" s="183"/>
      <c r="H58" s="188"/>
      <c r="I58" s="188"/>
      <c r="J58" s="183"/>
    </row>
    <row r="59" spans="1:10" ht="10.5" customHeight="1">
      <c r="A59" s="187"/>
      <c r="B59" s="188"/>
      <c r="C59" s="188"/>
      <c r="D59" s="183"/>
      <c r="E59" s="188"/>
      <c r="F59" s="188"/>
      <c r="G59" s="183"/>
      <c r="H59" s="188"/>
      <c r="I59" s="188"/>
      <c r="J59" s="183"/>
    </row>
    <row r="60" spans="1:10" ht="10.5" customHeight="1">
      <c r="A60" s="187"/>
      <c r="B60" s="188"/>
      <c r="C60" s="188"/>
      <c r="D60" s="183"/>
      <c r="E60" s="188"/>
      <c r="F60" s="188"/>
      <c r="G60" s="183"/>
      <c r="H60" s="188"/>
      <c r="I60" s="188"/>
      <c r="J60" s="183"/>
    </row>
    <row r="61" spans="1:10" ht="10.5" customHeight="1">
      <c r="A61" s="187"/>
      <c r="B61" s="188"/>
      <c r="C61" s="188"/>
      <c r="D61" s="183"/>
      <c r="E61" s="188"/>
      <c r="F61" s="188"/>
      <c r="G61" s="183"/>
      <c r="H61" s="188"/>
      <c r="I61" s="188"/>
      <c r="J61" s="183"/>
    </row>
    <row r="62" spans="1:10" ht="10.5" customHeight="1">
      <c r="A62" s="187"/>
      <c r="B62" s="188"/>
      <c r="C62" s="188"/>
      <c r="D62" s="183"/>
      <c r="E62" s="188"/>
      <c r="F62" s="188"/>
      <c r="G62" s="183"/>
      <c r="H62" s="188"/>
      <c r="I62" s="188"/>
      <c r="J62" s="183"/>
    </row>
    <row r="63" spans="1:10" ht="10.5" customHeight="1">
      <c r="A63" s="187"/>
      <c r="B63" s="188"/>
      <c r="C63" s="188"/>
      <c r="D63" s="183"/>
      <c r="E63" s="188"/>
      <c r="F63" s="188"/>
      <c r="G63" s="183"/>
      <c r="H63" s="188"/>
      <c r="I63" s="188"/>
      <c r="J63" s="183"/>
    </row>
    <row r="64" spans="1:10" ht="10.5" customHeight="1">
      <c r="A64" s="187"/>
      <c r="B64" s="188"/>
      <c r="C64" s="188"/>
      <c r="D64" s="183"/>
      <c r="E64" s="188"/>
      <c r="F64" s="188"/>
      <c r="G64" s="190"/>
      <c r="H64" s="188"/>
      <c r="I64" s="188"/>
      <c r="J64" s="183"/>
    </row>
    <row r="65" spans="1:10" ht="10.5" customHeight="1">
      <c r="A65" s="187"/>
      <c r="B65" s="188"/>
      <c r="C65" s="182"/>
      <c r="D65" s="183"/>
      <c r="E65" s="188"/>
      <c r="F65" s="188"/>
      <c r="G65" s="183"/>
      <c r="H65" s="188"/>
      <c r="I65" s="188"/>
      <c r="J65" s="183"/>
    </row>
    <row r="66" spans="1:10" ht="10.5" customHeight="1">
      <c r="A66" s="187"/>
      <c r="B66" s="188"/>
      <c r="C66" s="188"/>
      <c r="D66" s="183"/>
      <c r="E66" s="188"/>
      <c r="F66" s="188"/>
      <c r="G66" s="183"/>
      <c r="H66" s="188"/>
      <c r="I66" s="188"/>
      <c r="J66" s="183"/>
    </row>
    <row r="67" spans="1:10" ht="10.5" customHeight="1">
      <c r="A67" s="187"/>
      <c r="B67" s="188"/>
      <c r="C67" s="188"/>
      <c r="D67" s="183"/>
      <c r="E67" s="188"/>
      <c r="F67" s="188"/>
      <c r="G67" s="183"/>
      <c r="H67" s="188"/>
      <c r="I67" s="188"/>
      <c r="J67" s="183"/>
    </row>
    <row r="68" spans="1:10" ht="10.5" customHeight="1">
      <c r="A68" s="187"/>
      <c r="B68" s="188"/>
      <c r="C68" s="188"/>
      <c r="D68" s="183"/>
      <c r="E68" s="188"/>
      <c r="F68" s="188"/>
      <c r="G68" s="183"/>
      <c r="H68" s="188"/>
      <c r="I68" s="188"/>
      <c r="J68" s="183"/>
    </row>
    <row r="69" spans="1:10" ht="10.5" customHeight="1">
      <c r="A69" s="187"/>
      <c r="B69" s="188"/>
      <c r="C69" s="188"/>
      <c r="D69" s="183"/>
      <c r="E69" s="188"/>
      <c r="F69" s="188"/>
      <c r="G69" s="183"/>
      <c r="H69" s="188"/>
      <c r="I69" s="188"/>
      <c r="J69" s="183"/>
    </row>
    <row r="70" spans="1:10" ht="10.5" customHeight="1">
      <c r="A70" s="187"/>
      <c r="B70" s="188"/>
      <c r="C70" s="188"/>
      <c r="D70" s="183"/>
      <c r="E70" s="188"/>
      <c r="F70" s="188"/>
      <c r="G70" s="183"/>
      <c r="H70" s="188"/>
      <c r="I70" s="188"/>
      <c r="J70" s="183"/>
    </row>
    <row r="71" spans="1:10" ht="10.5" customHeight="1">
      <c r="A71" s="187"/>
      <c r="B71" s="188"/>
      <c r="C71" s="188"/>
      <c r="D71" s="183"/>
      <c r="E71" s="188"/>
      <c r="F71" s="188"/>
      <c r="G71" s="183"/>
      <c r="H71" s="188"/>
      <c r="I71" s="188"/>
      <c r="J71" s="183"/>
    </row>
    <row r="72" spans="1:10" ht="10.5" customHeight="1">
      <c r="A72" s="187"/>
      <c r="B72" s="188"/>
      <c r="C72" s="189"/>
      <c r="D72" s="183"/>
      <c r="E72" s="188"/>
      <c r="F72" s="188"/>
      <c r="G72" s="183"/>
      <c r="H72" s="188"/>
      <c r="I72" s="188"/>
      <c r="J72" s="183"/>
    </row>
    <row r="73" spans="1:10" ht="10.5" customHeight="1">
      <c r="A73" s="187"/>
      <c r="B73" s="188"/>
      <c r="C73" s="188"/>
      <c r="D73" s="183"/>
      <c r="E73" s="188"/>
      <c r="F73" s="188"/>
      <c r="G73" s="183"/>
      <c r="H73" s="188"/>
      <c r="I73" s="188"/>
      <c r="J73" s="183"/>
    </row>
    <row r="74" spans="1:10" ht="10.5" customHeight="1">
      <c r="A74" s="187"/>
      <c r="B74" s="188"/>
      <c r="C74" s="188"/>
      <c r="D74" s="183"/>
      <c r="E74" s="188"/>
      <c r="F74" s="188"/>
      <c r="G74" s="183"/>
      <c r="H74" s="188"/>
      <c r="I74" s="188"/>
      <c r="J74" s="183"/>
    </row>
    <row r="75" spans="1:10" ht="10.5" customHeight="1">
      <c r="A75" s="187"/>
      <c r="B75" s="188"/>
      <c r="C75" s="188"/>
      <c r="D75" s="183"/>
      <c r="E75" s="188"/>
      <c r="F75" s="188"/>
      <c r="G75" s="183"/>
      <c r="H75" s="188"/>
      <c r="I75" s="188"/>
      <c r="J75" s="183"/>
    </row>
    <row r="76" spans="1:10" ht="10.5" customHeight="1">
      <c r="A76" s="187"/>
      <c r="B76" s="188"/>
      <c r="C76" s="188"/>
      <c r="D76" s="183"/>
      <c r="E76" s="188"/>
      <c r="F76" s="188"/>
      <c r="G76" s="183"/>
      <c r="H76" s="188"/>
      <c r="I76" s="188"/>
      <c r="J76" s="183"/>
    </row>
    <row r="77" spans="1:10" ht="10.5" customHeight="1">
      <c r="A77" s="187"/>
      <c r="B77" s="188"/>
      <c r="C77" s="188"/>
      <c r="D77" s="183"/>
      <c r="E77" s="188"/>
      <c r="F77" s="188"/>
      <c r="G77" s="183"/>
      <c r="H77" s="188"/>
      <c r="I77" s="188"/>
      <c r="J77" s="183"/>
    </row>
    <row r="78" spans="1:10" ht="10.5" customHeight="1">
      <c r="A78" s="187"/>
      <c r="B78" s="188"/>
      <c r="C78" s="188"/>
      <c r="D78" s="183"/>
      <c r="E78" s="188"/>
      <c r="F78" s="188"/>
      <c r="G78" s="183"/>
      <c r="H78" s="188"/>
      <c r="I78" s="188"/>
      <c r="J78" s="183"/>
    </row>
    <row r="79" spans="1:10" ht="10.5" customHeight="1">
      <c r="A79" s="136"/>
      <c r="B79" s="137"/>
      <c r="C79" s="137"/>
      <c r="D79" s="183"/>
      <c r="E79" s="137"/>
      <c r="F79" s="137"/>
      <c r="G79" s="183"/>
      <c r="H79" s="137"/>
      <c r="I79" s="137"/>
      <c r="J79" s="183"/>
    </row>
    <row r="80" spans="1:10" ht="10.5" customHeight="1">
      <c r="A80" s="187"/>
      <c r="B80" s="131"/>
      <c r="C80" s="131"/>
      <c r="D80" s="183"/>
      <c r="E80" s="131"/>
      <c r="F80" s="131"/>
      <c r="G80" s="183"/>
      <c r="H80" s="131"/>
      <c r="I80" s="131"/>
      <c r="J80" s="183"/>
    </row>
    <row r="81" spans="1:14" ht="10.5" customHeight="1">
      <c r="A81" s="183"/>
      <c r="B81" s="131"/>
      <c r="C81" s="183"/>
      <c r="D81" s="183"/>
      <c r="E81" s="184"/>
      <c r="F81" s="183"/>
      <c r="G81" s="183"/>
      <c r="H81" s="183"/>
      <c r="I81" s="183"/>
      <c r="J81" s="183"/>
      <c r="N81" s="135"/>
    </row>
    <row r="82" spans="1:14" ht="10.5" customHeight="1">
      <c r="A82" s="183"/>
      <c r="B82" s="183"/>
      <c r="C82" s="191"/>
      <c r="D82" s="183"/>
      <c r="E82" s="184"/>
      <c r="F82" s="183"/>
      <c r="G82" s="183"/>
      <c r="H82" s="183"/>
      <c r="I82" s="183"/>
      <c r="J82" s="183"/>
      <c r="N82" s="135"/>
    </row>
    <row r="83" spans="1:14" ht="10.5" customHeight="1">
      <c r="A83" s="183"/>
      <c r="B83" s="183"/>
      <c r="C83" s="192"/>
      <c r="D83" s="183"/>
      <c r="E83" s="184"/>
      <c r="F83" s="183"/>
      <c r="G83" s="183"/>
      <c r="H83" s="183"/>
      <c r="I83" s="183"/>
      <c r="J83" s="183"/>
      <c r="N83" s="135"/>
    </row>
    <row r="84" spans="1:14" ht="10.5" customHeight="1">
      <c r="N84" s="135"/>
    </row>
    <row r="85" spans="1:14" ht="10.5" customHeight="1">
      <c r="N85" s="135"/>
    </row>
    <row r="86" spans="1:14" ht="10.5" customHeight="1">
      <c r="N86" s="135"/>
    </row>
    <row r="87" spans="1:14" ht="10.5" customHeight="1">
      <c r="N87" s="135"/>
    </row>
    <row r="88" spans="1:14" ht="10.5" customHeight="1">
      <c r="N88" s="135"/>
    </row>
    <row r="89" spans="1:14" ht="10.5" customHeight="1">
      <c r="N89" s="135"/>
    </row>
    <row r="90" spans="1:14" ht="10.5" customHeight="1">
      <c r="N90" s="135"/>
    </row>
    <row r="91" spans="1:14" ht="10.5" customHeight="1">
      <c r="N91" s="135"/>
    </row>
    <row r="92" spans="1:14" ht="10.5" customHeight="1">
      <c r="N92" s="135"/>
    </row>
    <row r="93" spans="1:14" ht="10.5" customHeight="1">
      <c r="N93" s="135"/>
    </row>
    <row r="94" spans="1:14" ht="10.5" customHeight="1">
      <c r="N94" s="135"/>
    </row>
    <row r="95" spans="1:14" ht="10.5" customHeight="1">
      <c r="N95" s="135"/>
    </row>
    <row r="96" spans="1:14" ht="10.5" customHeight="1">
      <c r="N96" s="135"/>
    </row>
  </sheetData>
  <mergeCells count="8">
    <mergeCell ref="B46:C46"/>
    <mergeCell ref="E46:F46"/>
    <mergeCell ref="H46:I46"/>
    <mergeCell ref="A1:M1"/>
    <mergeCell ref="A2:M2"/>
    <mergeCell ref="O2:AH2"/>
    <mergeCell ref="A3:M3"/>
    <mergeCell ref="O3:AH3"/>
  </mergeCells>
  <phoneticPr fontId="21"/>
  <pageMargins left="0.39370078740157483" right="0.70866141732283472" top="0.31496062992125984" bottom="0.74803149606299213" header="0.31496062992125984" footer="0.31496062992125984"/>
  <pageSetup paperSize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96"/>
  <sheetViews>
    <sheetView zoomScale="120" zoomScaleNormal="120" workbookViewId="0">
      <pane ySplit="4" topLeftCell="A5" activePane="bottomLeft" state="frozen"/>
      <selection pane="bottomLeft" activeCell="Q15" sqref="Q15"/>
    </sheetView>
  </sheetViews>
  <sheetFormatPr defaultColWidth="4.5703125" defaultRowHeight="10.5" customHeight="1"/>
  <cols>
    <col min="1" max="1" width="2.7109375" customWidth="1"/>
    <col min="2" max="4" width="4.140625" customWidth="1"/>
    <col min="5" max="5" width="4.140625" style="19" customWidth="1"/>
    <col min="6" max="13" width="4.140625" customWidth="1"/>
    <col min="14" max="14" width="1.5703125" customWidth="1"/>
    <col min="15" max="15" width="5.28515625" customWidth="1"/>
    <col min="16" max="32" width="4.42578125" customWidth="1"/>
    <col min="33" max="33" width="5.140625" customWidth="1"/>
    <col min="34" max="34" width="4.42578125" customWidth="1"/>
    <col min="35" max="35" width="7" customWidth="1"/>
  </cols>
  <sheetData>
    <row r="1" spans="1:35" ht="17.25" customHeight="1">
      <c r="A1" s="434" t="s">
        <v>181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</row>
    <row r="2" spans="1:35" ht="10.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134"/>
      <c r="O2" s="430" t="s">
        <v>184</v>
      </c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</row>
    <row r="3" spans="1:35" ht="10.5" customHeight="1">
      <c r="A3" s="431" t="s">
        <v>182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134"/>
      <c r="O3" s="432" t="s">
        <v>183</v>
      </c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</row>
    <row r="4" spans="1:35" ht="10.5" customHeight="1">
      <c r="A4" s="262" t="s">
        <v>0</v>
      </c>
      <c r="B4" s="263" t="s">
        <v>1</v>
      </c>
      <c r="C4" s="263" t="s">
        <v>2</v>
      </c>
      <c r="D4" s="263" t="s">
        <v>3</v>
      </c>
      <c r="E4" s="264" t="s">
        <v>4</v>
      </c>
      <c r="F4" s="263" t="s">
        <v>5</v>
      </c>
      <c r="G4" s="263" t="s">
        <v>6</v>
      </c>
      <c r="H4" s="263" t="s">
        <v>7</v>
      </c>
      <c r="I4" s="263" t="s">
        <v>8</v>
      </c>
      <c r="J4" s="263" t="s">
        <v>9</v>
      </c>
      <c r="K4" s="263" t="s">
        <v>11</v>
      </c>
      <c r="L4" s="263" t="s">
        <v>12</v>
      </c>
      <c r="M4" s="263" t="s">
        <v>10</v>
      </c>
      <c r="N4" s="134"/>
      <c r="O4" s="323" t="s">
        <v>34</v>
      </c>
      <c r="P4" s="331">
        <v>1996</v>
      </c>
      <c r="Q4" s="331">
        <v>1997</v>
      </c>
      <c r="R4" s="331">
        <v>1998</v>
      </c>
      <c r="S4" s="331">
        <v>1999</v>
      </c>
      <c r="T4" s="331">
        <v>2000</v>
      </c>
      <c r="U4" s="331">
        <v>2001</v>
      </c>
      <c r="V4" s="331">
        <v>2002</v>
      </c>
      <c r="W4" s="331">
        <v>2003</v>
      </c>
      <c r="X4" s="331">
        <v>2004</v>
      </c>
      <c r="Y4" s="331">
        <v>2005</v>
      </c>
      <c r="Z4" s="331">
        <v>2006</v>
      </c>
      <c r="AA4" s="331">
        <v>2007</v>
      </c>
      <c r="AB4" s="331">
        <v>2008</v>
      </c>
      <c r="AC4" s="331">
        <v>2009</v>
      </c>
      <c r="AD4" s="331">
        <v>2010</v>
      </c>
      <c r="AE4" s="331">
        <v>2011</v>
      </c>
      <c r="AF4" s="331">
        <v>2012</v>
      </c>
      <c r="AG4" s="331">
        <v>2013</v>
      </c>
      <c r="AH4" s="331">
        <v>2014</v>
      </c>
      <c r="AI4" s="321" t="s">
        <v>50</v>
      </c>
    </row>
    <row r="5" spans="1:35" s="10" customFormat="1" ht="10.5" customHeight="1">
      <c r="A5" s="265">
        <v>1</v>
      </c>
      <c r="B5" s="261" t="s">
        <v>111</v>
      </c>
      <c r="C5" s="261">
        <v>28.5</v>
      </c>
      <c r="D5" s="261">
        <v>10</v>
      </c>
      <c r="E5" s="261">
        <v>44.5</v>
      </c>
      <c r="F5" s="261" t="s">
        <v>111</v>
      </c>
      <c r="G5" s="261">
        <v>23</v>
      </c>
      <c r="H5" s="261">
        <v>5.5</v>
      </c>
      <c r="I5" s="261" t="s">
        <v>111</v>
      </c>
      <c r="J5" s="261" t="s">
        <v>111</v>
      </c>
      <c r="K5" s="261" t="s">
        <v>111</v>
      </c>
      <c r="L5" s="261" t="s">
        <v>111</v>
      </c>
      <c r="M5" s="261" t="s">
        <v>111</v>
      </c>
      <c r="N5" s="237"/>
      <c r="O5" s="325" t="s">
        <v>35</v>
      </c>
      <c r="P5" s="280">
        <v>251.5</v>
      </c>
      <c r="Q5" s="280">
        <v>410.9</v>
      </c>
      <c r="R5" s="280">
        <v>523.79999999999995</v>
      </c>
      <c r="S5" s="280">
        <v>386.9</v>
      </c>
      <c r="T5" s="280">
        <v>520</v>
      </c>
      <c r="U5" s="280">
        <v>522</v>
      </c>
      <c r="V5" s="280">
        <v>483.4</v>
      </c>
      <c r="W5" s="281">
        <v>373.9</v>
      </c>
      <c r="X5" s="281">
        <v>447.1</v>
      </c>
      <c r="Y5" s="280">
        <v>278.2</v>
      </c>
      <c r="Z5" s="280">
        <v>322.89999999999998</v>
      </c>
      <c r="AA5" s="280">
        <v>154.5</v>
      </c>
      <c r="AB5" s="282">
        <v>654.5</v>
      </c>
      <c r="AC5" s="280">
        <v>422.6</v>
      </c>
      <c r="AD5" s="280">
        <v>234.9</v>
      </c>
      <c r="AE5" s="280">
        <v>460.4</v>
      </c>
      <c r="AF5" s="280">
        <v>328.1</v>
      </c>
      <c r="AG5" s="309">
        <v>318.7</v>
      </c>
      <c r="AH5" s="309">
        <f>B36</f>
        <v>352</v>
      </c>
      <c r="AI5" s="313">
        <f t="shared" ref="AI5:AI10" si="0">AVERAGE(P5:AH5)</f>
        <v>391.91052631578941</v>
      </c>
    </row>
    <row r="6" spans="1:35" ht="10.5" customHeight="1">
      <c r="A6" s="265">
        <v>2</v>
      </c>
      <c r="B6" s="261" t="s">
        <v>111</v>
      </c>
      <c r="C6" s="261">
        <v>6</v>
      </c>
      <c r="D6" s="266">
        <v>68</v>
      </c>
      <c r="E6" s="261">
        <v>17</v>
      </c>
      <c r="F6" s="261" t="s">
        <v>111</v>
      </c>
      <c r="G6" s="261" t="s">
        <v>111</v>
      </c>
      <c r="H6" s="261">
        <v>6</v>
      </c>
      <c r="I6" s="261" t="s">
        <v>111</v>
      </c>
      <c r="J6" s="261" t="s">
        <v>111</v>
      </c>
      <c r="K6" s="261" t="s">
        <v>111</v>
      </c>
      <c r="L6" s="261" t="s">
        <v>111</v>
      </c>
      <c r="M6" s="261">
        <v>16</v>
      </c>
      <c r="N6" s="134"/>
      <c r="O6" s="326" t="s">
        <v>36</v>
      </c>
      <c r="P6" s="285">
        <v>387</v>
      </c>
      <c r="Q6" s="285">
        <v>215</v>
      </c>
      <c r="R6" s="285">
        <v>237.3</v>
      </c>
      <c r="S6" s="286">
        <v>617.29999999999995</v>
      </c>
      <c r="T6" s="285">
        <v>503.4</v>
      </c>
      <c r="U6" s="285">
        <v>396.1</v>
      </c>
      <c r="V6" s="285">
        <v>182.8</v>
      </c>
      <c r="W6" s="287">
        <v>557.9</v>
      </c>
      <c r="X6" s="287">
        <v>553.6</v>
      </c>
      <c r="Y6" s="288">
        <v>605.29999999999995</v>
      </c>
      <c r="Z6" s="289">
        <v>217.4</v>
      </c>
      <c r="AA6" s="290">
        <v>516.4</v>
      </c>
      <c r="AB6" s="289">
        <v>488.1</v>
      </c>
      <c r="AC6" s="289">
        <v>484.4</v>
      </c>
      <c r="AD6" s="289">
        <v>400</v>
      </c>
      <c r="AE6" s="289">
        <v>646.70000000000005</v>
      </c>
      <c r="AF6" s="280">
        <v>426.5</v>
      </c>
      <c r="AG6" s="310">
        <v>427.8</v>
      </c>
      <c r="AH6" s="310">
        <f>C36</f>
        <v>444</v>
      </c>
      <c r="AI6" s="314">
        <f t="shared" si="0"/>
        <v>437.21052631578948</v>
      </c>
    </row>
    <row r="7" spans="1:35" ht="10.5" customHeight="1">
      <c r="A7" s="265">
        <v>3</v>
      </c>
      <c r="B7" s="261">
        <v>1.5</v>
      </c>
      <c r="C7" s="266">
        <v>50</v>
      </c>
      <c r="D7" s="261">
        <v>36</v>
      </c>
      <c r="E7" s="261">
        <v>34</v>
      </c>
      <c r="F7" s="261">
        <v>5</v>
      </c>
      <c r="G7" s="261" t="s">
        <v>111</v>
      </c>
      <c r="H7" s="261" t="s">
        <v>111</v>
      </c>
      <c r="I7" s="261" t="s">
        <v>111</v>
      </c>
      <c r="J7" s="261" t="s">
        <v>111</v>
      </c>
      <c r="K7" s="261" t="s">
        <v>111</v>
      </c>
      <c r="L7" s="261" t="s">
        <v>111</v>
      </c>
      <c r="M7" s="261" t="s">
        <v>111</v>
      </c>
      <c r="N7" s="134"/>
      <c r="O7" s="326" t="s">
        <v>37</v>
      </c>
      <c r="P7" s="286">
        <v>419.5</v>
      </c>
      <c r="Q7" s="285">
        <v>331.4</v>
      </c>
      <c r="R7" s="286">
        <v>696.4</v>
      </c>
      <c r="S7" s="285">
        <v>516.1</v>
      </c>
      <c r="T7" s="286">
        <v>521.1</v>
      </c>
      <c r="U7" s="285">
        <v>545.9</v>
      </c>
      <c r="V7" s="288">
        <v>646.6</v>
      </c>
      <c r="W7" s="292">
        <v>468.7</v>
      </c>
      <c r="X7" s="292">
        <v>529.9</v>
      </c>
      <c r="Y7" s="289">
        <v>405.7</v>
      </c>
      <c r="Z7" s="289">
        <v>510</v>
      </c>
      <c r="AA7" s="289">
        <v>404.6</v>
      </c>
      <c r="AB7" s="289">
        <v>416.4</v>
      </c>
      <c r="AC7" s="289">
        <v>660.9</v>
      </c>
      <c r="AD7" s="289">
        <v>127.7</v>
      </c>
      <c r="AE7" s="293">
        <v>727.9</v>
      </c>
      <c r="AF7" s="311">
        <v>584.6</v>
      </c>
      <c r="AG7" s="309">
        <v>490.9</v>
      </c>
      <c r="AH7" s="330">
        <f>D36</f>
        <v>560.5</v>
      </c>
      <c r="AI7" s="315">
        <f t="shared" si="0"/>
        <v>503.41052631578935</v>
      </c>
    </row>
    <row r="8" spans="1:35" ht="10.5" customHeight="1">
      <c r="A8" s="265">
        <v>4</v>
      </c>
      <c r="B8" s="261" t="s">
        <v>111</v>
      </c>
      <c r="C8" s="261">
        <v>5</v>
      </c>
      <c r="D8" s="261">
        <v>16</v>
      </c>
      <c r="E8" s="261">
        <v>2</v>
      </c>
      <c r="F8" s="261">
        <v>17.5</v>
      </c>
      <c r="G8" s="261" t="s">
        <v>111</v>
      </c>
      <c r="H8" s="261">
        <v>4</v>
      </c>
      <c r="I8" s="261">
        <v>3.5</v>
      </c>
      <c r="J8" s="261" t="s">
        <v>111</v>
      </c>
      <c r="K8" s="261" t="s">
        <v>111</v>
      </c>
      <c r="L8" s="261" t="s">
        <v>111</v>
      </c>
      <c r="M8" s="261" t="s">
        <v>111</v>
      </c>
      <c r="N8" s="134"/>
      <c r="O8" s="326" t="s">
        <v>38</v>
      </c>
      <c r="P8" s="285">
        <v>306.39999999999998</v>
      </c>
      <c r="Q8" s="286">
        <v>535.79999999999995</v>
      </c>
      <c r="R8" s="285">
        <v>388.1</v>
      </c>
      <c r="S8" s="285">
        <v>494.4</v>
      </c>
      <c r="T8" s="285">
        <v>412</v>
      </c>
      <c r="U8" s="286">
        <v>579.29999999999995</v>
      </c>
      <c r="V8" s="295">
        <v>425.6</v>
      </c>
      <c r="W8" s="292">
        <v>319.39999999999998</v>
      </c>
      <c r="X8" s="292">
        <v>416.1</v>
      </c>
      <c r="Y8" s="289">
        <v>585.70000000000005</v>
      </c>
      <c r="Z8" s="296">
        <v>833.1</v>
      </c>
      <c r="AA8" s="289">
        <v>498.9</v>
      </c>
      <c r="AB8" s="289">
        <v>475.8</v>
      </c>
      <c r="AC8" s="289">
        <v>661.6</v>
      </c>
      <c r="AD8" s="296">
        <v>579.70000000000005</v>
      </c>
      <c r="AE8" s="289">
        <v>412.2</v>
      </c>
      <c r="AF8" s="280">
        <v>399.5</v>
      </c>
      <c r="AG8" s="322">
        <v>497.3</v>
      </c>
      <c r="AH8" s="310">
        <f>E36</f>
        <v>441</v>
      </c>
      <c r="AI8" s="316">
        <f t="shared" si="0"/>
        <v>487.46842105263158</v>
      </c>
    </row>
    <row r="9" spans="1:35" ht="10.5" customHeight="1">
      <c r="A9" s="265">
        <v>5</v>
      </c>
      <c r="B9" s="261" t="s">
        <v>111</v>
      </c>
      <c r="C9" s="261" t="s">
        <v>111</v>
      </c>
      <c r="D9" s="261">
        <v>24</v>
      </c>
      <c r="E9" s="261" t="s">
        <v>111</v>
      </c>
      <c r="F9" s="261">
        <v>3</v>
      </c>
      <c r="G9" s="261" t="s">
        <v>111</v>
      </c>
      <c r="H9" s="261">
        <v>6</v>
      </c>
      <c r="I9" s="261">
        <v>30</v>
      </c>
      <c r="J9" s="261" t="s">
        <v>111</v>
      </c>
      <c r="K9" s="261" t="s">
        <v>111</v>
      </c>
      <c r="L9" s="261" t="s">
        <v>111</v>
      </c>
      <c r="M9" s="261">
        <v>12</v>
      </c>
      <c r="N9" s="134"/>
      <c r="O9" s="326" t="s">
        <v>186</v>
      </c>
      <c r="P9" s="285">
        <v>286</v>
      </c>
      <c r="Q9" s="285">
        <v>242.2</v>
      </c>
      <c r="R9" s="285">
        <v>309.2</v>
      </c>
      <c r="S9" s="285">
        <v>578.29999999999995</v>
      </c>
      <c r="T9" s="285">
        <v>458.9</v>
      </c>
      <c r="U9" s="285">
        <v>316.8</v>
      </c>
      <c r="V9" s="285">
        <v>333.7</v>
      </c>
      <c r="W9" s="292">
        <v>253.8</v>
      </c>
      <c r="X9" s="292">
        <v>268.89999999999998</v>
      </c>
      <c r="Y9" s="289">
        <v>335.8</v>
      </c>
      <c r="Z9" s="289">
        <v>420.4</v>
      </c>
      <c r="AA9" s="289">
        <v>353.4</v>
      </c>
      <c r="AB9" s="289">
        <v>324.89999999999998</v>
      </c>
      <c r="AC9" s="296">
        <v>663.7</v>
      </c>
      <c r="AD9" s="289">
        <v>331.1</v>
      </c>
      <c r="AE9" s="289">
        <v>441.2</v>
      </c>
      <c r="AF9" s="280">
        <v>220.9</v>
      </c>
      <c r="AG9" s="309">
        <v>413.1</v>
      </c>
      <c r="AH9" s="309">
        <f>F36</f>
        <v>315.7</v>
      </c>
      <c r="AI9" s="314">
        <f t="shared" si="0"/>
        <v>361.4736842105263</v>
      </c>
    </row>
    <row r="10" spans="1:35" ht="10.5" customHeight="1">
      <c r="A10" s="265">
        <v>6</v>
      </c>
      <c r="B10" s="261">
        <v>2</v>
      </c>
      <c r="C10" s="261">
        <v>25</v>
      </c>
      <c r="D10" s="261">
        <v>40</v>
      </c>
      <c r="E10" s="261">
        <v>7</v>
      </c>
      <c r="F10" s="261">
        <v>3.5</v>
      </c>
      <c r="G10" s="261">
        <v>5</v>
      </c>
      <c r="H10" s="261">
        <v>6</v>
      </c>
      <c r="I10" s="261" t="s">
        <v>111</v>
      </c>
      <c r="J10" s="261">
        <v>5</v>
      </c>
      <c r="K10" s="261" t="s">
        <v>111</v>
      </c>
      <c r="L10" s="261" t="s">
        <v>111</v>
      </c>
      <c r="M10" s="261">
        <v>1.5</v>
      </c>
      <c r="N10" s="134"/>
      <c r="O10" s="326" t="s">
        <v>185</v>
      </c>
      <c r="P10" s="285">
        <v>36.4</v>
      </c>
      <c r="Q10" s="285">
        <v>3.4</v>
      </c>
      <c r="R10" s="285">
        <v>101.6</v>
      </c>
      <c r="S10" s="285">
        <v>114.7</v>
      </c>
      <c r="T10" s="285">
        <v>164.2</v>
      </c>
      <c r="U10" s="285">
        <v>255.6</v>
      </c>
      <c r="V10" s="285">
        <v>154.19999999999999</v>
      </c>
      <c r="W10" s="292">
        <v>132.6</v>
      </c>
      <c r="X10" s="292">
        <v>79.900000000000006</v>
      </c>
      <c r="Y10" s="289">
        <v>140.9</v>
      </c>
      <c r="Z10" s="289">
        <v>75</v>
      </c>
      <c r="AA10" s="289">
        <v>128</v>
      </c>
      <c r="AB10" s="289">
        <v>140.69999999999999</v>
      </c>
      <c r="AC10" s="289">
        <v>181.5</v>
      </c>
      <c r="AD10" s="289">
        <v>60.9</v>
      </c>
      <c r="AE10" s="289">
        <v>166.1</v>
      </c>
      <c r="AF10" s="280">
        <v>231.7</v>
      </c>
      <c r="AG10" s="310">
        <v>124.4</v>
      </c>
      <c r="AH10" s="310">
        <f>G36</f>
        <v>191.5</v>
      </c>
      <c r="AI10" s="314">
        <f t="shared" si="0"/>
        <v>130.70000000000002</v>
      </c>
    </row>
    <row r="11" spans="1:35" ht="10.5" customHeight="1">
      <c r="A11" s="265">
        <v>7</v>
      </c>
      <c r="B11" s="261">
        <v>39</v>
      </c>
      <c r="C11" s="261">
        <v>10</v>
      </c>
      <c r="D11" s="261">
        <v>22</v>
      </c>
      <c r="E11" s="261">
        <v>23</v>
      </c>
      <c r="F11" s="327">
        <v>130.5</v>
      </c>
      <c r="G11" s="261" t="s">
        <v>111</v>
      </c>
      <c r="H11" s="261" t="s">
        <v>111</v>
      </c>
      <c r="I11" s="261">
        <v>12</v>
      </c>
      <c r="J11" s="261" t="s">
        <v>111</v>
      </c>
      <c r="K11" s="261" t="s">
        <v>111</v>
      </c>
      <c r="L11" s="261">
        <v>7</v>
      </c>
      <c r="M11" s="261" t="s">
        <v>111</v>
      </c>
      <c r="N11" s="134"/>
      <c r="O11" s="274" t="s">
        <v>41</v>
      </c>
      <c r="P11" s="275">
        <f t="shared" ref="P11:AG11" si="1">SUM(P5:P10)</f>
        <v>1686.8000000000002</v>
      </c>
      <c r="Q11" s="275">
        <f t="shared" si="1"/>
        <v>1738.7</v>
      </c>
      <c r="R11" s="275">
        <f t="shared" si="1"/>
        <v>2256.3999999999996</v>
      </c>
      <c r="S11" s="275">
        <f t="shared" si="1"/>
        <v>2707.7</v>
      </c>
      <c r="T11" s="275">
        <f t="shared" si="1"/>
        <v>2579.6</v>
      </c>
      <c r="U11" s="275">
        <f t="shared" si="1"/>
        <v>2615.6999999999998</v>
      </c>
      <c r="V11" s="275">
        <f t="shared" si="1"/>
        <v>2226.2999999999997</v>
      </c>
      <c r="W11" s="299">
        <f t="shared" si="1"/>
        <v>2106.3000000000002</v>
      </c>
      <c r="X11" s="299">
        <f t="shared" si="1"/>
        <v>2295.5</v>
      </c>
      <c r="Y11" s="299">
        <f t="shared" si="1"/>
        <v>2351.6000000000004</v>
      </c>
      <c r="Z11" s="299">
        <f t="shared" si="1"/>
        <v>2378.8000000000002</v>
      </c>
      <c r="AA11" s="299">
        <f t="shared" si="1"/>
        <v>2055.8000000000002</v>
      </c>
      <c r="AB11" s="299">
        <f t="shared" si="1"/>
        <v>2500.3999999999996</v>
      </c>
      <c r="AC11" s="312">
        <f t="shared" si="1"/>
        <v>3074.7</v>
      </c>
      <c r="AD11" s="299">
        <f t="shared" si="1"/>
        <v>1734.3000000000002</v>
      </c>
      <c r="AE11" s="299">
        <f t="shared" si="1"/>
        <v>2854.4999999999995</v>
      </c>
      <c r="AF11" s="299">
        <f t="shared" si="1"/>
        <v>2191.3000000000002</v>
      </c>
      <c r="AG11" s="299">
        <f t="shared" si="1"/>
        <v>2272.2000000000003</v>
      </c>
      <c r="AH11" s="299">
        <f>SUM(AH5:AH10)</f>
        <v>2304.6999999999998</v>
      </c>
      <c r="AI11" s="319">
        <f>SUM(AI5:AI10)</f>
        <v>2312.1736842105261</v>
      </c>
    </row>
    <row r="12" spans="1:35" ht="10.5" customHeight="1">
      <c r="A12" s="265">
        <v>8</v>
      </c>
      <c r="B12" s="261">
        <v>15</v>
      </c>
      <c r="C12" s="261" t="s">
        <v>111</v>
      </c>
      <c r="D12" s="261">
        <v>13</v>
      </c>
      <c r="E12" s="261">
        <v>3.5</v>
      </c>
      <c r="F12" s="261">
        <v>3</v>
      </c>
      <c r="G12" s="261">
        <v>2</v>
      </c>
      <c r="H12" s="261" t="s">
        <v>111</v>
      </c>
      <c r="I12" s="261" t="s">
        <v>111</v>
      </c>
      <c r="J12" s="261" t="s">
        <v>111</v>
      </c>
      <c r="K12" s="261" t="s">
        <v>111</v>
      </c>
      <c r="L12" s="261" t="s">
        <v>111</v>
      </c>
      <c r="M12" s="261">
        <v>2</v>
      </c>
      <c r="N12" s="134"/>
      <c r="O12" s="326" t="s">
        <v>42</v>
      </c>
      <c r="P12" s="285">
        <v>64.599999999999994</v>
      </c>
      <c r="Q12" s="285">
        <v>18.2</v>
      </c>
      <c r="R12" s="285">
        <v>79.099999999999994</v>
      </c>
      <c r="S12" s="285">
        <v>45.2</v>
      </c>
      <c r="T12" s="286">
        <v>319.7</v>
      </c>
      <c r="U12" s="285">
        <v>159.80000000000001</v>
      </c>
      <c r="V12" s="285">
        <v>110.5</v>
      </c>
      <c r="W12" s="292">
        <v>80</v>
      </c>
      <c r="X12" s="292">
        <v>157.30000000000001</v>
      </c>
      <c r="Y12" s="301">
        <v>41.7</v>
      </c>
      <c r="Z12" s="301">
        <v>98.3</v>
      </c>
      <c r="AA12" s="301">
        <v>46.2</v>
      </c>
      <c r="AB12" s="301">
        <v>21.4</v>
      </c>
      <c r="AC12" s="301">
        <v>127.1</v>
      </c>
      <c r="AD12" s="301">
        <v>117.3</v>
      </c>
      <c r="AE12" s="301">
        <v>124.7</v>
      </c>
      <c r="AF12" s="301">
        <v>77.900000000000006</v>
      </c>
      <c r="AG12" s="310">
        <v>150.30000000000001</v>
      </c>
      <c r="AH12" s="322">
        <f>H36</f>
        <v>164</v>
      </c>
      <c r="AI12" s="317">
        <f t="shared" ref="AI12:AI17" si="2">AVERAGE(P12:AH12)</f>
        <v>105.43684210526315</v>
      </c>
    </row>
    <row r="13" spans="1:35" ht="10.5" customHeight="1">
      <c r="A13" s="265">
        <v>9</v>
      </c>
      <c r="B13" s="266">
        <v>55</v>
      </c>
      <c r="C13" s="261">
        <v>28</v>
      </c>
      <c r="D13" s="261" t="s">
        <v>111</v>
      </c>
      <c r="E13" s="261" t="s">
        <v>111</v>
      </c>
      <c r="F13" s="261">
        <v>11</v>
      </c>
      <c r="G13" s="261">
        <v>21.5</v>
      </c>
      <c r="H13" s="261">
        <v>11.5</v>
      </c>
      <c r="I13" s="261" t="s">
        <v>111</v>
      </c>
      <c r="J13" s="261" t="s">
        <v>111</v>
      </c>
      <c r="K13" s="261" t="s">
        <v>111</v>
      </c>
      <c r="L13" s="261" t="s">
        <v>111</v>
      </c>
      <c r="M13" s="261" t="s">
        <v>111</v>
      </c>
      <c r="N13" s="134"/>
      <c r="O13" s="326" t="s">
        <v>43</v>
      </c>
      <c r="P13" s="285">
        <v>99.7</v>
      </c>
      <c r="Q13" s="285">
        <v>64.599999999999994</v>
      </c>
      <c r="R13" s="285">
        <v>140.80000000000001</v>
      </c>
      <c r="S13" s="285">
        <v>42.2</v>
      </c>
      <c r="T13" s="285">
        <v>70.3</v>
      </c>
      <c r="U13" s="285">
        <v>3.7</v>
      </c>
      <c r="V13" s="285">
        <v>105.8</v>
      </c>
      <c r="W13" s="292">
        <v>107</v>
      </c>
      <c r="X13" s="292">
        <v>141.69999999999999</v>
      </c>
      <c r="Y13" s="301">
        <v>56.6</v>
      </c>
      <c r="Z13" s="301">
        <v>12.4</v>
      </c>
      <c r="AA13" s="301">
        <v>14.4</v>
      </c>
      <c r="AB13" s="301">
        <v>40.700000000000003</v>
      </c>
      <c r="AC13" s="301">
        <v>31.5</v>
      </c>
      <c r="AD13" s="301">
        <v>61.3</v>
      </c>
      <c r="AE13" s="301">
        <v>141.69999999999999</v>
      </c>
      <c r="AF13" s="301">
        <v>44.1</v>
      </c>
      <c r="AG13" s="310">
        <v>40.5</v>
      </c>
      <c r="AH13" s="310">
        <f>I36</f>
        <v>54.699999999999996</v>
      </c>
      <c r="AI13" s="317">
        <f t="shared" si="2"/>
        <v>67.036842105263148</v>
      </c>
    </row>
    <row r="14" spans="1:35" ht="10.5" customHeight="1">
      <c r="A14" s="265">
        <v>10</v>
      </c>
      <c r="B14" s="261">
        <v>7</v>
      </c>
      <c r="C14" s="261">
        <v>10</v>
      </c>
      <c r="D14" s="266">
        <v>64</v>
      </c>
      <c r="E14" s="261">
        <v>6</v>
      </c>
      <c r="F14" s="261">
        <v>15</v>
      </c>
      <c r="G14" s="261" t="s">
        <v>111</v>
      </c>
      <c r="H14" s="261">
        <v>12</v>
      </c>
      <c r="I14" s="261" t="s">
        <v>111</v>
      </c>
      <c r="J14" s="261">
        <v>20</v>
      </c>
      <c r="K14" s="261" t="s">
        <v>111</v>
      </c>
      <c r="L14" s="261" t="s">
        <v>111</v>
      </c>
      <c r="M14" s="261">
        <v>2</v>
      </c>
      <c r="N14" s="134"/>
      <c r="O14" s="326" t="s">
        <v>44</v>
      </c>
      <c r="P14" s="285">
        <v>35.5</v>
      </c>
      <c r="Q14" s="285">
        <v>7.8</v>
      </c>
      <c r="R14" s="285">
        <v>81.2</v>
      </c>
      <c r="S14" s="285">
        <v>113.1</v>
      </c>
      <c r="T14" s="285">
        <v>124.1</v>
      </c>
      <c r="U14" s="285">
        <v>89.3</v>
      </c>
      <c r="V14" s="285">
        <v>87.2</v>
      </c>
      <c r="W14" s="292">
        <v>113.1</v>
      </c>
      <c r="X14" s="292">
        <v>169.5</v>
      </c>
      <c r="Y14" s="301">
        <v>32.200000000000003</v>
      </c>
      <c r="Z14" s="301">
        <v>145.6</v>
      </c>
      <c r="AA14" s="301">
        <v>22.1</v>
      </c>
      <c r="AB14" s="301">
        <v>27.3</v>
      </c>
      <c r="AC14" s="301">
        <v>16.399999999999999</v>
      </c>
      <c r="AD14" s="301">
        <v>59.8</v>
      </c>
      <c r="AE14" s="301">
        <v>34.200000000000003</v>
      </c>
      <c r="AF14" s="301">
        <v>29.2</v>
      </c>
      <c r="AG14" s="310">
        <v>30.5</v>
      </c>
      <c r="AH14" s="310">
        <f>J36</f>
        <v>135</v>
      </c>
      <c r="AI14" s="317">
        <f t="shared" si="2"/>
        <v>71.215789473684225</v>
      </c>
    </row>
    <row r="15" spans="1:35" ht="10.5" customHeight="1">
      <c r="A15" s="265">
        <v>11</v>
      </c>
      <c r="B15" s="261" t="s">
        <v>111</v>
      </c>
      <c r="C15" s="261">
        <v>12</v>
      </c>
      <c r="D15" s="261">
        <v>22</v>
      </c>
      <c r="E15" s="261">
        <v>27.5</v>
      </c>
      <c r="F15" s="261">
        <v>7</v>
      </c>
      <c r="G15" s="261" t="s">
        <v>111</v>
      </c>
      <c r="H15" s="261">
        <v>16</v>
      </c>
      <c r="I15" s="261" t="s">
        <v>111</v>
      </c>
      <c r="J15" s="261" t="s">
        <v>111</v>
      </c>
      <c r="K15" s="261">
        <v>2</v>
      </c>
      <c r="L15" s="261" t="s">
        <v>111</v>
      </c>
      <c r="M15" s="261">
        <v>4</v>
      </c>
      <c r="N15" s="134"/>
      <c r="O15" s="326" t="s">
        <v>45</v>
      </c>
      <c r="P15" s="285">
        <v>95</v>
      </c>
      <c r="Q15" s="285">
        <v>82.4</v>
      </c>
      <c r="R15" s="285">
        <v>108.3</v>
      </c>
      <c r="S15" s="285">
        <v>111.7</v>
      </c>
      <c r="T15" s="285">
        <v>30.1</v>
      </c>
      <c r="U15" s="285">
        <v>75.900000000000006</v>
      </c>
      <c r="V15" s="285">
        <v>71.900000000000006</v>
      </c>
      <c r="W15" s="292">
        <v>147.6</v>
      </c>
      <c r="X15" s="303">
        <v>186.2</v>
      </c>
      <c r="Y15" s="301">
        <v>121.5</v>
      </c>
      <c r="Z15" s="301">
        <v>94.9</v>
      </c>
      <c r="AA15" s="301">
        <v>78.8</v>
      </c>
      <c r="AB15" s="301">
        <v>71.2</v>
      </c>
      <c r="AC15" s="301">
        <v>69.400000000000006</v>
      </c>
      <c r="AD15" s="333">
        <v>193.2</v>
      </c>
      <c r="AE15" s="301">
        <v>145.69999999999999</v>
      </c>
      <c r="AF15" s="301">
        <v>14.3</v>
      </c>
      <c r="AG15" s="310">
        <v>68.3</v>
      </c>
      <c r="AH15" s="310">
        <f>K36</f>
        <v>11.5</v>
      </c>
      <c r="AI15" s="317">
        <f t="shared" si="2"/>
        <v>93.573684210526324</v>
      </c>
    </row>
    <row r="16" spans="1:35" ht="10.5" customHeight="1">
      <c r="A16" s="265">
        <v>12</v>
      </c>
      <c r="B16" s="266">
        <v>91</v>
      </c>
      <c r="C16" s="261">
        <v>18</v>
      </c>
      <c r="D16" s="261">
        <v>39</v>
      </c>
      <c r="E16" s="261">
        <v>15</v>
      </c>
      <c r="F16" s="261">
        <v>4</v>
      </c>
      <c r="G16" s="261">
        <v>5</v>
      </c>
      <c r="H16" s="261" t="s">
        <v>111</v>
      </c>
      <c r="I16" s="261" t="s">
        <v>111</v>
      </c>
      <c r="J16" s="261" t="s">
        <v>111</v>
      </c>
      <c r="K16" s="261" t="s">
        <v>111</v>
      </c>
      <c r="L16" s="261" t="s">
        <v>111</v>
      </c>
      <c r="M16" s="261" t="s">
        <v>111</v>
      </c>
      <c r="N16" s="134"/>
      <c r="O16" s="326" t="s">
        <v>46</v>
      </c>
      <c r="P16" s="285">
        <v>104.8</v>
      </c>
      <c r="Q16" s="285">
        <v>84.5</v>
      </c>
      <c r="R16" s="285">
        <v>115.6</v>
      </c>
      <c r="S16" s="285">
        <v>139.1</v>
      </c>
      <c r="T16" s="285">
        <v>57.4</v>
      </c>
      <c r="U16" s="285">
        <v>11.3</v>
      </c>
      <c r="V16" s="285">
        <v>120.7</v>
      </c>
      <c r="W16" s="292">
        <v>128.6</v>
      </c>
      <c r="X16" s="292">
        <v>51.5</v>
      </c>
      <c r="Y16" s="301">
        <v>122.7</v>
      </c>
      <c r="Z16" s="333">
        <v>259.39999999999998</v>
      </c>
      <c r="AA16" s="301">
        <v>157.80000000000001</v>
      </c>
      <c r="AB16" s="301">
        <v>108.3</v>
      </c>
      <c r="AC16" s="301">
        <v>44.3</v>
      </c>
      <c r="AD16" s="301">
        <v>89.1</v>
      </c>
      <c r="AE16" s="301">
        <v>185.9</v>
      </c>
      <c r="AF16" s="301">
        <v>92.6</v>
      </c>
      <c r="AG16" s="322">
        <v>225</v>
      </c>
      <c r="AH16" s="310">
        <f>L36</f>
        <v>8.8000000000000007</v>
      </c>
      <c r="AI16" s="317">
        <f t="shared" si="2"/>
        <v>110.91578947368419</v>
      </c>
    </row>
    <row r="17" spans="1:35" ht="10.5" customHeight="1">
      <c r="A17" s="265">
        <v>13</v>
      </c>
      <c r="B17" s="261">
        <v>10</v>
      </c>
      <c r="C17" s="266">
        <v>57.5</v>
      </c>
      <c r="D17" s="261">
        <v>2</v>
      </c>
      <c r="E17" s="261">
        <v>2.5</v>
      </c>
      <c r="F17" s="261">
        <v>12.5</v>
      </c>
      <c r="G17" s="261" t="s">
        <v>111</v>
      </c>
      <c r="H17" s="261">
        <v>35</v>
      </c>
      <c r="I17" s="261" t="s">
        <v>111</v>
      </c>
      <c r="J17" s="261" t="s">
        <v>111</v>
      </c>
      <c r="K17" s="261" t="s">
        <v>111</v>
      </c>
      <c r="L17" s="261" t="s">
        <v>111</v>
      </c>
      <c r="M17" s="261" t="s">
        <v>111</v>
      </c>
      <c r="N17" s="134"/>
      <c r="O17" s="326" t="s">
        <v>47</v>
      </c>
      <c r="P17" s="286">
        <v>132.1</v>
      </c>
      <c r="Q17" s="286">
        <v>180.4</v>
      </c>
      <c r="R17" s="286">
        <v>264.10000000000002</v>
      </c>
      <c r="S17" s="286">
        <v>353.1</v>
      </c>
      <c r="T17" s="285">
        <v>80.5</v>
      </c>
      <c r="U17" s="286">
        <v>219.5</v>
      </c>
      <c r="V17" s="286">
        <v>327.2</v>
      </c>
      <c r="W17" s="287">
        <v>301.8</v>
      </c>
      <c r="X17" s="292">
        <v>101.9</v>
      </c>
      <c r="Y17" s="332">
        <v>495.8</v>
      </c>
      <c r="Z17" s="304">
        <v>411</v>
      </c>
      <c r="AA17" s="304">
        <v>390.1</v>
      </c>
      <c r="AB17" s="304">
        <v>172.6</v>
      </c>
      <c r="AC17" s="304">
        <v>321.39999999999998</v>
      </c>
      <c r="AD17" s="305">
        <v>247.3</v>
      </c>
      <c r="AE17" s="305">
        <v>192</v>
      </c>
      <c r="AF17" s="305">
        <v>267.7</v>
      </c>
      <c r="AG17" s="310">
        <v>201</v>
      </c>
      <c r="AH17" s="310">
        <f>M36</f>
        <v>157</v>
      </c>
      <c r="AI17" s="318">
        <f t="shared" si="2"/>
        <v>253.5</v>
      </c>
    </row>
    <row r="18" spans="1:35" ht="10.5" customHeight="1">
      <c r="A18" s="265">
        <v>14</v>
      </c>
      <c r="B18" s="261" t="s">
        <v>111</v>
      </c>
      <c r="C18" s="261">
        <v>7.5</v>
      </c>
      <c r="D18" s="261">
        <v>1</v>
      </c>
      <c r="E18" s="261" t="s">
        <v>111</v>
      </c>
      <c r="F18" s="261">
        <v>3</v>
      </c>
      <c r="G18" s="261" t="s">
        <v>111</v>
      </c>
      <c r="H18" s="261" t="s">
        <v>111</v>
      </c>
      <c r="I18" s="261" t="s">
        <v>111</v>
      </c>
      <c r="J18" s="261">
        <v>22</v>
      </c>
      <c r="K18" s="261" t="s">
        <v>111</v>
      </c>
      <c r="L18" s="261" t="s">
        <v>111</v>
      </c>
      <c r="M18" s="261">
        <v>26.5</v>
      </c>
      <c r="N18" s="134"/>
      <c r="O18" s="274" t="s">
        <v>48</v>
      </c>
      <c r="P18" s="275">
        <f t="shared" ref="P18:AI18" si="3">SUM(P12:P17)</f>
        <v>531.70000000000005</v>
      </c>
      <c r="Q18" s="275">
        <f t="shared" si="3"/>
        <v>437.9</v>
      </c>
      <c r="R18" s="275">
        <f t="shared" si="3"/>
        <v>789.1</v>
      </c>
      <c r="S18" s="275">
        <f t="shared" si="3"/>
        <v>804.4</v>
      </c>
      <c r="T18" s="275">
        <f t="shared" si="3"/>
        <v>682.1</v>
      </c>
      <c r="U18" s="275">
        <f t="shared" si="3"/>
        <v>559.5</v>
      </c>
      <c r="V18" s="275">
        <f t="shared" si="3"/>
        <v>823.3</v>
      </c>
      <c r="W18" s="299">
        <f t="shared" si="3"/>
        <v>878.10000000000014</v>
      </c>
      <c r="X18" s="299">
        <f t="shared" si="3"/>
        <v>808.1</v>
      </c>
      <c r="Y18" s="299">
        <f t="shared" si="3"/>
        <v>870.5</v>
      </c>
      <c r="Z18" s="312">
        <f t="shared" si="3"/>
        <v>1021.6</v>
      </c>
      <c r="AA18" s="299">
        <f t="shared" si="3"/>
        <v>709.40000000000009</v>
      </c>
      <c r="AB18" s="299">
        <f t="shared" si="3"/>
        <v>441.5</v>
      </c>
      <c r="AC18" s="299">
        <f t="shared" si="3"/>
        <v>610.09999999999991</v>
      </c>
      <c r="AD18" s="299">
        <f t="shared" si="3"/>
        <v>768</v>
      </c>
      <c r="AE18" s="299">
        <f t="shared" si="3"/>
        <v>824.19999999999993</v>
      </c>
      <c r="AF18" s="299">
        <f t="shared" si="3"/>
        <v>525.79999999999995</v>
      </c>
      <c r="AG18" s="299">
        <f t="shared" si="3"/>
        <v>715.6</v>
      </c>
      <c r="AH18" s="299">
        <f>SUM(AH12:AH17)</f>
        <v>531</v>
      </c>
      <c r="AI18" s="319">
        <f t="shared" si="3"/>
        <v>701.67894736842106</v>
      </c>
    </row>
    <row r="19" spans="1:35" ht="10.5" customHeight="1">
      <c r="A19" s="265">
        <v>15</v>
      </c>
      <c r="B19" s="261" t="s">
        <v>111</v>
      </c>
      <c r="C19" s="261">
        <v>8</v>
      </c>
      <c r="D19" s="261">
        <v>33</v>
      </c>
      <c r="E19" s="261" t="s">
        <v>111</v>
      </c>
      <c r="F19" s="261">
        <v>6</v>
      </c>
      <c r="G19" s="261">
        <v>6</v>
      </c>
      <c r="H19" s="261" t="s">
        <v>111</v>
      </c>
      <c r="I19" s="261">
        <v>1</v>
      </c>
      <c r="J19" s="261" t="s">
        <v>111</v>
      </c>
      <c r="K19" s="261" t="s">
        <v>111</v>
      </c>
      <c r="L19" s="261" t="s">
        <v>111</v>
      </c>
      <c r="M19" s="261" t="s">
        <v>111</v>
      </c>
      <c r="N19" s="134"/>
      <c r="O19" s="247"/>
      <c r="P19" s="238"/>
      <c r="Q19" s="238"/>
      <c r="R19" s="238"/>
      <c r="S19" s="238"/>
      <c r="T19" s="238"/>
      <c r="U19" s="238"/>
      <c r="V19" s="238"/>
      <c r="W19" s="239"/>
      <c r="X19" s="239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1"/>
    </row>
    <row r="20" spans="1:35" ht="10.5" customHeight="1">
      <c r="A20" s="265">
        <v>16</v>
      </c>
      <c r="B20" s="261">
        <v>12</v>
      </c>
      <c r="C20" s="266">
        <v>50</v>
      </c>
      <c r="D20" s="266">
        <v>67</v>
      </c>
      <c r="E20" s="261">
        <v>29.5</v>
      </c>
      <c r="F20" s="261">
        <v>2.5</v>
      </c>
      <c r="G20" s="261">
        <v>24.5</v>
      </c>
      <c r="H20" s="266">
        <v>56</v>
      </c>
      <c r="I20" s="261" t="s">
        <v>111</v>
      </c>
      <c r="J20" s="261" t="s">
        <v>111</v>
      </c>
      <c r="K20" s="261" t="s">
        <v>111</v>
      </c>
      <c r="L20" s="261" t="s">
        <v>111</v>
      </c>
      <c r="M20" s="261" t="s">
        <v>111</v>
      </c>
      <c r="N20" s="134"/>
      <c r="O20" s="324" t="s">
        <v>49</v>
      </c>
      <c r="P20" s="275">
        <f>P11+P18</f>
        <v>2218.5</v>
      </c>
      <c r="Q20" s="275">
        <f t="shared" ref="Q20:AI20" si="4">Q11+Q18</f>
        <v>2176.6</v>
      </c>
      <c r="R20" s="275">
        <f t="shared" si="4"/>
        <v>3045.4999999999995</v>
      </c>
      <c r="S20" s="275">
        <f t="shared" si="4"/>
        <v>3512.1</v>
      </c>
      <c r="T20" s="275">
        <f t="shared" si="4"/>
        <v>3261.7</v>
      </c>
      <c r="U20" s="275">
        <f t="shared" si="4"/>
        <v>3175.2</v>
      </c>
      <c r="V20" s="275">
        <f t="shared" si="4"/>
        <v>3049.5999999999995</v>
      </c>
      <c r="W20" s="275">
        <f t="shared" si="4"/>
        <v>2984.4000000000005</v>
      </c>
      <c r="X20" s="275">
        <f t="shared" si="4"/>
        <v>3103.6</v>
      </c>
      <c r="Y20" s="275">
        <f t="shared" si="4"/>
        <v>3222.1000000000004</v>
      </c>
      <c r="Z20" s="275">
        <f t="shared" si="4"/>
        <v>3400.4</v>
      </c>
      <c r="AA20" s="275">
        <f t="shared" si="4"/>
        <v>2765.2000000000003</v>
      </c>
      <c r="AB20" s="275">
        <f t="shared" si="4"/>
        <v>2941.8999999999996</v>
      </c>
      <c r="AC20" s="306">
        <f t="shared" si="4"/>
        <v>3684.7999999999997</v>
      </c>
      <c r="AD20" s="275">
        <f t="shared" si="4"/>
        <v>2502.3000000000002</v>
      </c>
      <c r="AE20" s="307">
        <f>AE11+AE18</f>
        <v>3678.6999999999994</v>
      </c>
      <c r="AF20" s="275">
        <f t="shared" si="4"/>
        <v>2717.1000000000004</v>
      </c>
      <c r="AG20" s="275">
        <f t="shared" si="4"/>
        <v>2987.8</v>
      </c>
      <c r="AH20" s="275">
        <f t="shared" si="4"/>
        <v>2835.7</v>
      </c>
      <c r="AI20" s="329">
        <f t="shared" si="4"/>
        <v>3013.8526315789472</v>
      </c>
    </row>
    <row r="21" spans="1:35" ht="10.5" customHeight="1">
      <c r="A21" s="265">
        <v>17</v>
      </c>
      <c r="B21" s="261">
        <v>8</v>
      </c>
      <c r="C21" s="261">
        <v>12.5</v>
      </c>
      <c r="D21" s="261" t="s">
        <v>111</v>
      </c>
      <c r="E21" s="266">
        <v>90</v>
      </c>
      <c r="F21" s="261">
        <v>6</v>
      </c>
      <c r="G21" s="261">
        <v>10</v>
      </c>
      <c r="H21" s="261" t="s">
        <v>111</v>
      </c>
      <c r="I21" s="261" t="s">
        <v>111</v>
      </c>
      <c r="J21" s="261" t="s">
        <v>111</v>
      </c>
      <c r="K21" s="261" t="s">
        <v>111</v>
      </c>
      <c r="L21" s="261" t="s">
        <v>111</v>
      </c>
      <c r="M21" s="261">
        <v>20</v>
      </c>
      <c r="N21" s="134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</row>
    <row r="22" spans="1:35" ht="10.5" customHeight="1">
      <c r="A22" s="265">
        <v>18</v>
      </c>
      <c r="B22" s="261" t="s">
        <v>111</v>
      </c>
      <c r="C22" s="261" t="s">
        <v>111</v>
      </c>
      <c r="D22" s="261">
        <v>8</v>
      </c>
      <c r="E22" s="261">
        <v>3</v>
      </c>
      <c r="F22" s="261">
        <v>5.5</v>
      </c>
      <c r="G22" s="261" t="s">
        <v>111</v>
      </c>
      <c r="H22" s="261" t="s">
        <v>111</v>
      </c>
      <c r="I22" s="261" t="s">
        <v>111</v>
      </c>
      <c r="J22" s="261" t="s">
        <v>111</v>
      </c>
      <c r="K22" s="261">
        <v>2</v>
      </c>
      <c r="L22" s="261" t="s">
        <v>111</v>
      </c>
      <c r="M22" s="261" t="s">
        <v>111</v>
      </c>
      <c r="N22" s="134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</row>
    <row r="23" spans="1:35" ht="10.5" customHeight="1">
      <c r="A23" s="265">
        <v>19</v>
      </c>
      <c r="B23" s="261" t="s">
        <v>111</v>
      </c>
      <c r="C23" s="261">
        <v>13</v>
      </c>
      <c r="D23" s="261">
        <v>2</v>
      </c>
      <c r="E23" s="261">
        <v>11</v>
      </c>
      <c r="F23" s="261">
        <v>3</v>
      </c>
      <c r="G23" s="261">
        <v>6</v>
      </c>
      <c r="H23" s="261" t="s">
        <v>111</v>
      </c>
      <c r="I23" s="261">
        <v>1.3</v>
      </c>
      <c r="J23" s="261">
        <v>31</v>
      </c>
      <c r="K23" s="261" t="s">
        <v>111</v>
      </c>
      <c r="L23" s="261" t="s">
        <v>111</v>
      </c>
      <c r="M23" s="261" t="s">
        <v>111</v>
      </c>
      <c r="N23" s="134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</row>
    <row r="24" spans="1:35" ht="10.5" customHeight="1">
      <c r="A24" s="265">
        <v>20</v>
      </c>
      <c r="B24" s="261">
        <v>4</v>
      </c>
      <c r="C24" s="261" t="s">
        <v>111</v>
      </c>
      <c r="D24" s="261">
        <v>13</v>
      </c>
      <c r="E24" s="261">
        <v>9</v>
      </c>
      <c r="F24" s="261">
        <v>2.7</v>
      </c>
      <c r="G24" s="261">
        <v>5</v>
      </c>
      <c r="H24" s="261" t="s">
        <v>111</v>
      </c>
      <c r="I24" s="261" t="s">
        <v>111</v>
      </c>
      <c r="J24" s="261" t="s">
        <v>111</v>
      </c>
      <c r="K24" s="261" t="s">
        <v>111</v>
      </c>
      <c r="L24" s="261" t="s">
        <v>111</v>
      </c>
      <c r="M24" s="261">
        <v>14</v>
      </c>
      <c r="N24" s="134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</row>
    <row r="25" spans="1:35" ht="10.5" customHeight="1">
      <c r="A25" s="265">
        <v>21</v>
      </c>
      <c r="B25" s="261">
        <v>30</v>
      </c>
      <c r="C25" s="261" t="s">
        <v>111</v>
      </c>
      <c r="D25" s="261">
        <v>8</v>
      </c>
      <c r="E25" s="261">
        <v>12</v>
      </c>
      <c r="F25" s="261" t="s">
        <v>111</v>
      </c>
      <c r="G25" s="261">
        <v>6</v>
      </c>
      <c r="H25" s="261" t="s">
        <v>111</v>
      </c>
      <c r="I25" s="261" t="s">
        <v>111</v>
      </c>
      <c r="J25" s="261" t="s">
        <v>111</v>
      </c>
      <c r="K25" s="261" t="s">
        <v>111</v>
      </c>
      <c r="L25" s="261">
        <v>1.8</v>
      </c>
      <c r="M25" s="261" t="s">
        <v>111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</row>
    <row r="26" spans="1:35" ht="10.5" customHeight="1">
      <c r="A26" s="265">
        <v>22</v>
      </c>
      <c r="B26" s="261" t="s">
        <v>111</v>
      </c>
      <c r="C26" s="261">
        <v>2</v>
      </c>
      <c r="D26" s="261">
        <v>6</v>
      </c>
      <c r="E26" s="261">
        <v>32</v>
      </c>
      <c r="F26" s="261">
        <v>2.5</v>
      </c>
      <c r="G26" s="261">
        <v>14.5</v>
      </c>
      <c r="H26" s="261" t="s">
        <v>111</v>
      </c>
      <c r="I26" s="261" t="s">
        <v>111</v>
      </c>
      <c r="J26" s="261">
        <v>6</v>
      </c>
      <c r="K26" s="261" t="s">
        <v>111</v>
      </c>
      <c r="L26" s="261" t="s">
        <v>111</v>
      </c>
      <c r="M26" s="261" t="s">
        <v>111</v>
      </c>
      <c r="N26" s="134"/>
      <c r="O26" s="134"/>
      <c r="P26" s="134"/>
      <c r="Q26" s="134"/>
      <c r="R26" s="134"/>
      <c r="S26" s="3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</row>
    <row r="27" spans="1:35" ht="10.5" customHeight="1">
      <c r="A27" s="265">
        <v>23</v>
      </c>
      <c r="B27" s="261" t="s">
        <v>111</v>
      </c>
      <c r="C27" s="261">
        <v>30</v>
      </c>
      <c r="D27" s="261">
        <v>8</v>
      </c>
      <c r="E27" s="261">
        <v>17</v>
      </c>
      <c r="F27" s="266">
        <v>55</v>
      </c>
      <c r="G27" s="261">
        <v>2.5</v>
      </c>
      <c r="H27" s="261" t="s">
        <v>111</v>
      </c>
      <c r="I27" s="261" t="s">
        <v>111</v>
      </c>
      <c r="J27" s="261" t="s">
        <v>111</v>
      </c>
      <c r="K27" s="261" t="s">
        <v>111</v>
      </c>
      <c r="L27" s="261" t="s">
        <v>111</v>
      </c>
      <c r="M27" s="261" t="s">
        <v>111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</row>
    <row r="28" spans="1:35" ht="10.5" customHeight="1">
      <c r="A28" s="265">
        <v>24</v>
      </c>
      <c r="B28" s="261">
        <v>5</v>
      </c>
      <c r="C28" s="261" t="s">
        <v>111</v>
      </c>
      <c r="D28" s="261">
        <v>3</v>
      </c>
      <c r="E28" s="261" t="s">
        <v>111</v>
      </c>
      <c r="F28" s="261">
        <v>5.5</v>
      </c>
      <c r="G28" s="261" t="s">
        <v>111</v>
      </c>
      <c r="H28" s="261" t="s">
        <v>111</v>
      </c>
      <c r="I28" s="261" t="s">
        <v>111</v>
      </c>
      <c r="J28" s="261">
        <v>6</v>
      </c>
      <c r="K28" s="261" t="s">
        <v>111</v>
      </c>
      <c r="L28" s="261" t="s">
        <v>111</v>
      </c>
      <c r="M28" s="261">
        <v>30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</row>
    <row r="29" spans="1:35" ht="10.5" customHeight="1">
      <c r="A29" s="265">
        <v>25</v>
      </c>
      <c r="B29" s="261">
        <v>32.5</v>
      </c>
      <c r="C29" s="261">
        <v>2</v>
      </c>
      <c r="D29" s="261">
        <v>6</v>
      </c>
      <c r="E29" s="261" t="s">
        <v>111</v>
      </c>
      <c r="F29" s="261">
        <v>6</v>
      </c>
      <c r="G29" s="261" t="s">
        <v>111</v>
      </c>
      <c r="H29" s="261" t="s">
        <v>111</v>
      </c>
      <c r="I29" s="261">
        <v>1</v>
      </c>
      <c r="J29" s="261">
        <v>4</v>
      </c>
      <c r="K29" s="261" t="s">
        <v>111</v>
      </c>
      <c r="L29" s="261" t="s">
        <v>111</v>
      </c>
      <c r="M29" s="261">
        <v>2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</row>
    <row r="30" spans="1:35" ht="10.5" customHeight="1">
      <c r="A30" s="265">
        <v>26</v>
      </c>
      <c r="B30" s="261" t="s">
        <v>111</v>
      </c>
      <c r="C30" s="261">
        <v>7.5</v>
      </c>
      <c r="D30" s="261">
        <v>24</v>
      </c>
      <c r="E30" s="261">
        <v>20</v>
      </c>
      <c r="F30" s="261" t="s">
        <v>111</v>
      </c>
      <c r="G30" s="261" t="s">
        <v>111</v>
      </c>
      <c r="H30" s="261" t="s">
        <v>111</v>
      </c>
      <c r="I30" s="261">
        <v>2</v>
      </c>
      <c r="J30" s="261" t="s">
        <v>111</v>
      </c>
      <c r="K30" s="261">
        <v>7.5</v>
      </c>
      <c r="L30" s="261" t="s">
        <v>111</v>
      </c>
      <c r="M30" s="261" t="s">
        <v>111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</row>
    <row r="31" spans="1:35" ht="10.5" customHeight="1">
      <c r="A31" s="265">
        <v>27</v>
      </c>
      <c r="B31" s="261" t="s">
        <v>111</v>
      </c>
      <c r="C31" s="261">
        <v>15.5</v>
      </c>
      <c r="D31" s="261">
        <v>4</v>
      </c>
      <c r="E31" s="261">
        <v>21.5</v>
      </c>
      <c r="F31" s="261" t="s">
        <v>111</v>
      </c>
      <c r="G31" s="261">
        <v>26</v>
      </c>
      <c r="H31" s="261" t="s">
        <v>111</v>
      </c>
      <c r="I31" s="261" t="s">
        <v>111</v>
      </c>
      <c r="J31" s="261">
        <v>10</v>
      </c>
      <c r="K31" s="261" t="s">
        <v>111</v>
      </c>
      <c r="L31" s="261" t="s">
        <v>111</v>
      </c>
      <c r="M31" s="261" t="s">
        <v>111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</row>
    <row r="32" spans="1:35" ht="10.5" customHeight="1">
      <c r="A32" s="265">
        <v>28</v>
      </c>
      <c r="B32" s="261">
        <v>2</v>
      </c>
      <c r="C32" s="261">
        <v>46</v>
      </c>
      <c r="D32" s="261">
        <v>1.5</v>
      </c>
      <c r="E32" s="261">
        <v>9</v>
      </c>
      <c r="F32" s="261">
        <v>2</v>
      </c>
      <c r="G32" s="261">
        <v>13</v>
      </c>
      <c r="H32" s="261">
        <v>4</v>
      </c>
      <c r="I32" s="261" t="s">
        <v>111</v>
      </c>
      <c r="J32" s="261">
        <v>25.5</v>
      </c>
      <c r="K32" s="261" t="s">
        <v>111</v>
      </c>
      <c r="L32" s="261" t="s">
        <v>111</v>
      </c>
      <c r="M32" s="261" t="s">
        <v>111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</row>
    <row r="33" spans="1:35" ht="10.5" customHeight="1">
      <c r="A33" s="265">
        <v>29</v>
      </c>
      <c r="B33" s="261" t="s">
        <v>111</v>
      </c>
      <c r="C33" s="328" t="s">
        <v>111</v>
      </c>
      <c r="D33" s="261">
        <v>16</v>
      </c>
      <c r="E33" s="261" t="s">
        <v>111</v>
      </c>
      <c r="F33" s="261">
        <v>4</v>
      </c>
      <c r="G33" s="261">
        <v>21.5</v>
      </c>
      <c r="H33" s="261" t="s">
        <v>111</v>
      </c>
      <c r="I33" s="261" t="s">
        <v>111</v>
      </c>
      <c r="J33" s="261" t="s">
        <v>111</v>
      </c>
      <c r="K33" s="261" t="s">
        <v>111</v>
      </c>
      <c r="L33" s="261" t="s">
        <v>111</v>
      </c>
      <c r="M33" s="261" t="s">
        <v>111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</row>
    <row r="34" spans="1:35" ht="10.5" customHeight="1">
      <c r="A34" s="265">
        <v>30</v>
      </c>
      <c r="B34" s="261">
        <v>32</v>
      </c>
      <c r="C34" s="268"/>
      <c r="D34" s="261">
        <v>3</v>
      </c>
      <c r="E34" s="261">
        <v>5</v>
      </c>
      <c r="F34" s="261" t="s">
        <v>111</v>
      </c>
      <c r="G34" s="261" t="s">
        <v>111</v>
      </c>
      <c r="H34" s="261">
        <v>2</v>
      </c>
      <c r="I34" s="261" t="s">
        <v>111</v>
      </c>
      <c r="J34" s="261">
        <v>5.5</v>
      </c>
      <c r="K34" s="261" t="s">
        <v>111</v>
      </c>
      <c r="L34" s="261" t="s">
        <v>111</v>
      </c>
      <c r="M34" s="261">
        <v>20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</row>
    <row r="35" spans="1:35" ht="10.5" customHeight="1">
      <c r="A35" s="265">
        <v>31</v>
      </c>
      <c r="B35" s="261">
        <v>6</v>
      </c>
      <c r="C35" s="268"/>
      <c r="D35" s="261">
        <v>1</v>
      </c>
      <c r="E35" s="269"/>
      <c r="F35" s="261" t="s">
        <v>111</v>
      </c>
      <c r="G35" s="268"/>
      <c r="H35" s="261" t="s">
        <v>111</v>
      </c>
      <c r="I35" s="261">
        <v>3.9</v>
      </c>
      <c r="J35" s="268"/>
      <c r="K35" s="261" t="s">
        <v>111</v>
      </c>
      <c r="L35" s="268"/>
      <c r="M35" s="261">
        <v>7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</row>
    <row r="36" spans="1:35" ht="10.5" customHeight="1">
      <c r="A36" s="270" t="s">
        <v>13</v>
      </c>
      <c r="B36" s="271">
        <f t="shared" ref="B36:M36" si="5">SUM(B5:B35)</f>
        <v>352</v>
      </c>
      <c r="C36" s="271">
        <f t="shared" si="5"/>
        <v>444</v>
      </c>
      <c r="D36" s="271">
        <f t="shared" si="5"/>
        <v>560.5</v>
      </c>
      <c r="E36" s="271">
        <f t="shared" si="5"/>
        <v>441</v>
      </c>
      <c r="F36" s="271">
        <f t="shared" si="5"/>
        <v>315.7</v>
      </c>
      <c r="G36" s="271">
        <f t="shared" si="5"/>
        <v>191.5</v>
      </c>
      <c r="H36" s="271">
        <f t="shared" si="5"/>
        <v>164</v>
      </c>
      <c r="I36" s="271">
        <f t="shared" si="5"/>
        <v>54.699999999999996</v>
      </c>
      <c r="J36" s="271">
        <f t="shared" si="5"/>
        <v>135</v>
      </c>
      <c r="K36" s="271">
        <f t="shared" si="5"/>
        <v>11.5</v>
      </c>
      <c r="L36" s="271">
        <f t="shared" si="5"/>
        <v>8.8000000000000007</v>
      </c>
      <c r="M36" s="271">
        <f t="shared" si="5"/>
        <v>157</v>
      </c>
      <c r="N36" s="242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</row>
    <row r="37" spans="1:35" ht="10.5" customHeight="1">
      <c r="A37" s="272" t="s">
        <v>14</v>
      </c>
      <c r="B37" s="273">
        <f>COUNT(B5:B35)</f>
        <v>17</v>
      </c>
      <c r="C37" s="273">
        <f t="shared" ref="C37:M37" si="6">COUNT(C5:C35)</f>
        <v>22</v>
      </c>
      <c r="D37" s="273">
        <f t="shared" si="6"/>
        <v>29</v>
      </c>
      <c r="E37" s="273">
        <f t="shared" si="6"/>
        <v>23</v>
      </c>
      <c r="F37" s="273">
        <f t="shared" si="6"/>
        <v>24</v>
      </c>
      <c r="G37" s="273">
        <f t="shared" si="6"/>
        <v>16</v>
      </c>
      <c r="H37" s="273">
        <f t="shared" si="6"/>
        <v>12</v>
      </c>
      <c r="I37" s="273">
        <f t="shared" si="6"/>
        <v>8</v>
      </c>
      <c r="J37" s="273">
        <f t="shared" si="6"/>
        <v>10</v>
      </c>
      <c r="K37" s="273">
        <f t="shared" si="6"/>
        <v>3</v>
      </c>
      <c r="L37" s="273">
        <f t="shared" si="6"/>
        <v>2</v>
      </c>
      <c r="M37" s="273">
        <f t="shared" si="6"/>
        <v>13</v>
      </c>
      <c r="N37" s="242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</row>
    <row r="38" spans="1:35" ht="10.5" customHeight="1">
      <c r="A38" s="241"/>
      <c r="B38" s="241" t="s">
        <v>18</v>
      </c>
      <c r="C38" s="241"/>
      <c r="D38" s="241"/>
      <c r="E38" s="259">
        <f>SUM(B36:G36)</f>
        <v>2304.6999999999998</v>
      </c>
      <c r="F38" s="241" t="s">
        <v>16</v>
      </c>
      <c r="G38" s="248" t="s">
        <v>21</v>
      </c>
      <c r="H38" s="248"/>
      <c r="I38" s="249">
        <f>SUM(H36:M36)</f>
        <v>531</v>
      </c>
      <c r="J38" s="241" t="s">
        <v>16</v>
      </c>
      <c r="K38" s="241" t="s">
        <v>15</v>
      </c>
      <c r="L38" s="260">
        <f>SUM(B36:M36)</f>
        <v>2835.7</v>
      </c>
      <c r="M38" s="241" t="s">
        <v>16</v>
      </c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</row>
    <row r="39" spans="1:35" ht="10.5" customHeight="1">
      <c r="A39" s="241"/>
      <c r="B39" s="241" t="s">
        <v>19</v>
      </c>
      <c r="C39" s="241"/>
      <c r="D39" s="241"/>
      <c r="E39" s="250">
        <f>B37+C37+D37+E37+F37+G37</f>
        <v>131</v>
      </c>
      <c r="F39" s="241" t="s">
        <v>17</v>
      </c>
      <c r="G39" s="241"/>
      <c r="H39" s="241" t="s">
        <v>20</v>
      </c>
      <c r="I39" s="251">
        <f>H37+I37+J37+K37+L37+M37</f>
        <v>48</v>
      </c>
      <c r="J39" s="241" t="s">
        <v>17</v>
      </c>
      <c r="K39" s="241" t="s">
        <v>15</v>
      </c>
      <c r="L39" s="251">
        <f>E39+I39</f>
        <v>179</v>
      </c>
      <c r="M39" s="241" t="s">
        <v>17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</row>
    <row r="40" spans="1:35" ht="10.5" customHeight="1">
      <c r="A40" s="252" t="s">
        <v>22</v>
      </c>
      <c r="B40" s="253" t="s">
        <v>172</v>
      </c>
      <c r="C40" s="241"/>
      <c r="D40" s="241"/>
      <c r="E40" s="254"/>
      <c r="F40" s="249" t="s">
        <v>173</v>
      </c>
      <c r="G40" s="241"/>
      <c r="H40" s="241"/>
      <c r="I40" s="241"/>
      <c r="J40" s="255"/>
      <c r="K40" s="241"/>
      <c r="L40" s="241"/>
      <c r="M40" s="241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</row>
    <row r="41" spans="1:35" ht="10.5" customHeight="1">
      <c r="A41" s="252" t="s">
        <v>70</v>
      </c>
      <c r="B41" s="241" t="s">
        <v>176</v>
      </c>
      <c r="C41" s="241"/>
      <c r="D41" s="241"/>
      <c r="E41" s="254"/>
      <c r="F41" s="249"/>
      <c r="G41" s="241"/>
      <c r="H41" s="241"/>
      <c r="I41" s="241"/>
      <c r="J41" s="241"/>
      <c r="K41" s="241"/>
      <c r="L41" s="241"/>
      <c r="M41" s="241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</row>
    <row r="42" spans="1:35" ht="10.5" customHeight="1">
      <c r="A42" s="256" t="s">
        <v>70</v>
      </c>
      <c r="B42" s="241" t="s">
        <v>174</v>
      </c>
      <c r="C42" s="241"/>
      <c r="D42" s="241"/>
      <c r="E42" s="254"/>
      <c r="F42" s="241"/>
      <c r="G42" s="241"/>
      <c r="H42" s="241"/>
      <c r="I42" s="241"/>
      <c r="J42" s="241"/>
      <c r="K42" s="241"/>
      <c r="L42" s="241"/>
      <c r="M42" s="241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</row>
    <row r="43" spans="1:35" ht="10.5" customHeight="1">
      <c r="A43" s="256" t="s">
        <v>70</v>
      </c>
      <c r="B43" s="241" t="s">
        <v>175</v>
      </c>
      <c r="C43" s="241"/>
      <c r="D43" s="241"/>
      <c r="E43" s="254"/>
      <c r="F43" s="241"/>
      <c r="G43" s="241"/>
      <c r="H43" s="241"/>
      <c r="I43" s="241"/>
      <c r="J43" s="241"/>
      <c r="K43" s="241"/>
      <c r="L43" s="241"/>
      <c r="M43" s="241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</row>
    <row r="44" spans="1:35" ht="10.5" customHeight="1">
      <c r="A44" s="256" t="s">
        <v>70</v>
      </c>
      <c r="B44" s="241" t="s">
        <v>72</v>
      </c>
      <c r="C44" s="241"/>
      <c r="D44" s="241"/>
      <c r="E44" s="254"/>
      <c r="F44" s="241"/>
      <c r="G44" s="241"/>
      <c r="H44" s="241"/>
      <c r="I44" s="241"/>
      <c r="J44" s="241"/>
      <c r="K44" s="241"/>
      <c r="L44" s="241"/>
      <c r="M44" s="241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</row>
    <row r="45" spans="1:35" ht="10.5" customHeight="1">
      <c r="A45" s="257"/>
      <c r="B45" s="241" t="s">
        <v>180</v>
      </c>
      <c r="C45" s="257"/>
      <c r="D45" s="257"/>
      <c r="E45" s="258"/>
      <c r="F45" s="257"/>
      <c r="G45" s="257"/>
      <c r="H45" s="257"/>
      <c r="I45" s="257"/>
      <c r="J45" s="257"/>
      <c r="K45" s="241"/>
      <c r="L45" s="241"/>
      <c r="M45" s="241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</row>
    <row r="46" spans="1:35" ht="10.5" customHeight="1">
      <c r="A46" s="244"/>
      <c r="B46" s="433"/>
      <c r="C46" s="433"/>
      <c r="D46" s="243"/>
      <c r="E46" s="433"/>
      <c r="F46" s="433"/>
      <c r="G46" s="243"/>
      <c r="H46" s="433"/>
      <c r="I46" s="433"/>
      <c r="J46" s="243"/>
      <c r="K46" s="240"/>
      <c r="L46" s="240"/>
      <c r="M46" s="240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</row>
    <row r="47" spans="1:35" ht="10.5" customHeight="1">
      <c r="A47" s="245"/>
      <c r="B47" s="246"/>
      <c r="C47" s="246"/>
      <c r="D47" s="243"/>
      <c r="E47" s="246"/>
      <c r="F47" s="246"/>
      <c r="G47" s="243"/>
      <c r="H47" s="246"/>
      <c r="I47" s="246"/>
      <c r="J47" s="243"/>
      <c r="K47" s="240"/>
      <c r="L47" s="240"/>
      <c r="M47" s="240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</row>
    <row r="48" spans="1:35" ht="10.5" customHeight="1">
      <c r="A48" s="187"/>
      <c r="B48" s="188"/>
      <c r="C48" s="188"/>
      <c r="D48" s="183"/>
      <c r="E48" s="188"/>
      <c r="F48" s="188"/>
      <c r="G48" s="183"/>
      <c r="H48" s="188"/>
      <c r="I48" s="188"/>
      <c r="J48" s="183"/>
      <c r="K48" s="134"/>
      <c r="L48" s="134"/>
      <c r="M48" s="135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</row>
    <row r="49" spans="1:10" ht="12.75">
      <c r="A49" s="187"/>
      <c r="B49" s="188"/>
      <c r="C49" s="188"/>
      <c r="D49" s="183"/>
      <c r="E49" s="188"/>
      <c r="F49" s="188"/>
      <c r="G49" s="183"/>
      <c r="H49" s="188"/>
      <c r="I49" s="188"/>
      <c r="J49" s="183"/>
    </row>
    <row r="50" spans="1:10" ht="12.75">
      <c r="A50" s="187"/>
      <c r="B50" s="188"/>
      <c r="C50" s="188"/>
      <c r="D50" s="183"/>
      <c r="E50" s="188"/>
      <c r="F50" s="188"/>
      <c r="G50" s="183"/>
      <c r="H50" s="188"/>
      <c r="I50" s="188"/>
      <c r="J50" s="183"/>
    </row>
    <row r="51" spans="1:10" ht="12.75">
      <c r="A51" s="187"/>
      <c r="B51" s="188"/>
      <c r="C51" s="188"/>
      <c r="D51" s="183"/>
      <c r="E51" s="188"/>
      <c r="F51" s="188"/>
      <c r="G51" s="183"/>
      <c r="H51" s="188"/>
      <c r="I51" s="188"/>
      <c r="J51" s="183"/>
    </row>
    <row r="52" spans="1:10" ht="12.75">
      <c r="A52" s="187"/>
      <c r="B52" s="188"/>
      <c r="C52" s="188"/>
      <c r="D52" s="183"/>
      <c r="E52" s="188"/>
      <c r="F52" s="188"/>
      <c r="G52" s="183"/>
      <c r="H52" s="188"/>
      <c r="I52" s="188"/>
      <c r="J52" s="183"/>
    </row>
    <row r="53" spans="1:10" ht="12.75">
      <c r="A53" s="187"/>
      <c r="B53" s="188"/>
      <c r="C53" s="188"/>
      <c r="D53" s="183"/>
      <c r="E53" s="188"/>
      <c r="F53" s="188"/>
      <c r="G53" s="183"/>
      <c r="H53" s="188"/>
      <c r="I53" s="188"/>
      <c r="J53" s="183"/>
    </row>
    <row r="54" spans="1:10" ht="12.75">
      <c r="A54" s="187"/>
      <c r="B54" s="188"/>
      <c r="C54" s="188"/>
      <c r="D54" s="183"/>
      <c r="E54" s="188"/>
      <c r="F54" s="188"/>
      <c r="G54" s="183"/>
      <c r="H54" s="188"/>
      <c r="I54" s="188"/>
      <c r="J54" s="183"/>
    </row>
    <row r="55" spans="1:10" ht="12.75">
      <c r="A55" s="187"/>
      <c r="B55" s="188"/>
      <c r="C55" s="188"/>
      <c r="D55" s="183"/>
      <c r="E55" s="188"/>
      <c r="F55" s="189"/>
      <c r="G55" s="183"/>
      <c r="H55" s="188"/>
      <c r="I55" s="188"/>
      <c r="J55" s="183"/>
    </row>
    <row r="56" spans="1:10" ht="12.75">
      <c r="A56" s="187"/>
      <c r="B56" s="188"/>
      <c r="C56" s="188"/>
      <c r="D56" s="183"/>
      <c r="E56" s="188"/>
      <c r="F56" s="188"/>
      <c r="G56" s="183"/>
      <c r="H56" s="188"/>
      <c r="I56" s="188"/>
      <c r="J56" s="183"/>
    </row>
    <row r="57" spans="1:10" ht="12.75">
      <c r="A57" s="187"/>
      <c r="B57" s="188"/>
      <c r="C57" s="188"/>
      <c r="D57" s="183"/>
      <c r="E57" s="188"/>
      <c r="F57" s="188"/>
      <c r="G57" s="183"/>
      <c r="H57" s="188"/>
      <c r="I57" s="188"/>
      <c r="J57" s="183"/>
    </row>
    <row r="58" spans="1:10" ht="12.75">
      <c r="A58" s="187"/>
      <c r="B58" s="188"/>
      <c r="C58" s="189"/>
      <c r="D58" s="183"/>
      <c r="E58" s="188"/>
      <c r="F58" s="188"/>
      <c r="G58" s="183"/>
      <c r="H58" s="188"/>
      <c r="I58" s="188"/>
      <c r="J58" s="183"/>
    </row>
    <row r="59" spans="1:10" ht="12.75">
      <c r="A59" s="187"/>
      <c r="B59" s="188"/>
      <c r="C59" s="188"/>
      <c r="D59" s="183"/>
      <c r="E59" s="188"/>
      <c r="F59" s="188"/>
      <c r="G59" s="183"/>
      <c r="H59" s="188"/>
      <c r="I59" s="188"/>
      <c r="J59" s="183"/>
    </row>
    <row r="60" spans="1:10" ht="12.75">
      <c r="A60" s="187"/>
      <c r="B60" s="188"/>
      <c r="C60" s="188"/>
      <c r="D60" s="183"/>
      <c r="E60" s="188"/>
      <c r="F60" s="188"/>
      <c r="G60" s="183"/>
      <c r="H60" s="188"/>
      <c r="I60" s="188"/>
      <c r="J60" s="183"/>
    </row>
    <row r="61" spans="1:10" ht="12.75">
      <c r="A61" s="187"/>
      <c r="B61" s="188"/>
      <c r="C61" s="188"/>
      <c r="D61" s="183"/>
      <c r="E61" s="188"/>
      <c r="F61" s="188"/>
      <c r="G61" s="183"/>
      <c r="H61" s="188"/>
      <c r="I61" s="188"/>
      <c r="J61" s="183"/>
    </row>
    <row r="62" spans="1:10" ht="12.75">
      <c r="A62" s="187"/>
      <c r="B62" s="188"/>
      <c r="C62" s="188"/>
      <c r="D62" s="183"/>
      <c r="E62" s="188"/>
      <c r="F62" s="188"/>
      <c r="G62" s="183"/>
      <c r="H62" s="188"/>
      <c r="I62" s="188"/>
      <c r="J62" s="183"/>
    </row>
    <row r="63" spans="1:10" ht="12.75">
      <c r="A63" s="187"/>
      <c r="B63" s="188"/>
      <c r="C63" s="188"/>
      <c r="D63" s="183"/>
      <c r="E63" s="188"/>
      <c r="F63" s="188"/>
      <c r="G63" s="183"/>
      <c r="H63" s="188"/>
      <c r="I63" s="188"/>
      <c r="J63" s="183"/>
    </row>
    <row r="64" spans="1:10" ht="12.75">
      <c r="A64" s="187"/>
      <c r="B64" s="188"/>
      <c r="C64" s="188"/>
      <c r="D64" s="183"/>
      <c r="E64" s="188"/>
      <c r="F64" s="188"/>
      <c r="G64" s="190"/>
      <c r="H64" s="188"/>
      <c r="I64" s="188"/>
      <c r="J64" s="183"/>
    </row>
    <row r="65" spans="1:10" ht="12.75">
      <c r="A65" s="187"/>
      <c r="B65" s="188"/>
      <c r="C65" s="182"/>
      <c r="D65" s="183"/>
      <c r="E65" s="188"/>
      <c r="F65" s="188"/>
      <c r="G65" s="183"/>
      <c r="H65" s="188"/>
      <c r="I65" s="188"/>
      <c r="J65" s="183"/>
    </row>
    <row r="66" spans="1:10" ht="12.75">
      <c r="A66" s="187"/>
      <c r="B66" s="188"/>
      <c r="C66" s="188"/>
      <c r="D66" s="183"/>
      <c r="E66" s="188"/>
      <c r="F66" s="188"/>
      <c r="G66" s="183"/>
      <c r="H66" s="188"/>
      <c r="I66" s="188"/>
      <c r="J66" s="183"/>
    </row>
    <row r="67" spans="1:10" ht="12.75">
      <c r="A67" s="187"/>
      <c r="B67" s="188"/>
      <c r="C67" s="188"/>
      <c r="D67" s="183"/>
      <c r="E67" s="188"/>
      <c r="F67" s="188"/>
      <c r="G67" s="183"/>
      <c r="H67" s="188"/>
      <c r="I67" s="188"/>
      <c r="J67" s="183"/>
    </row>
    <row r="68" spans="1:10" ht="12.75">
      <c r="A68" s="187"/>
      <c r="B68" s="188"/>
      <c r="C68" s="188"/>
      <c r="D68" s="183"/>
      <c r="E68" s="188"/>
      <c r="F68" s="188"/>
      <c r="G68" s="183"/>
      <c r="H68" s="188"/>
      <c r="I68" s="188"/>
      <c r="J68" s="183"/>
    </row>
    <row r="69" spans="1:10" ht="12.75">
      <c r="A69" s="187"/>
      <c r="B69" s="188"/>
      <c r="C69" s="188"/>
      <c r="D69" s="183"/>
      <c r="E69" s="188"/>
      <c r="F69" s="188"/>
      <c r="G69" s="183"/>
      <c r="H69" s="188"/>
      <c r="I69" s="188"/>
      <c r="J69" s="183"/>
    </row>
    <row r="70" spans="1:10" ht="12.75">
      <c r="A70" s="187"/>
      <c r="B70" s="188"/>
      <c r="C70" s="188"/>
      <c r="D70" s="183"/>
      <c r="E70" s="188"/>
      <c r="F70" s="188"/>
      <c r="G70" s="183"/>
      <c r="H70" s="188"/>
      <c r="I70" s="188"/>
      <c r="J70" s="183"/>
    </row>
    <row r="71" spans="1:10" ht="12.75">
      <c r="A71" s="187"/>
      <c r="B71" s="188"/>
      <c r="C71" s="188"/>
      <c r="D71" s="183"/>
      <c r="E71" s="188"/>
      <c r="F71" s="188"/>
      <c r="G71" s="183"/>
      <c r="H71" s="188"/>
      <c r="I71" s="188"/>
      <c r="J71" s="183"/>
    </row>
    <row r="72" spans="1:10" ht="12.75">
      <c r="A72" s="187"/>
      <c r="B72" s="188"/>
      <c r="C72" s="189"/>
      <c r="D72" s="183"/>
      <c r="E72" s="188"/>
      <c r="F72" s="188"/>
      <c r="G72" s="183"/>
      <c r="H72" s="188"/>
      <c r="I72" s="188"/>
      <c r="J72" s="183"/>
    </row>
    <row r="73" spans="1:10" ht="12.75">
      <c r="A73" s="187"/>
      <c r="B73" s="188"/>
      <c r="C73" s="188"/>
      <c r="D73" s="183"/>
      <c r="E73" s="188"/>
      <c r="F73" s="188"/>
      <c r="G73" s="183"/>
      <c r="H73" s="188"/>
      <c r="I73" s="188"/>
      <c r="J73" s="183"/>
    </row>
    <row r="74" spans="1:10" ht="12.75">
      <c r="A74" s="187"/>
      <c r="B74" s="188"/>
      <c r="C74" s="188"/>
      <c r="D74" s="183"/>
      <c r="E74" s="188"/>
      <c r="F74" s="188"/>
      <c r="G74" s="183"/>
      <c r="H74" s="188"/>
      <c r="I74" s="188"/>
      <c r="J74" s="183"/>
    </row>
    <row r="75" spans="1:10" ht="12.75">
      <c r="A75" s="187"/>
      <c r="B75" s="188"/>
      <c r="C75" s="188"/>
      <c r="D75" s="183"/>
      <c r="E75" s="188"/>
      <c r="F75" s="188"/>
      <c r="G75" s="183"/>
      <c r="H75" s="188"/>
      <c r="I75" s="188"/>
      <c r="J75" s="183"/>
    </row>
    <row r="76" spans="1:10" ht="12.75">
      <c r="A76" s="187"/>
      <c r="B76" s="188"/>
      <c r="C76" s="188"/>
      <c r="D76" s="183"/>
      <c r="E76" s="188"/>
      <c r="F76" s="188"/>
      <c r="G76" s="183"/>
      <c r="H76" s="188"/>
      <c r="I76" s="188"/>
      <c r="J76" s="183"/>
    </row>
    <row r="77" spans="1:10" ht="12.75">
      <c r="A77" s="187"/>
      <c r="B77" s="188"/>
      <c r="C77" s="188"/>
      <c r="D77" s="183"/>
      <c r="E77" s="188"/>
      <c r="F77" s="188"/>
      <c r="G77" s="183"/>
      <c r="H77" s="188"/>
      <c r="I77" s="188"/>
      <c r="J77" s="183"/>
    </row>
    <row r="78" spans="1:10" ht="12.75">
      <c r="A78" s="187"/>
      <c r="B78" s="188"/>
      <c r="C78" s="188"/>
      <c r="D78" s="183"/>
      <c r="E78" s="188"/>
      <c r="F78" s="188"/>
      <c r="G78" s="183"/>
      <c r="H78" s="188"/>
      <c r="I78" s="188"/>
      <c r="J78" s="183"/>
    </row>
    <row r="79" spans="1:10" ht="12.75">
      <c r="A79" s="136"/>
      <c r="B79" s="137"/>
      <c r="C79" s="137"/>
      <c r="D79" s="183"/>
      <c r="E79" s="137"/>
      <c r="F79" s="137"/>
      <c r="G79" s="183"/>
      <c r="H79" s="137"/>
      <c r="I79" s="137"/>
      <c r="J79" s="183"/>
    </row>
    <row r="80" spans="1:10" ht="12.75">
      <c r="A80" s="187"/>
      <c r="B80" s="131"/>
      <c r="C80" s="131"/>
      <c r="D80" s="183"/>
      <c r="E80" s="131"/>
      <c r="F80" s="131"/>
      <c r="G80" s="183"/>
      <c r="H80" s="131"/>
      <c r="I80" s="131"/>
      <c r="J80" s="183"/>
    </row>
    <row r="81" spans="1:14" ht="12.75">
      <c r="A81" s="183"/>
      <c r="B81" s="131"/>
      <c r="C81" s="183"/>
      <c r="D81" s="183"/>
      <c r="E81" s="184"/>
      <c r="F81" s="183"/>
      <c r="G81" s="183"/>
      <c r="H81" s="183"/>
      <c r="I81" s="183"/>
      <c r="J81" s="183"/>
      <c r="N81" s="135"/>
    </row>
    <row r="82" spans="1:14" ht="12.75">
      <c r="A82" s="183"/>
      <c r="B82" s="183"/>
      <c r="C82" s="191"/>
      <c r="D82" s="183"/>
      <c r="E82" s="184"/>
      <c r="F82" s="183"/>
      <c r="G82" s="183"/>
      <c r="H82" s="183"/>
      <c r="I82" s="183"/>
      <c r="J82" s="183"/>
      <c r="N82" s="135"/>
    </row>
    <row r="83" spans="1:14" ht="12.75">
      <c r="A83" s="183"/>
      <c r="B83" s="183"/>
      <c r="C83" s="192"/>
      <c r="D83" s="183"/>
      <c r="E83" s="184"/>
      <c r="F83" s="183"/>
      <c r="G83" s="183"/>
      <c r="H83" s="183"/>
      <c r="I83" s="183"/>
      <c r="J83" s="183"/>
      <c r="N83" s="135"/>
    </row>
    <row r="84" spans="1:14" ht="12.75">
      <c r="N84" s="135"/>
    </row>
    <row r="85" spans="1:14" ht="12.75">
      <c r="N85" s="135"/>
    </row>
    <row r="86" spans="1:14" ht="12.75">
      <c r="N86" s="135"/>
    </row>
    <row r="87" spans="1:14" ht="12.75">
      <c r="N87" s="135"/>
    </row>
    <row r="88" spans="1:14" ht="12.75">
      <c r="N88" s="135"/>
    </row>
    <row r="89" spans="1:14" ht="12.75">
      <c r="N89" s="135"/>
    </row>
    <row r="90" spans="1:14" ht="12.75">
      <c r="N90" s="135"/>
    </row>
    <row r="91" spans="1:14" ht="12.75">
      <c r="N91" s="135"/>
    </row>
    <row r="92" spans="1:14" ht="12.75">
      <c r="N92" s="135"/>
    </row>
    <row r="93" spans="1:14" ht="12.75">
      <c r="N93" s="135"/>
    </row>
    <row r="94" spans="1:14" ht="12.75">
      <c r="N94" s="135"/>
    </row>
    <row r="95" spans="1:14" ht="12.75">
      <c r="N95" s="135"/>
    </row>
    <row r="96" spans="1:14" ht="12.75">
      <c r="N96" s="135"/>
    </row>
  </sheetData>
  <mergeCells count="8">
    <mergeCell ref="O2:AI2"/>
    <mergeCell ref="A3:M3"/>
    <mergeCell ref="O3:AI3"/>
    <mergeCell ref="B46:C46"/>
    <mergeCell ref="E46:F46"/>
    <mergeCell ref="H46:I46"/>
    <mergeCell ref="A1:M1"/>
    <mergeCell ref="A2:M2"/>
  </mergeCells>
  <phoneticPr fontId="21"/>
  <pageMargins left="0.25" right="0.22" top="0.39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K45"/>
  <sheetViews>
    <sheetView zoomScale="120" zoomScaleNormal="120" workbookViewId="0">
      <pane ySplit="4" topLeftCell="A8" activePane="bottomLeft" state="frozen"/>
      <selection pane="bottomLeft" activeCell="O10" sqref="O10"/>
    </sheetView>
  </sheetViews>
  <sheetFormatPr defaultColWidth="4.140625" defaultRowHeight="10.5" customHeight="1"/>
  <cols>
    <col min="14" max="14" width="1.5703125" customWidth="1"/>
    <col min="34" max="35" width="4.5703125" bestFit="1" customWidth="1"/>
    <col min="36" max="36" width="6" customWidth="1"/>
    <col min="37" max="37" width="5.85546875" bestFit="1" customWidth="1"/>
  </cols>
  <sheetData>
    <row r="1" spans="1:37" ht="18.75" customHeight="1">
      <c r="A1" s="434" t="s">
        <v>188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</row>
    <row r="2" spans="1:37" ht="10.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134"/>
      <c r="O2" s="430" t="s">
        <v>187</v>
      </c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</row>
    <row r="3" spans="1:37" ht="10.5" customHeight="1">
      <c r="A3" s="431" t="s">
        <v>170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134"/>
      <c r="O3" s="432" t="s">
        <v>183</v>
      </c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</row>
    <row r="4" spans="1:37" ht="10.5" customHeight="1">
      <c r="A4" s="262" t="s">
        <v>0</v>
      </c>
      <c r="B4" s="263" t="s">
        <v>1</v>
      </c>
      <c r="C4" s="263" t="s">
        <v>2</v>
      </c>
      <c r="D4" s="263" t="s">
        <v>3</v>
      </c>
      <c r="E4" s="264" t="s">
        <v>4</v>
      </c>
      <c r="F4" s="263" t="s">
        <v>5</v>
      </c>
      <c r="G4" s="263" t="s">
        <v>6</v>
      </c>
      <c r="H4" s="263" t="s">
        <v>7</v>
      </c>
      <c r="I4" s="263" t="s">
        <v>8</v>
      </c>
      <c r="J4" s="263" t="s">
        <v>9</v>
      </c>
      <c r="K4" s="263" t="s">
        <v>11</v>
      </c>
      <c r="L4" s="263" t="s">
        <v>12</v>
      </c>
      <c r="M4" s="263" t="s">
        <v>10</v>
      </c>
      <c r="N4" s="134"/>
      <c r="O4" s="323" t="s">
        <v>34</v>
      </c>
      <c r="P4" s="331">
        <v>1996</v>
      </c>
      <c r="Q4" s="331">
        <v>1997</v>
      </c>
      <c r="R4" s="331">
        <v>1998</v>
      </c>
      <c r="S4" s="331">
        <v>1999</v>
      </c>
      <c r="T4" s="331">
        <v>2000</v>
      </c>
      <c r="U4" s="331">
        <v>2001</v>
      </c>
      <c r="V4" s="331">
        <v>2002</v>
      </c>
      <c r="W4" s="331">
        <v>2003</v>
      </c>
      <c r="X4" s="331">
        <v>2004</v>
      </c>
      <c r="Y4" s="331">
        <v>2005</v>
      </c>
      <c r="Z4" s="331">
        <v>2006</v>
      </c>
      <c r="AA4" s="331">
        <v>2007</v>
      </c>
      <c r="AB4" s="331">
        <v>2008</v>
      </c>
      <c r="AC4" s="331">
        <v>2009</v>
      </c>
      <c r="AD4" s="331">
        <v>2010</v>
      </c>
      <c r="AE4" s="331">
        <v>2011</v>
      </c>
      <c r="AF4" s="331">
        <v>2012</v>
      </c>
      <c r="AG4" s="331">
        <v>2013</v>
      </c>
      <c r="AH4" s="331">
        <v>2014</v>
      </c>
      <c r="AI4" s="331">
        <v>2015</v>
      </c>
      <c r="AJ4" s="321" t="s">
        <v>50</v>
      </c>
    </row>
    <row r="5" spans="1:37" ht="10.5" customHeight="1">
      <c r="A5" s="265">
        <v>1</v>
      </c>
      <c r="B5" s="261">
        <v>7</v>
      </c>
      <c r="C5" s="261" t="s">
        <v>189</v>
      </c>
      <c r="D5" s="261" t="s">
        <v>189</v>
      </c>
      <c r="E5" s="261">
        <v>2</v>
      </c>
      <c r="F5" s="261" t="s">
        <v>189</v>
      </c>
      <c r="G5" s="261">
        <v>48</v>
      </c>
      <c r="H5" s="261">
        <v>23</v>
      </c>
      <c r="I5" s="261" t="s">
        <v>189</v>
      </c>
      <c r="J5" s="261" t="s">
        <v>189</v>
      </c>
      <c r="K5" s="261" t="s">
        <v>189</v>
      </c>
      <c r="L5" s="261" t="s">
        <v>189</v>
      </c>
      <c r="M5" s="261" t="s">
        <v>189</v>
      </c>
      <c r="N5" s="237"/>
      <c r="O5" s="325" t="s">
        <v>35</v>
      </c>
      <c r="P5" s="280">
        <v>251.5</v>
      </c>
      <c r="Q5" s="280">
        <v>410.9</v>
      </c>
      <c r="R5" s="280">
        <v>523.79999999999995</v>
      </c>
      <c r="S5" s="280">
        <v>386.9</v>
      </c>
      <c r="T5" s="280">
        <v>520</v>
      </c>
      <c r="U5" s="280">
        <v>522</v>
      </c>
      <c r="V5" s="280">
        <v>483.4</v>
      </c>
      <c r="W5" s="281">
        <v>373.9</v>
      </c>
      <c r="X5" s="281">
        <v>447.1</v>
      </c>
      <c r="Y5" s="280">
        <v>278.2</v>
      </c>
      <c r="Z5" s="280">
        <v>322.89999999999998</v>
      </c>
      <c r="AA5" s="280">
        <v>154.5</v>
      </c>
      <c r="AB5" s="282">
        <v>654.5</v>
      </c>
      <c r="AC5" s="280">
        <v>422.6</v>
      </c>
      <c r="AD5" s="280">
        <v>234.9</v>
      </c>
      <c r="AE5" s="280">
        <v>460.4</v>
      </c>
      <c r="AF5" s="280">
        <v>328.1</v>
      </c>
      <c r="AG5" s="309">
        <v>318.7</v>
      </c>
      <c r="AH5" s="309">
        <v>352</v>
      </c>
      <c r="AI5" s="309">
        <f>B36</f>
        <v>300</v>
      </c>
      <c r="AJ5" s="313">
        <f t="shared" ref="AJ5:AJ10" si="0">AVERAGE(P5:AI5)</f>
        <v>387.31499999999994</v>
      </c>
    </row>
    <row r="6" spans="1:37" ht="10.5" customHeight="1">
      <c r="A6" s="265">
        <v>2</v>
      </c>
      <c r="B6" s="261">
        <v>19.5</v>
      </c>
      <c r="C6" s="261">
        <v>29</v>
      </c>
      <c r="D6" s="261">
        <v>47.5</v>
      </c>
      <c r="E6" s="261">
        <v>25</v>
      </c>
      <c r="F6" s="261">
        <v>21</v>
      </c>
      <c r="G6" s="261">
        <v>14</v>
      </c>
      <c r="H6" s="261" t="s">
        <v>189</v>
      </c>
      <c r="I6" s="261" t="s">
        <v>189</v>
      </c>
      <c r="J6" s="261" t="s">
        <v>189</v>
      </c>
      <c r="K6" s="261" t="s">
        <v>189</v>
      </c>
      <c r="L6" s="261">
        <v>2</v>
      </c>
      <c r="M6" s="261" t="s">
        <v>189</v>
      </c>
      <c r="N6" s="134"/>
      <c r="O6" s="326" t="s">
        <v>36</v>
      </c>
      <c r="P6" s="285">
        <v>387</v>
      </c>
      <c r="Q6" s="285">
        <v>215</v>
      </c>
      <c r="R6" s="285">
        <v>237.3</v>
      </c>
      <c r="S6" s="286">
        <v>617.29999999999995</v>
      </c>
      <c r="T6" s="285">
        <v>503.4</v>
      </c>
      <c r="U6" s="285">
        <v>396.1</v>
      </c>
      <c r="V6" s="285">
        <v>182.8</v>
      </c>
      <c r="W6" s="287">
        <v>557.9</v>
      </c>
      <c r="X6" s="287">
        <v>553.6</v>
      </c>
      <c r="Y6" s="288">
        <v>605.29999999999995</v>
      </c>
      <c r="Z6" s="289">
        <v>217.4</v>
      </c>
      <c r="AA6" s="290">
        <v>516.4</v>
      </c>
      <c r="AB6" s="289">
        <v>488.1</v>
      </c>
      <c r="AC6" s="289">
        <v>484.4</v>
      </c>
      <c r="AD6" s="289">
        <v>400</v>
      </c>
      <c r="AE6" s="289">
        <v>646.70000000000005</v>
      </c>
      <c r="AF6" s="280">
        <v>426.5</v>
      </c>
      <c r="AG6" s="310">
        <v>427.8</v>
      </c>
      <c r="AH6" s="310">
        <v>444</v>
      </c>
      <c r="AI6" s="310">
        <f>C36</f>
        <v>238</v>
      </c>
      <c r="AJ6" s="314">
        <f t="shared" si="0"/>
        <v>427.25</v>
      </c>
    </row>
    <row r="7" spans="1:37" ht="10.5" customHeight="1">
      <c r="A7" s="265">
        <v>3</v>
      </c>
      <c r="B7" s="261">
        <v>4</v>
      </c>
      <c r="C7" s="261">
        <v>3</v>
      </c>
      <c r="D7" s="261">
        <v>27</v>
      </c>
      <c r="E7" s="261">
        <v>3</v>
      </c>
      <c r="F7" s="261">
        <v>24</v>
      </c>
      <c r="G7" s="261" t="s">
        <v>189</v>
      </c>
      <c r="H7" s="261">
        <v>12</v>
      </c>
      <c r="I7" s="261" t="s">
        <v>189</v>
      </c>
      <c r="J7" s="261" t="s">
        <v>189</v>
      </c>
      <c r="K7" s="261" t="s">
        <v>189</v>
      </c>
      <c r="L7" s="261" t="s">
        <v>189</v>
      </c>
      <c r="M7" s="261" t="s">
        <v>189</v>
      </c>
      <c r="N7" s="134"/>
      <c r="O7" s="326" t="s">
        <v>37</v>
      </c>
      <c r="P7" s="286">
        <v>419.5</v>
      </c>
      <c r="Q7" s="285">
        <v>331.4</v>
      </c>
      <c r="R7" s="286">
        <v>696.4</v>
      </c>
      <c r="S7" s="285">
        <v>516.1</v>
      </c>
      <c r="T7" s="286">
        <v>521.1</v>
      </c>
      <c r="U7" s="285">
        <v>545.9</v>
      </c>
      <c r="V7" s="288">
        <v>646.6</v>
      </c>
      <c r="W7" s="292">
        <v>468.7</v>
      </c>
      <c r="X7" s="292">
        <v>529.9</v>
      </c>
      <c r="Y7" s="289">
        <v>405.7</v>
      </c>
      <c r="Z7" s="289">
        <v>510</v>
      </c>
      <c r="AA7" s="289">
        <v>404.6</v>
      </c>
      <c r="AB7" s="289">
        <v>416.4</v>
      </c>
      <c r="AC7" s="289">
        <v>660.9</v>
      </c>
      <c r="AD7" s="289">
        <v>127.7</v>
      </c>
      <c r="AE7" s="293">
        <v>727.9</v>
      </c>
      <c r="AF7" s="311">
        <v>584.6</v>
      </c>
      <c r="AG7" s="309">
        <v>490.9</v>
      </c>
      <c r="AH7" s="330">
        <v>560.5</v>
      </c>
      <c r="AI7" s="322">
        <f>D36</f>
        <v>599</v>
      </c>
      <c r="AJ7" s="315">
        <f t="shared" si="0"/>
        <v>508.18999999999988</v>
      </c>
    </row>
    <row r="8" spans="1:37" ht="10.5" customHeight="1">
      <c r="A8" s="265">
        <v>4</v>
      </c>
      <c r="B8" s="261">
        <v>5</v>
      </c>
      <c r="C8" s="261" t="s">
        <v>189</v>
      </c>
      <c r="D8" s="261">
        <v>30</v>
      </c>
      <c r="E8" s="261" t="s">
        <v>189</v>
      </c>
      <c r="F8" s="261">
        <v>34</v>
      </c>
      <c r="G8" s="261" t="s">
        <v>189</v>
      </c>
      <c r="H8" s="261">
        <v>2</v>
      </c>
      <c r="I8" s="261" t="s">
        <v>189</v>
      </c>
      <c r="J8" s="261" t="s">
        <v>189</v>
      </c>
      <c r="K8" s="261" t="s">
        <v>189</v>
      </c>
      <c r="L8" s="261" t="s">
        <v>189</v>
      </c>
      <c r="M8" s="261">
        <v>4</v>
      </c>
      <c r="N8" s="134"/>
      <c r="O8" s="326" t="s">
        <v>38</v>
      </c>
      <c r="P8" s="285">
        <v>306.39999999999998</v>
      </c>
      <c r="Q8" s="286">
        <v>535.79999999999995</v>
      </c>
      <c r="R8" s="285">
        <v>388.1</v>
      </c>
      <c r="S8" s="285">
        <v>494.4</v>
      </c>
      <c r="T8" s="285">
        <v>412</v>
      </c>
      <c r="U8" s="286">
        <v>579.29999999999995</v>
      </c>
      <c r="V8" s="295">
        <v>425.6</v>
      </c>
      <c r="W8" s="292">
        <v>319.39999999999998</v>
      </c>
      <c r="X8" s="292">
        <v>416.1</v>
      </c>
      <c r="Y8" s="289">
        <v>585.70000000000005</v>
      </c>
      <c r="Z8" s="296">
        <v>833.1</v>
      </c>
      <c r="AA8" s="289">
        <v>498.9</v>
      </c>
      <c r="AB8" s="289">
        <v>475.8</v>
      </c>
      <c r="AC8" s="289">
        <v>661.6</v>
      </c>
      <c r="AD8" s="296">
        <v>579.70000000000005</v>
      </c>
      <c r="AE8" s="289">
        <v>412.2</v>
      </c>
      <c r="AF8" s="280">
        <v>399.5</v>
      </c>
      <c r="AG8" s="322">
        <v>497.3</v>
      </c>
      <c r="AH8" s="310">
        <v>441</v>
      </c>
      <c r="AI8" s="310">
        <f>E36</f>
        <v>419.5</v>
      </c>
      <c r="AJ8" s="316">
        <f t="shared" si="0"/>
        <v>484.07</v>
      </c>
    </row>
    <row r="9" spans="1:37" ht="10.5" customHeight="1">
      <c r="A9" s="265">
        <v>5</v>
      </c>
      <c r="B9" s="266">
        <v>61.5</v>
      </c>
      <c r="C9" s="261">
        <v>20</v>
      </c>
      <c r="D9" s="261">
        <v>29.5</v>
      </c>
      <c r="E9" s="261">
        <v>4.5</v>
      </c>
      <c r="F9" s="261">
        <v>5.5</v>
      </c>
      <c r="G9" s="261" t="s">
        <v>189</v>
      </c>
      <c r="H9" s="261" t="s">
        <v>189</v>
      </c>
      <c r="I9" s="261">
        <v>16</v>
      </c>
      <c r="J9" s="261" t="s">
        <v>189</v>
      </c>
      <c r="K9" s="261" t="s">
        <v>189</v>
      </c>
      <c r="L9" s="261" t="s">
        <v>189</v>
      </c>
      <c r="M9" s="261" t="s">
        <v>189</v>
      </c>
      <c r="N9" s="134"/>
      <c r="O9" s="326" t="s">
        <v>186</v>
      </c>
      <c r="P9" s="285">
        <v>286</v>
      </c>
      <c r="Q9" s="285">
        <v>242.2</v>
      </c>
      <c r="R9" s="285">
        <v>309.2</v>
      </c>
      <c r="S9" s="285">
        <v>578.29999999999995</v>
      </c>
      <c r="T9" s="285">
        <v>458.9</v>
      </c>
      <c r="U9" s="285">
        <v>316.8</v>
      </c>
      <c r="V9" s="285">
        <v>333.7</v>
      </c>
      <c r="W9" s="292">
        <v>253.8</v>
      </c>
      <c r="X9" s="292">
        <v>268.89999999999998</v>
      </c>
      <c r="Y9" s="289">
        <v>335.8</v>
      </c>
      <c r="Z9" s="289">
        <v>420.4</v>
      </c>
      <c r="AA9" s="289">
        <v>353.4</v>
      </c>
      <c r="AB9" s="289">
        <v>324.89999999999998</v>
      </c>
      <c r="AC9" s="296">
        <v>663.7</v>
      </c>
      <c r="AD9" s="289">
        <v>331.1</v>
      </c>
      <c r="AE9" s="289">
        <v>441.2</v>
      </c>
      <c r="AF9" s="280">
        <v>220.9</v>
      </c>
      <c r="AG9" s="309">
        <v>413.1</v>
      </c>
      <c r="AH9" s="309">
        <v>315.7</v>
      </c>
      <c r="AI9" s="310">
        <f>F36</f>
        <v>381</v>
      </c>
      <c r="AJ9" s="314">
        <f t="shared" si="0"/>
        <v>362.45</v>
      </c>
    </row>
    <row r="10" spans="1:37" ht="10.5" customHeight="1">
      <c r="A10" s="265">
        <v>6</v>
      </c>
      <c r="B10" s="261">
        <v>5.5</v>
      </c>
      <c r="C10" s="261">
        <v>3.5</v>
      </c>
      <c r="D10" s="327">
        <v>74.5</v>
      </c>
      <c r="E10" s="261">
        <v>28</v>
      </c>
      <c r="F10" s="261">
        <v>4.5</v>
      </c>
      <c r="G10" s="261">
        <v>5.5</v>
      </c>
      <c r="H10" s="261">
        <v>6.5</v>
      </c>
      <c r="I10" s="261" t="s">
        <v>189</v>
      </c>
      <c r="J10" s="261" t="s">
        <v>189</v>
      </c>
      <c r="K10" s="261" t="s">
        <v>189</v>
      </c>
      <c r="L10" s="261" t="s">
        <v>189</v>
      </c>
      <c r="M10" s="261" t="s">
        <v>189</v>
      </c>
      <c r="N10" s="134"/>
      <c r="O10" s="326" t="s">
        <v>185</v>
      </c>
      <c r="P10" s="285">
        <v>36.4</v>
      </c>
      <c r="Q10" s="285">
        <v>3.4</v>
      </c>
      <c r="R10" s="285">
        <v>101.6</v>
      </c>
      <c r="S10" s="285">
        <v>114.7</v>
      </c>
      <c r="T10" s="285">
        <v>164.2</v>
      </c>
      <c r="U10" s="285">
        <v>255.6</v>
      </c>
      <c r="V10" s="285">
        <v>154.19999999999999</v>
      </c>
      <c r="W10" s="292">
        <v>132.6</v>
      </c>
      <c r="X10" s="292">
        <v>79.900000000000006</v>
      </c>
      <c r="Y10" s="289">
        <v>140.9</v>
      </c>
      <c r="Z10" s="289">
        <v>75</v>
      </c>
      <c r="AA10" s="289">
        <v>128</v>
      </c>
      <c r="AB10" s="289">
        <v>140.69999999999999</v>
      </c>
      <c r="AC10" s="289">
        <v>181.5</v>
      </c>
      <c r="AD10" s="289">
        <v>60.9</v>
      </c>
      <c r="AE10" s="289">
        <v>166.1</v>
      </c>
      <c r="AF10" s="280">
        <v>231.7</v>
      </c>
      <c r="AG10" s="310">
        <v>124.4</v>
      </c>
      <c r="AH10" s="310">
        <v>191.5</v>
      </c>
      <c r="AI10" s="310">
        <f>G36</f>
        <v>144</v>
      </c>
      <c r="AJ10" s="314">
        <f t="shared" si="0"/>
        <v>131.36500000000001</v>
      </c>
    </row>
    <row r="11" spans="1:37" ht="10.5" customHeight="1">
      <c r="A11" s="265">
        <v>7</v>
      </c>
      <c r="B11" s="261">
        <v>4.5</v>
      </c>
      <c r="C11" s="261" t="s">
        <v>189</v>
      </c>
      <c r="D11" s="261">
        <v>20</v>
      </c>
      <c r="E11" s="261">
        <v>14</v>
      </c>
      <c r="F11" s="261">
        <v>34</v>
      </c>
      <c r="G11" s="261">
        <v>3.5</v>
      </c>
      <c r="H11" s="261">
        <v>8</v>
      </c>
      <c r="I11" s="261" t="s">
        <v>189</v>
      </c>
      <c r="J11" s="261" t="s">
        <v>189</v>
      </c>
      <c r="K11" s="261">
        <v>1.8</v>
      </c>
      <c r="L11" s="261" t="s">
        <v>189</v>
      </c>
      <c r="M11" s="261" t="s">
        <v>189</v>
      </c>
      <c r="N11" s="134"/>
      <c r="O11" s="274" t="s">
        <v>41</v>
      </c>
      <c r="P11" s="275">
        <f t="shared" ref="P11:AG11" si="1">SUM(P5:P10)</f>
        <v>1686.8000000000002</v>
      </c>
      <c r="Q11" s="275">
        <f t="shared" si="1"/>
        <v>1738.7</v>
      </c>
      <c r="R11" s="275">
        <f t="shared" si="1"/>
        <v>2256.3999999999996</v>
      </c>
      <c r="S11" s="275">
        <f t="shared" si="1"/>
        <v>2707.7</v>
      </c>
      <c r="T11" s="275">
        <f t="shared" si="1"/>
        <v>2579.6</v>
      </c>
      <c r="U11" s="275">
        <f t="shared" si="1"/>
        <v>2615.6999999999998</v>
      </c>
      <c r="V11" s="275">
        <f t="shared" si="1"/>
        <v>2226.2999999999997</v>
      </c>
      <c r="W11" s="299">
        <f t="shared" si="1"/>
        <v>2106.3000000000002</v>
      </c>
      <c r="X11" s="299">
        <f t="shared" si="1"/>
        <v>2295.5</v>
      </c>
      <c r="Y11" s="299">
        <f t="shared" si="1"/>
        <v>2351.6000000000004</v>
      </c>
      <c r="Z11" s="299">
        <f t="shared" si="1"/>
        <v>2378.8000000000002</v>
      </c>
      <c r="AA11" s="299">
        <f t="shared" si="1"/>
        <v>2055.8000000000002</v>
      </c>
      <c r="AB11" s="299">
        <f t="shared" si="1"/>
        <v>2500.3999999999996</v>
      </c>
      <c r="AC11" s="312">
        <f t="shared" si="1"/>
        <v>3074.7</v>
      </c>
      <c r="AD11" s="299">
        <f t="shared" si="1"/>
        <v>1734.3000000000002</v>
      </c>
      <c r="AE11" s="299">
        <f t="shared" si="1"/>
        <v>2854.4999999999995</v>
      </c>
      <c r="AF11" s="299">
        <f t="shared" si="1"/>
        <v>2191.3000000000002</v>
      </c>
      <c r="AG11" s="299">
        <f t="shared" si="1"/>
        <v>2272.2000000000003</v>
      </c>
      <c r="AH11" s="299">
        <f>SUM(AH5:AH10)</f>
        <v>2304.6999999999998</v>
      </c>
      <c r="AI11" s="299">
        <f>SUM(AI5:AI10)</f>
        <v>2081.5</v>
      </c>
      <c r="AJ11" s="319">
        <f>SUM(AJ5:AJ10)</f>
        <v>2300.6399999999994</v>
      </c>
    </row>
    <row r="12" spans="1:37" ht="10.5" customHeight="1">
      <c r="A12" s="265">
        <v>8</v>
      </c>
      <c r="B12" s="261">
        <v>3</v>
      </c>
      <c r="C12" s="261">
        <v>2</v>
      </c>
      <c r="D12" s="261">
        <v>4</v>
      </c>
      <c r="E12" s="261">
        <v>4</v>
      </c>
      <c r="F12" s="261">
        <v>23</v>
      </c>
      <c r="G12" s="261">
        <v>2</v>
      </c>
      <c r="H12" s="261">
        <v>2</v>
      </c>
      <c r="I12" s="261">
        <v>2</v>
      </c>
      <c r="J12" s="261" t="s">
        <v>189</v>
      </c>
      <c r="K12" s="261" t="s">
        <v>189</v>
      </c>
      <c r="L12" s="261" t="s">
        <v>189</v>
      </c>
      <c r="M12" s="261" t="s">
        <v>189</v>
      </c>
      <c r="N12" s="134"/>
      <c r="O12" s="326" t="s">
        <v>42</v>
      </c>
      <c r="P12" s="285">
        <v>64.599999999999994</v>
      </c>
      <c r="Q12" s="285">
        <v>18.2</v>
      </c>
      <c r="R12" s="285">
        <v>79.099999999999994</v>
      </c>
      <c r="S12" s="285">
        <v>45.2</v>
      </c>
      <c r="T12" s="286">
        <v>319.7</v>
      </c>
      <c r="U12" s="285">
        <v>159.80000000000001</v>
      </c>
      <c r="V12" s="285">
        <v>110.5</v>
      </c>
      <c r="W12" s="292">
        <v>80</v>
      </c>
      <c r="X12" s="292">
        <v>157.30000000000001</v>
      </c>
      <c r="Y12" s="301">
        <v>41.7</v>
      </c>
      <c r="Z12" s="301">
        <v>98.3</v>
      </c>
      <c r="AA12" s="301">
        <v>46.2</v>
      </c>
      <c r="AB12" s="301">
        <v>21.4</v>
      </c>
      <c r="AC12" s="301">
        <v>127.1</v>
      </c>
      <c r="AD12" s="301">
        <v>117.3</v>
      </c>
      <c r="AE12" s="301">
        <v>124.7</v>
      </c>
      <c r="AF12" s="301">
        <v>77.900000000000006</v>
      </c>
      <c r="AG12" s="310">
        <v>150.30000000000001</v>
      </c>
      <c r="AH12" s="322">
        <v>164</v>
      </c>
      <c r="AI12" s="310">
        <f>H36</f>
        <v>73</v>
      </c>
      <c r="AJ12" s="317">
        <f t="shared" ref="AJ12:AJ17" si="2">AVERAGE(P12:AI12)</f>
        <v>103.81500000000001</v>
      </c>
    </row>
    <row r="13" spans="1:37" ht="10.5" customHeight="1">
      <c r="A13" s="265">
        <v>9</v>
      </c>
      <c r="B13" s="261">
        <v>14</v>
      </c>
      <c r="C13" s="261">
        <v>24.5</v>
      </c>
      <c r="D13" s="261">
        <v>3</v>
      </c>
      <c r="E13" s="261">
        <v>28.5</v>
      </c>
      <c r="F13" s="261" t="s">
        <v>190</v>
      </c>
      <c r="G13" s="261" t="s">
        <v>189</v>
      </c>
      <c r="H13" s="261" t="s">
        <v>189</v>
      </c>
      <c r="I13" s="261" t="s">
        <v>189</v>
      </c>
      <c r="J13" s="261" t="s">
        <v>189</v>
      </c>
      <c r="K13" s="261">
        <v>15.2</v>
      </c>
      <c r="L13" s="261" t="s">
        <v>189</v>
      </c>
      <c r="M13" s="261" t="s">
        <v>189</v>
      </c>
      <c r="N13" s="134"/>
      <c r="O13" s="326" t="s">
        <v>43</v>
      </c>
      <c r="P13" s="285">
        <v>99.7</v>
      </c>
      <c r="Q13" s="285">
        <v>64.599999999999994</v>
      </c>
      <c r="R13" s="285">
        <v>140.80000000000001</v>
      </c>
      <c r="S13" s="285">
        <v>42.2</v>
      </c>
      <c r="T13" s="285">
        <v>70.3</v>
      </c>
      <c r="U13" s="285">
        <v>3.7</v>
      </c>
      <c r="V13" s="285">
        <v>105.8</v>
      </c>
      <c r="W13" s="292">
        <v>107</v>
      </c>
      <c r="X13" s="292">
        <v>141.69999999999999</v>
      </c>
      <c r="Y13" s="301">
        <v>56.6</v>
      </c>
      <c r="Z13" s="301">
        <v>12.4</v>
      </c>
      <c r="AA13" s="301">
        <v>14.4</v>
      </c>
      <c r="AB13" s="301">
        <v>40.700000000000003</v>
      </c>
      <c r="AC13" s="301">
        <v>31.5</v>
      </c>
      <c r="AD13" s="301">
        <v>61.3</v>
      </c>
      <c r="AE13" s="301">
        <v>141.69999999999999</v>
      </c>
      <c r="AF13" s="301">
        <v>44.1</v>
      </c>
      <c r="AG13" s="310">
        <v>40.5</v>
      </c>
      <c r="AH13" s="310">
        <v>54.7</v>
      </c>
      <c r="AI13" s="310">
        <f>I36</f>
        <v>19.5</v>
      </c>
      <c r="AJ13" s="317">
        <f t="shared" si="2"/>
        <v>64.66</v>
      </c>
    </row>
    <row r="14" spans="1:37" ht="10.5" customHeight="1">
      <c r="A14" s="265">
        <v>10</v>
      </c>
      <c r="B14" s="261">
        <v>1</v>
      </c>
      <c r="C14" s="261">
        <v>13</v>
      </c>
      <c r="D14" s="261">
        <v>5</v>
      </c>
      <c r="E14" s="261">
        <v>14</v>
      </c>
      <c r="F14" s="266">
        <v>54</v>
      </c>
      <c r="G14" s="261" t="s">
        <v>189</v>
      </c>
      <c r="H14" s="261" t="s">
        <v>189</v>
      </c>
      <c r="I14" s="261" t="s">
        <v>189</v>
      </c>
      <c r="J14" s="261" t="s">
        <v>189</v>
      </c>
      <c r="K14" s="261" t="s">
        <v>189</v>
      </c>
      <c r="L14" s="261">
        <v>1.5</v>
      </c>
      <c r="M14" s="261" t="s">
        <v>189</v>
      </c>
      <c r="N14" s="134"/>
      <c r="O14" s="326" t="s">
        <v>44</v>
      </c>
      <c r="P14" s="285">
        <v>35.5</v>
      </c>
      <c r="Q14" s="285">
        <v>7.8</v>
      </c>
      <c r="R14" s="285">
        <v>81.2</v>
      </c>
      <c r="S14" s="285">
        <v>113.1</v>
      </c>
      <c r="T14" s="285">
        <v>124.1</v>
      </c>
      <c r="U14" s="285">
        <v>89.3</v>
      </c>
      <c r="V14" s="285">
        <v>87.2</v>
      </c>
      <c r="W14" s="292">
        <v>113.1</v>
      </c>
      <c r="X14" s="292">
        <v>169.5</v>
      </c>
      <c r="Y14" s="301">
        <v>32.200000000000003</v>
      </c>
      <c r="Z14" s="301">
        <v>145.6</v>
      </c>
      <c r="AA14" s="301">
        <v>22.1</v>
      </c>
      <c r="AB14" s="301">
        <v>27.3</v>
      </c>
      <c r="AC14" s="301">
        <v>16.399999999999999</v>
      </c>
      <c r="AD14" s="301">
        <v>59.8</v>
      </c>
      <c r="AE14" s="301">
        <v>34.200000000000003</v>
      </c>
      <c r="AF14" s="301">
        <v>29.2</v>
      </c>
      <c r="AG14" s="310">
        <v>30.5</v>
      </c>
      <c r="AH14" s="310">
        <v>135</v>
      </c>
      <c r="AI14" s="310">
        <f>J36</f>
        <v>2</v>
      </c>
      <c r="AJ14" s="317">
        <f t="shared" si="2"/>
        <v>67.755000000000024</v>
      </c>
      <c r="AK14" s="335"/>
    </row>
    <row r="15" spans="1:37" ht="10.5" customHeight="1">
      <c r="A15" s="265">
        <v>11</v>
      </c>
      <c r="B15" s="261" t="s">
        <v>189</v>
      </c>
      <c r="C15" s="261">
        <v>4</v>
      </c>
      <c r="D15" s="261">
        <v>18</v>
      </c>
      <c r="E15" s="261">
        <v>9</v>
      </c>
      <c r="F15" s="261" t="s">
        <v>189</v>
      </c>
      <c r="G15" s="261" t="s">
        <v>189</v>
      </c>
      <c r="H15" s="261" t="s">
        <v>189</v>
      </c>
      <c r="I15" s="261" t="s">
        <v>189</v>
      </c>
      <c r="J15" s="261" t="s">
        <v>189</v>
      </c>
      <c r="K15" s="261" t="s">
        <v>189</v>
      </c>
      <c r="L15" s="261">
        <v>14.5</v>
      </c>
      <c r="M15" s="261" t="s">
        <v>189</v>
      </c>
      <c r="N15" s="134"/>
      <c r="O15" s="326" t="s">
        <v>45</v>
      </c>
      <c r="P15" s="285">
        <v>95</v>
      </c>
      <c r="Q15" s="285">
        <v>82.4</v>
      </c>
      <c r="R15" s="285">
        <v>108.3</v>
      </c>
      <c r="S15" s="285">
        <v>111.7</v>
      </c>
      <c r="T15" s="285">
        <v>30.1</v>
      </c>
      <c r="U15" s="285">
        <v>75.900000000000006</v>
      </c>
      <c r="V15" s="285">
        <v>71.900000000000006</v>
      </c>
      <c r="W15" s="292">
        <v>147.6</v>
      </c>
      <c r="X15" s="303">
        <v>186.2</v>
      </c>
      <c r="Y15" s="301">
        <v>121.5</v>
      </c>
      <c r="Z15" s="301">
        <v>94.9</v>
      </c>
      <c r="AA15" s="301">
        <v>78.8</v>
      </c>
      <c r="AB15" s="301">
        <v>71.2</v>
      </c>
      <c r="AC15" s="301">
        <v>69.400000000000006</v>
      </c>
      <c r="AD15" s="333">
        <v>193.2</v>
      </c>
      <c r="AE15" s="301">
        <v>145.69999999999999</v>
      </c>
      <c r="AF15" s="301">
        <v>14.3</v>
      </c>
      <c r="AG15" s="310">
        <v>68.3</v>
      </c>
      <c r="AH15" s="310">
        <v>11.5</v>
      </c>
      <c r="AI15" s="310">
        <f>K36</f>
        <v>63</v>
      </c>
      <c r="AJ15" s="317">
        <f t="shared" si="2"/>
        <v>92.045000000000002</v>
      </c>
    </row>
    <row r="16" spans="1:37" ht="9.75" customHeight="1">
      <c r="A16" s="265">
        <v>12</v>
      </c>
      <c r="B16" s="261">
        <v>14</v>
      </c>
      <c r="C16" s="261" t="s">
        <v>189</v>
      </c>
      <c r="D16" s="261">
        <v>1</v>
      </c>
      <c r="E16" s="261">
        <v>4</v>
      </c>
      <c r="F16" s="261" t="s">
        <v>189</v>
      </c>
      <c r="G16" s="261">
        <v>15</v>
      </c>
      <c r="H16" s="261" t="s">
        <v>189</v>
      </c>
      <c r="I16" s="261" t="s">
        <v>189</v>
      </c>
      <c r="J16" s="261" t="s">
        <v>189</v>
      </c>
      <c r="K16" s="261" t="s">
        <v>189</v>
      </c>
      <c r="L16" s="261" t="s">
        <v>189</v>
      </c>
      <c r="M16" s="261">
        <v>10</v>
      </c>
      <c r="N16" s="134"/>
      <c r="O16" s="326" t="s">
        <v>46</v>
      </c>
      <c r="P16" s="285">
        <v>104.8</v>
      </c>
      <c r="Q16" s="285">
        <v>84.5</v>
      </c>
      <c r="R16" s="285">
        <v>115.6</v>
      </c>
      <c r="S16" s="285">
        <v>139.1</v>
      </c>
      <c r="T16" s="285">
        <v>57.4</v>
      </c>
      <c r="U16" s="285">
        <v>11.3</v>
      </c>
      <c r="V16" s="285">
        <v>120.7</v>
      </c>
      <c r="W16" s="292">
        <v>128.6</v>
      </c>
      <c r="X16" s="292">
        <v>51.5</v>
      </c>
      <c r="Y16" s="301">
        <v>122.7</v>
      </c>
      <c r="Z16" s="333">
        <v>259.39999999999998</v>
      </c>
      <c r="AA16" s="301">
        <v>157.80000000000001</v>
      </c>
      <c r="AB16" s="301">
        <v>108.3</v>
      </c>
      <c r="AC16" s="301">
        <v>44.3</v>
      </c>
      <c r="AD16" s="301">
        <v>89.1</v>
      </c>
      <c r="AE16" s="301">
        <v>185.9</v>
      </c>
      <c r="AF16" s="301">
        <v>92.6</v>
      </c>
      <c r="AG16" s="322">
        <v>225</v>
      </c>
      <c r="AH16" s="310">
        <v>8.8000000000000007</v>
      </c>
      <c r="AI16" s="310">
        <f>L36</f>
        <v>62</v>
      </c>
      <c r="AJ16" s="317">
        <f t="shared" si="2"/>
        <v>108.46999999999998</v>
      </c>
    </row>
    <row r="17" spans="1:36" ht="9.75" customHeight="1">
      <c r="A17" s="265">
        <v>13</v>
      </c>
      <c r="B17" s="261" t="s">
        <v>189</v>
      </c>
      <c r="C17" s="261" t="s">
        <v>189</v>
      </c>
      <c r="D17" s="261" t="s">
        <v>189</v>
      </c>
      <c r="E17" s="261">
        <v>9</v>
      </c>
      <c r="F17" s="261" t="s">
        <v>189</v>
      </c>
      <c r="G17" s="261" t="s">
        <v>189</v>
      </c>
      <c r="H17" s="261" t="s">
        <v>189</v>
      </c>
      <c r="I17" s="261" t="s">
        <v>189</v>
      </c>
      <c r="J17" s="261" t="s">
        <v>189</v>
      </c>
      <c r="K17" s="261" t="s">
        <v>189</v>
      </c>
      <c r="L17" s="261" t="s">
        <v>189</v>
      </c>
      <c r="M17" s="261" t="s">
        <v>189</v>
      </c>
      <c r="N17" s="134"/>
      <c r="O17" s="326" t="s">
        <v>47</v>
      </c>
      <c r="P17" s="286">
        <v>132.1</v>
      </c>
      <c r="Q17" s="286">
        <v>180.4</v>
      </c>
      <c r="R17" s="286">
        <v>264.10000000000002</v>
      </c>
      <c r="S17" s="286">
        <v>353.1</v>
      </c>
      <c r="T17" s="285">
        <v>80.5</v>
      </c>
      <c r="U17" s="286">
        <v>219.5</v>
      </c>
      <c r="V17" s="286">
        <v>327.2</v>
      </c>
      <c r="W17" s="287">
        <v>301.8</v>
      </c>
      <c r="X17" s="292">
        <v>101.9</v>
      </c>
      <c r="Y17" s="332">
        <v>495.8</v>
      </c>
      <c r="Z17" s="304">
        <v>411</v>
      </c>
      <c r="AA17" s="304">
        <v>390.1</v>
      </c>
      <c r="AB17" s="304">
        <v>172.6</v>
      </c>
      <c r="AC17" s="304">
        <v>321.39999999999998</v>
      </c>
      <c r="AD17" s="305">
        <v>247.3</v>
      </c>
      <c r="AE17" s="305">
        <v>192</v>
      </c>
      <c r="AF17" s="305">
        <v>267.7</v>
      </c>
      <c r="AG17" s="310">
        <v>201</v>
      </c>
      <c r="AH17" s="310">
        <v>157</v>
      </c>
      <c r="AI17" s="310">
        <f>M36</f>
        <v>106</v>
      </c>
      <c r="AJ17" s="318">
        <f t="shared" si="2"/>
        <v>246.125</v>
      </c>
    </row>
    <row r="18" spans="1:36" ht="10.5" customHeight="1">
      <c r="A18" s="265">
        <v>14</v>
      </c>
      <c r="B18" s="261">
        <v>34</v>
      </c>
      <c r="C18" s="261">
        <v>8</v>
      </c>
      <c r="D18" s="261">
        <v>4.5</v>
      </c>
      <c r="E18" s="261">
        <v>21</v>
      </c>
      <c r="F18" s="261" t="s">
        <v>189</v>
      </c>
      <c r="G18" s="261">
        <v>5</v>
      </c>
      <c r="H18" s="261" t="s">
        <v>189</v>
      </c>
      <c r="I18" s="261" t="s">
        <v>189</v>
      </c>
      <c r="J18" s="261">
        <v>0.5</v>
      </c>
      <c r="K18" s="261" t="s">
        <v>189</v>
      </c>
      <c r="L18" s="261">
        <v>32</v>
      </c>
      <c r="M18" s="261" t="s">
        <v>189</v>
      </c>
      <c r="N18" s="134"/>
      <c r="O18" s="274" t="s">
        <v>48</v>
      </c>
      <c r="P18" s="275">
        <f t="shared" ref="P18:AJ18" si="3">SUM(P12:P17)</f>
        <v>531.70000000000005</v>
      </c>
      <c r="Q18" s="275">
        <f t="shared" si="3"/>
        <v>437.9</v>
      </c>
      <c r="R18" s="275">
        <f t="shared" si="3"/>
        <v>789.1</v>
      </c>
      <c r="S18" s="275">
        <f t="shared" si="3"/>
        <v>804.4</v>
      </c>
      <c r="T18" s="275">
        <f t="shared" si="3"/>
        <v>682.1</v>
      </c>
      <c r="U18" s="275">
        <f t="shared" si="3"/>
        <v>559.5</v>
      </c>
      <c r="V18" s="275">
        <f t="shared" si="3"/>
        <v>823.3</v>
      </c>
      <c r="W18" s="299">
        <f t="shared" si="3"/>
        <v>878.10000000000014</v>
      </c>
      <c r="X18" s="299">
        <f t="shared" si="3"/>
        <v>808.1</v>
      </c>
      <c r="Y18" s="299">
        <f t="shared" si="3"/>
        <v>870.5</v>
      </c>
      <c r="Z18" s="312">
        <f t="shared" si="3"/>
        <v>1021.6</v>
      </c>
      <c r="AA18" s="299">
        <f t="shared" si="3"/>
        <v>709.40000000000009</v>
      </c>
      <c r="AB18" s="299">
        <f t="shared" si="3"/>
        <v>441.5</v>
      </c>
      <c r="AC18" s="299">
        <f t="shared" si="3"/>
        <v>610.09999999999991</v>
      </c>
      <c r="AD18" s="299">
        <f t="shared" si="3"/>
        <v>768</v>
      </c>
      <c r="AE18" s="299">
        <f t="shared" si="3"/>
        <v>824.19999999999993</v>
      </c>
      <c r="AF18" s="299">
        <f t="shared" si="3"/>
        <v>525.79999999999995</v>
      </c>
      <c r="AG18" s="299">
        <f t="shared" si="3"/>
        <v>715.6</v>
      </c>
      <c r="AH18" s="299">
        <f>SUM(AH12:AH17)</f>
        <v>531</v>
      </c>
      <c r="AI18" s="299">
        <f>SUM(AI12:AI17)</f>
        <v>325.5</v>
      </c>
      <c r="AJ18" s="319">
        <f t="shared" si="3"/>
        <v>682.87</v>
      </c>
    </row>
    <row r="19" spans="1:36" ht="10.5" customHeight="1">
      <c r="A19" s="265">
        <v>15</v>
      </c>
      <c r="B19" s="261" t="s">
        <v>189</v>
      </c>
      <c r="C19" s="261">
        <v>2.5</v>
      </c>
      <c r="D19" s="261">
        <v>30</v>
      </c>
      <c r="E19" s="261">
        <v>40</v>
      </c>
      <c r="F19" s="261">
        <v>10</v>
      </c>
      <c r="G19" s="261">
        <v>9</v>
      </c>
      <c r="H19" s="261" t="s">
        <v>189</v>
      </c>
      <c r="I19" s="261" t="s">
        <v>189</v>
      </c>
      <c r="J19" s="261" t="s">
        <v>189</v>
      </c>
      <c r="K19" s="261" t="s">
        <v>189</v>
      </c>
      <c r="L19" s="261" t="s">
        <v>189</v>
      </c>
      <c r="M19" s="261" t="s">
        <v>189</v>
      </c>
      <c r="N19" s="134"/>
      <c r="O19" s="247"/>
      <c r="P19" s="238"/>
      <c r="Q19" s="238"/>
      <c r="R19" s="238"/>
      <c r="S19" s="238"/>
      <c r="T19" s="238"/>
      <c r="U19" s="238"/>
      <c r="V19" s="238"/>
      <c r="W19" s="239"/>
      <c r="X19" s="239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1"/>
    </row>
    <row r="20" spans="1:36" ht="10.5" customHeight="1">
      <c r="A20" s="265">
        <v>16</v>
      </c>
      <c r="B20" s="261" t="s">
        <v>189</v>
      </c>
      <c r="C20" s="261">
        <v>4.5</v>
      </c>
      <c r="D20" s="261">
        <v>8</v>
      </c>
      <c r="E20" s="261">
        <v>12</v>
      </c>
      <c r="F20" s="261">
        <v>5</v>
      </c>
      <c r="G20" s="261" t="s">
        <v>189</v>
      </c>
      <c r="H20" s="261" t="s">
        <v>189</v>
      </c>
      <c r="I20" s="261" t="s">
        <v>189</v>
      </c>
      <c r="J20" s="261" t="s">
        <v>189</v>
      </c>
      <c r="K20" s="261" t="s">
        <v>189</v>
      </c>
      <c r="L20" s="261" t="s">
        <v>189</v>
      </c>
      <c r="M20" s="261">
        <v>10</v>
      </c>
      <c r="N20" s="134"/>
      <c r="O20" s="324" t="s">
        <v>49</v>
      </c>
      <c r="P20" s="275">
        <f>P11+P18</f>
        <v>2218.5</v>
      </c>
      <c r="Q20" s="275">
        <f t="shared" ref="Q20:AJ20" si="4">Q11+Q18</f>
        <v>2176.6</v>
      </c>
      <c r="R20" s="275">
        <f t="shared" si="4"/>
        <v>3045.4999999999995</v>
      </c>
      <c r="S20" s="275">
        <f t="shared" si="4"/>
        <v>3512.1</v>
      </c>
      <c r="T20" s="275">
        <f t="shared" si="4"/>
        <v>3261.7</v>
      </c>
      <c r="U20" s="275">
        <f t="shared" si="4"/>
        <v>3175.2</v>
      </c>
      <c r="V20" s="275">
        <f t="shared" si="4"/>
        <v>3049.5999999999995</v>
      </c>
      <c r="W20" s="275">
        <f t="shared" si="4"/>
        <v>2984.4000000000005</v>
      </c>
      <c r="X20" s="275">
        <f t="shared" si="4"/>
        <v>3103.6</v>
      </c>
      <c r="Y20" s="275">
        <f t="shared" si="4"/>
        <v>3222.1000000000004</v>
      </c>
      <c r="Z20" s="275">
        <f t="shared" si="4"/>
        <v>3400.4</v>
      </c>
      <c r="AA20" s="275">
        <f t="shared" si="4"/>
        <v>2765.2000000000003</v>
      </c>
      <c r="AB20" s="275">
        <f t="shared" si="4"/>
        <v>2941.8999999999996</v>
      </c>
      <c r="AC20" s="306">
        <f t="shared" si="4"/>
        <v>3684.7999999999997</v>
      </c>
      <c r="AD20" s="275">
        <f t="shared" si="4"/>
        <v>2502.3000000000002</v>
      </c>
      <c r="AE20" s="307">
        <f>AE11+AE18</f>
        <v>3678.6999999999994</v>
      </c>
      <c r="AF20" s="275">
        <f t="shared" si="4"/>
        <v>2717.1000000000004</v>
      </c>
      <c r="AG20" s="275">
        <f t="shared" si="4"/>
        <v>2987.8</v>
      </c>
      <c r="AH20" s="275">
        <f t="shared" si="4"/>
        <v>2835.7</v>
      </c>
      <c r="AI20" s="275">
        <f t="shared" si="4"/>
        <v>2407</v>
      </c>
      <c r="AJ20" s="329">
        <f t="shared" si="4"/>
        <v>2983.5099999999993</v>
      </c>
    </row>
    <row r="21" spans="1:36" ht="10.5" customHeight="1">
      <c r="A21" s="265">
        <v>17</v>
      </c>
      <c r="B21" s="261" t="s">
        <v>189</v>
      </c>
      <c r="C21" s="261" t="s">
        <v>189</v>
      </c>
      <c r="D21" s="261">
        <v>2</v>
      </c>
      <c r="E21" s="261">
        <v>9.5</v>
      </c>
      <c r="F21" s="261">
        <v>13</v>
      </c>
      <c r="G21" s="261" t="s">
        <v>189</v>
      </c>
      <c r="H21" s="261" t="s">
        <v>189</v>
      </c>
      <c r="I21" s="261" t="s">
        <v>189</v>
      </c>
      <c r="J21" s="261" t="s">
        <v>189</v>
      </c>
      <c r="K21" s="261" t="s">
        <v>189</v>
      </c>
      <c r="L21" s="261" t="s">
        <v>189</v>
      </c>
      <c r="M21" s="261" t="s">
        <v>189</v>
      </c>
      <c r="N21" s="134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</row>
    <row r="22" spans="1:36" ht="10.5" customHeight="1">
      <c r="A22" s="265">
        <v>18</v>
      </c>
      <c r="B22" s="261" t="s">
        <v>189</v>
      </c>
      <c r="C22" s="261" t="s">
        <v>189</v>
      </c>
      <c r="D22" s="261">
        <v>40</v>
      </c>
      <c r="E22" s="261">
        <v>48</v>
      </c>
      <c r="F22" s="261">
        <v>1.5</v>
      </c>
      <c r="G22" s="261" t="s">
        <v>189</v>
      </c>
      <c r="H22" s="261" t="s">
        <v>189</v>
      </c>
      <c r="I22" s="261" t="s">
        <v>189</v>
      </c>
      <c r="J22" s="261" t="s">
        <v>189</v>
      </c>
      <c r="K22" s="261" t="s">
        <v>189</v>
      </c>
      <c r="L22" s="261" t="s">
        <v>189</v>
      </c>
      <c r="M22" s="261" t="s">
        <v>189</v>
      </c>
      <c r="N22" s="134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</row>
    <row r="23" spans="1:36" ht="10.5" customHeight="1">
      <c r="A23" s="265">
        <v>19</v>
      </c>
      <c r="B23" s="261" t="s">
        <v>189</v>
      </c>
      <c r="C23" s="261">
        <v>22</v>
      </c>
      <c r="D23" s="261" t="s">
        <v>189</v>
      </c>
      <c r="E23" s="261">
        <v>15</v>
      </c>
      <c r="F23" s="261">
        <v>2</v>
      </c>
      <c r="G23" s="261" t="s">
        <v>189</v>
      </c>
      <c r="H23" s="261" t="s">
        <v>189</v>
      </c>
      <c r="I23" s="261" t="s">
        <v>189</v>
      </c>
      <c r="J23" s="261" t="s">
        <v>189</v>
      </c>
      <c r="K23" s="261" t="s">
        <v>189</v>
      </c>
      <c r="L23" s="261" t="s">
        <v>189</v>
      </c>
      <c r="M23" s="261">
        <v>9.5</v>
      </c>
      <c r="N23" s="134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</row>
    <row r="24" spans="1:36" ht="10.5" customHeight="1">
      <c r="A24" s="265">
        <v>20</v>
      </c>
      <c r="B24" s="261">
        <v>33</v>
      </c>
      <c r="C24" s="261" t="s">
        <v>189</v>
      </c>
      <c r="D24" s="266">
        <v>67.5</v>
      </c>
      <c r="E24" s="261">
        <v>14</v>
      </c>
      <c r="F24" s="261">
        <v>18</v>
      </c>
      <c r="G24" s="261" t="s">
        <v>189</v>
      </c>
      <c r="H24" s="261" t="s">
        <v>189</v>
      </c>
      <c r="I24" s="261" t="s">
        <v>189</v>
      </c>
      <c r="J24" s="261" t="s">
        <v>189</v>
      </c>
      <c r="K24" s="261" t="s">
        <v>189</v>
      </c>
      <c r="L24" s="261" t="s">
        <v>189</v>
      </c>
      <c r="M24" s="261">
        <v>4.5</v>
      </c>
      <c r="N24" s="134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</row>
    <row r="25" spans="1:36" ht="10.5" customHeight="1">
      <c r="A25" s="265">
        <v>21</v>
      </c>
      <c r="B25" s="261">
        <v>28</v>
      </c>
      <c r="C25" s="261">
        <v>34.5</v>
      </c>
      <c r="D25" s="261" t="s">
        <v>189</v>
      </c>
      <c r="E25" s="261">
        <v>3.5</v>
      </c>
      <c r="F25" s="261">
        <v>12</v>
      </c>
      <c r="G25" s="261">
        <v>4</v>
      </c>
      <c r="H25" s="261" t="s">
        <v>189</v>
      </c>
      <c r="I25" s="261" t="s">
        <v>189</v>
      </c>
      <c r="J25" s="261" t="s">
        <v>189</v>
      </c>
      <c r="K25" s="261">
        <v>35</v>
      </c>
      <c r="L25" s="261" t="s">
        <v>189</v>
      </c>
      <c r="M25" s="266">
        <v>51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ht="10.5" customHeight="1">
      <c r="A26" s="265">
        <v>22</v>
      </c>
      <c r="B26" s="261">
        <v>41.5</v>
      </c>
      <c r="C26" s="261">
        <v>8.5</v>
      </c>
      <c r="D26" s="261">
        <v>2</v>
      </c>
      <c r="E26" s="261">
        <v>1</v>
      </c>
      <c r="F26" s="261">
        <v>13.5</v>
      </c>
      <c r="G26" s="261">
        <v>22</v>
      </c>
      <c r="H26" s="261" t="s">
        <v>189</v>
      </c>
      <c r="I26" s="261" t="s">
        <v>189</v>
      </c>
      <c r="J26" s="261" t="s">
        <v>189</v>
      </c>
      <c r="K26" s="261" t="s">
        <v>189</v>
      </c>
      <c r="L26" s="261" t="s">
        <v>189</v>
      </c>
      <c r="M26" s="261">
        <v>3</v>
      </c>
      <c r="N26" s="134"/>
      <c r="O26" s="134"/>
      <c r="P26" s="134"/>
      <c r="Q26" s="134"/>
      <c r="R26" s="134"/>
      <c r="S26" s="3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</row>
    <row r="27" spans="1:36" ht="10.5" customHeight="1">
      <c r="A27" s="265">
        <v>23</v>
      </c>
      <c r="B27" s="261">
        <v>4.5</v>
      </c>
      <c r="C27" s="261">
        <v>4</v>
      </c>
      <c r="D27" s="261">
        <v>37.5</v>
      </c>
      <c r="E27" s="261">
        <v>14</v>
      </c>
      <c r="F27" s="261">
        <v>6</v>
      </c>
      <c r="G27" s="261">
        <v>5</v>
      </c>
      <c r="H27" s="261" t="s">
        <v>189</v>
      </c>
      <c r="I27" s="261">
        <v>1.5</v>
      </c>
      <c r="J27" s="261" t="s">
        <v>189</v>
      </c>
      <c r="K27" s="261" t="s">
        <v>189</v>
      </c>
      <c r="L27" s="261" t="s">
        <v>189</v>
      </c>
      <c r="M27" s="261" t="s">
        <v>189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ht="10.5" customHeight="1">
      <c r="A28" s="265">
        <v>24</v>
      </c>
      <c r="B28" s="261">
        <v>5</v>
      </c>
      <c r="C28" s="261" t="s">
        <v>189</v>
      </c>
      <c r="D28" s="261">
        <v>13</v>
      </c>
      <c r="E28" s="261">
        <v>25</v>
      </c>
      <c r="F28" s="266">
        <v>64</v>
      </c>
      <c r="G28" s="261" t="s">
        <v>189</v>
      </c>
      <c r="H28" s="261">
        <v>1</v>
      </c>
      <c r="I28" s="261" t="s">
        <v>189</v>
      </c>
      <c r="J28" s="261">
        <v>0.5</v>
      </c>
      <c r="K28" s="261" t="s">
        <v>189</v>
      </c>
      <c r="L28" s="261">
        <v>12</v>
      </c>
      <c r="M28" s="261">
        <v>7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ht="10.5" customHeight="1">
      <c r="A29" s="265">
        <v>25</v>
      </c>
      <c r="B29" s="261">
        <v>1.5</v>
      </c>
      <c r="C29" s="261" t="s">
        <v>189</v>
      </c>
      <c r="D29" s="267">
        <v>73</v>
      </c>
      <c r="E29" s="261">
        <v>3</v>
      </c>
      <c r="F29" s="261" t="s">
        <v>189</v>
      </c>
      <c r="G29" s="261">
        <v>4</v>
      </c>
      <c r="H29" s="261" t="s">
        <v>189</v>
      </c>
      <c r="I29" s="261" t="s">
        <v>189</v>
      </c>
      <c r="J29" s="261" t="s">
        <v>189</v>
      </c>
      <c r="K29" s="261" t="s">
        <v>189</v>
      </c>
      <c r="L29" s="261" t="s">
        <v>189</v>
      </c>
      <c r="M29" s="261">
        <v>2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ht="10.5" customHeight="1">
      <c r="A30" s="265">
        <v>26</v>
      </c>
      <c r="B30" s="261">
        <v>10</v>
      </c>
      <c r="C30" s="261">
        <v>33</v>
      </c>
      <c r="D30" s="261">
        <v>22</v>
      </c>
      <c r="E30" s="261">
        <v>14</v>
      </c>
      <c r="F30" s="261">
        <v>16</v>
      </c>
      <c r="G30" s="261" t="s">
        <v>189</v>
      </c>
      <c r="H30" s="261" t="s">
        <v>189</v>
      </c>
      <c r="I30" s="261" t="s">
        <v>189</v>
      </c>
      <c r="J30" s="261" t="s">
        <v>189</v>
      </c>
      <c r="K30" s="261" t="s">
        <v>189</v>
      </c>
      <c r="L30" s="261" t="s">
        <v>189</v>
      </c>
      <c r="M30" s="261" t="s">
        <v>189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</row>
    <row r="31" spans="1:36" ht="10.5" customHeight="1">
      <c r="A31" s="265">
        <v>27</v>
      </c>
      <c r="B31" s="261" t="s">
        <v>189</v>
      </c>
      <c r="C31" s="261">
        <v>4</v>
      </c>
      <c r="D31" s="261">
        <v>22.5</v>
      </c>
      <c r="E31" s="261">
        <v>24</v>
      </c>
      <c r="F31" s="261">
        <v>12</v>
      </c>
      <c r="G31" s="261" t="s">
        <v>189</v>
      </c>
      <c r="H31" s="261">
        <v>6.5</v>
      </c>
      <c r="I31" s="261" t="s">
        <v>189</v>
      </c>
      <c r="J31" s="261" t="s">
        <v>189</v>
      </c>
      <c r="K31" s="261" t="s">
        <v>189</v>
      </c>
      <c r="L31" s="261" t="s">
        <v>189</v>
      </c>
      <c r="M31" s="261">
        <v>5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</row>
    <row r="32" spans="1:36" ht="10.5" customHeight="1">
      <c r="A32" s="265">
        <v>28</v>
      </c>
      <c r="B32" s="261" t="s">
        <v>189</v>
      </c>
      <c r="C32" s="261">
        <v>18</v>
      </c>
      <c r="D32" s="261">
        <v>3.5</v>
      </c>
      <c r="E32" s="261">
        <v>6</v>
      </c>
      <c r="F32" s="261" t="s">
        <v>189</v>
      </c>
      <c r="G32" s="261" t="s">
        <v>189</v>
      </c>
      <c r="H32" s="261" t="s">
        <v>189</v>
      </c>
      <c r="I32" s="261" t="s">
        <v>189</v>
      </c>
      <c r="J32" s="261" t="s">
        <v>189</v>
      </c>
      <c r="K32" s="261">
        <v>10</v>
      </c>
      <c r="L32" s="261" t="s">
        <v>111</v>
      </c>
      <c r="M32" s="261" t="s">
        <v>189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</row>
    <row r="33" spans="1:36" ht="10.5" customHeight="1">
      <c r="A33" s="265">
        <v>29</v>
      </c>
      <c r="B33" s="261">
        <v>3.5</v>
      </c>
      <c r="C33" s="328"/>
      <c r="D33" s="261">
        <v>14</v>
      </c>
      <c r="E33" s="261">
        <v>19.5</v>
      </c>
      <c r="F33" s="261" t="s">
        <v>189</v>
      </c>
      <c r="G33" s="261" t="s">
        <v>189</v>
      </c>
      <c r="H33" s="261" t="s">
        <v>189</v>
      </c>
      <c r="I33" s="261" t="s">
        <v>189</v>
      </c>
      <c r="J33" s="261" t="s">
        <v>189</v>
      </c>
      <c r="K33" s="261" t="s">
        <v>189</v>
      </c>
      <c r="L33" s="261" t="s">
        <v>189</v>
      </c>
      <c r="M33" s="261" t="s">
        <v>189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</row>
    <row r="34" spans="1:36" ht="10.5" customHeight="1">
      <c r="A34" s="265">
        <v>30</v>
      </c>
      <c r="B34" s="261" t="s">
        <v>189</v>
      </c>
      <c r="C34" s="268"/>
      <c r="D34" s="261" t="s">
        <v>189</v>
      </c>
      <c r="E34" s="261">
        <v>5</v>
      </c>
      <c r="F34" s="261">
        <v>8</v>
      </c>
      <c r="G34" s="261">
        <v>7</v>
      </c>
      <c r="H34" s="261">
        <v>12</v>
      </c>
      <c r="I34" s="261" t="s">
        <v>189</v>
      </c>
      <c r="J34" s="261">
        <v>1</v>
      </c>
      <c r="K34" s="261" t="s">
        <v>111</v>
      </c>
      <c r="L34" s="261" t="s">
        <v>189</v>
      </c>
      <c r="M34" s="261" t="s">
        <v>189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</row>
    <row r="35" spans="1:36" ht="10.5" customHeight="1">
      <c r="A35" s="265">
        <v>31</v>
      </c>
      <c r="B35" s="261" t="s">
        <v>189</v>
      </c>
      <c r="C35" s="268"/>
      <c r="D35" s="261" t="s">
        <v>111</v>
      </c>
      <c r="E35" s="269"/>
      <c r="F35" s="261" t="s">
        <v>189</v>
      </c>
      <c r="G35" s="268"/>
      <c r="H35" s="261" t="s">
        <v>189</v>
      </c>
      <c r="I35" s="261" t="s">
        <v>189</v>
      </c>
      <c r="J35" s="268"/>
      <c r="K35" s="261">
        <v>1</v>
      </c>
      <c r="L35" s="268"/>
      <c r="M35" s="261" t="s">
        <v>189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</row>
    <row r="36" spans="1:36" ht="10.5" customHeight="1">
      <c r="A36" s="270" t="s">
        <v>13</v>
      </c>
      <c r="B36" s="271">
        <f t="shared" ref="B36:L36" si="5">SUM(B5:B35)</f>
        <v>300</v>
      </c>
      <c r="C36" s="271">
        <f t="shared" si="5"/>
        <v>238</v>
      </c>
      <c r="D36" s="271">
        <f t="shared" si="5"/>
        <v>599</v>
      </c>
      <c r="E36" s="271">
        <f t="shared" si="5"/>
        <v>419.5</v>
      </c>
      <c r="F36" s="271">
        <f t="shared" si="5"/>
        <v>381</v>
      </c>
      <c r="G36" s="271">
        <f t="shared" si="5"/>
        <v>144</v>
      </c>
      <c r="H36" s="271">
        <f t="shared" si="5"/>
        <v>73</v>
      </c>
      <c r="I36" s="271">
        <f t="shared" si="5"/>
        <v>19.5</v>
      </c>
      <c r="J36" s="271">
        <f t="shared" si="5"/>
        <v>2</v>
      </c>
      <c r="K36" s="271">
        <f t="shared" si="5"/>
        <v>63</v>
      </c>
      <c r="L36" s="271">
        <f t="shared" si="5"/>
        <v>62</v>
      </c>
      <c r="M36" s="271">
        <f>SUM(M5:M35)</f>
        <v>106</v>
      </c>
      <c r="N36" s="242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</row>
    <row r="37" spans="1:36" ht="10.5" customHeight="1">
      <c r="A37" s="272" t="s">
        <v>14</v>
      </c>
      <c r="B37" s="273">
        <f>COUNT(B5:B35)</f>
        <v>20</v>
      </c>
      <c r="C37" s="273">
        <f t="shared" ref="C37:L37" si="6">COUNT(C5:C35)</f>
        <v>18</v>
      </c>
      <c r="D37" s="273">
        <f t="shared" si="6"/>
        <v>25</v>
      </c>
      <c r="E37" s="273">
        <f t="shared" si="6"/>
        <v>29</v>
      </c>
      <c r="F37" s="273">
        <f t="shared" si="6"/>
        <v>21</v>
      </c>
      <c r="G37" s="273">
        <f t="shared" si="6"/>
        <v>13</v>
      </c>
      <c r="H37" s="273">
        <f t="shared" si="6"/>
        <v>9</v>
      </c>
      <c r="I37" s="273">
        <f t="shared" si="6"/>
        <v>3</v>
      </c>
      <c r="J37" s="273">
        <f t="shared" si="6"/>
        <v>3</v>
      </c>
      <c r="K37" s="273">
        <f t="shared" si="6"/>
        <v>5</v>
      </c>
      <c r="L37" s="273">
        <f t="shared" si="6"/>
        <v>5</v>
      </c>
      <c r="M37" s="273">
        <f>COUNT(M5:M35)</f>
        <v>10</v>
      </c>
      <c r="N37" s="242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</row>
    <row r="38" spans="1:36" ht="10.5" customHeight="1">
      <c r="A38" s="241"/>
      <c r="B38" s="241" t="s">
        <v>18</v>
      </c>
      <c r="C38" s="241"/>
      <c r="D38" s="241"/>
      <c r="E38" s="259">
        <f>SUM(B36:G36)</f>
        <v>2081.5</v>
      </c>
      <c r="F38" s="241" t="s">
        <v>16</v>
      </c>
      <c r="G38" s="248" t="s">
        <v>21</v>
      </c>
      <c r="H38" s="248"/>
      <c r="I38" s="249">
        <f>SUM(H36:M36)</f>
        <v>325.5</v>
      </c>
      <c r="J38" s="241" t="s">
        <v>16</v>
      </c>
      <c r="K38" s="241" t="s">
        <v>15</v>
      </c>
      <c r="L38" s="260">
        <f>SUM(B36:M36)</f>
        <v>2407</v>
      </c>
      <c r="M38" s="241" t="s">
        <v>16</v>
      </c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</row>
    <row r="39" spans="1:36" ht="10.5" customHeight="1">
      <c r="A39" s="241"/>
      <c r="B39" s="241" t="s">
        <v>19</v>
      </c>
      <c r="C39" s="241"/>
      <c r="D39" s="241"/>
      <c r="E39" s="250">
        <f>B37+C37+D37+E37+F37+G37</f>
        <v>126</v>
      </c>
      <c r="F39" s="241" t="s">
        <v>17</v>
      </c>
      <c r="G39" s="241"/>
      <c r="H39" s="241" t="s">
        <v>20</v>
      </c>
      <c r="I39" s="251">
        <f>H37+I37+J37+K37+L37+M37</f>
        <v>35</v>
      </c>
      <c r="J39" s="241" t="s">
        <v>17</v>
      </c>
      <c r="K39" s="241" t="s">
        <v>15</v>
      </c>
      <c r="L39" s="251">
        <f>E39+I39</f>
        <v>161</v>
      </c>
      <c r="M39" s="241" t="s">
        <v>17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</row>
    <row r="40" spans="1:36" ht="10.5" customHeight="1">
      <c r="A40" s="252" t="s">
        <v>22</v>
      </c>
      <c r="B40" s="253" t="s">
        <v>172</v>
      </c>
      <c r="C40" s="241"/>
      <c r="D40" s="241"/>
      <c r="E40" s="254"/>
      <c r="F40" s="249" t="s">
        <v>173</v>
      </c>
      <c r="G40" s="241"/>
      <c r="H40" s="241"/>
      <c r="I40" s="241"/>
      <c r="J40" s="255"/>
      <c r="K40" s="241"/>
      <c r="L40" s="241"/>
      <c r="M40" s="241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</row>
    <row r="41" spans="1:36" ht="10.5" customHeight="1">
      <c r="A41" s="252" t="s">
        <v>70</v>
      </c>
      <c r="B41" s="241" t="s">
        <v>176</v>
      </c>
      <c r="C41" s="241"/>
      <c r="D41" s="241"/>
      <c r="E41" s="254"/>
      <c r="F41" s="249"/>
      <c r="G41" s="241"/>
      <c r="H41" s="241"/>
      <c r="I41" s="241"/>
      <c r="J41" s="241"/>
      <c r="K41" s="241"/>
      <c r="L41" s="241"/>
      <c r="M41" s="241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</row>
    <row r="42" spans="1:36" ht="10.5" customHeight="1">
      <c r="A42" s="256" t="s">
        <v>70</v>
      </c>
      <c r="B42" s="241" t="s">
        <v>174</v>
      </c>
      <c r="C42" s="241"/>
      <c r="D42" s="241"/>
      <c r="E42" s="254"/>
      <c r="F42" s="241"/>
      <c r="G42" s="241"/>
      <c r="H42" s="241"/>
      <c r="I42" s="241"/>
      <c r="J42" s="241"/>
      <c r="K42" s="241"/>
      <c r="L42" s="241"/>
      <c r="M42" s="241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</row>
    <row r="43" spans="1:36" ht="10.5" customHeight="1">
      <c r="A43" s="256" t="s">
        <v>70</v>
      </c>
      <c r="B43" s="241" t="s">
        <v>175</v>
      </c>
      <c r="C43" s="241"/>
      <c r="D43" s="241"/>
      <c r="E43" s="254"/>
      <c r="F43" s="241"/>
      <c r="G43" s="241"/>
      <c r="H43" s="241"/>
      <c r="I43" s="241"/>
      <c r="J43" s="241"/>
      <c r="K43" s="241"/>
      <c r="L43" s="241"/>
      <c r="M43" s="241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</row>
    <row r="44" spans="1:36" ht="10.5" customHeight="1">
      <c r="A44" s="256" t="s">
        <v>70</v>
      </c>
      <c r="B44" s="241" t="s">
        <v>72</v>
      </c>
      <c r="C44" s="241"/>
      <c r="D44" s="241"/>
      <c r="E44" s="254"/>
      <c r="F44" s="241"/>
      <c r="G44" s="241"/>
      <c r="H44" s="241"/>
      <c r="I44" s="241"/>
      <c r="J44" s="241"/>
      <c r="K44" s="241"/>
      <c r="L44" s="241"/>
      <c r="M44" s="241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</row>
    <row r="45" spans="1:36" ht="10.5" customHeight="1">
      <c r="A45" s="257"/>
      <c r="B45" s="241" t="s">
        <v>180</v>
      </c>
      <c r="C45" s="257"/>
      <c r="D45" s="257"/>
      <c r="E45" s="258"/>
      <c r="F45" s="257"/>
      <c r="G45" s="257"/>
      <c r="H45" s="257"/>
      <c r="I45" s="257"/>
      <c r="J45" s="257"/>
      <c r="K45" s="241"/>
      <c r="L45" s="241"/>
      <c r="M45" s="241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</row>
  </sheetData>
  <mergeCells count="5">
    <mergeCell ref="A1:M1"/>
    <mergeCell ref="A2:M2"/>
    <mergeCell ref="O2:AJ2"/>
    <mergeCell ref="A3:M3"/>
    <mergeCell ref="O3:AJ3"/>
  </mergeCells>
  <phoneticPr fontId="21"/>
  <pageMargins left="0.27559055118110237" right="0.31496062992125984" top="0.55118110236220474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zoomScale="75" workbookViewId="0">
      <pane ySplit="4" topLeftCell="A11" activePane="bottomLeft" state="frozen"/>
      <selection pane="bottomLeft" activeCell="D23" sqref="D23"/>
    </sheetView>
  </sheetViews>
  <sheetFormatPr defaultColWidth="7.28515625" defaultRowHeight="15.75" customHeight="1"/>
  <cols>
    <col min="1" max="1" width="7.85546875" customWidth="1"/>
    <col min="2" max="2" width="7.42578125" customWidth="1"/>
  </cols>
  <sheetData>
    <row r="1" spans="1:13" ht="21.75" customHeight="1" thickBot="1">
      <c r="A1" s="413" t="s">
        <v>63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</row>
    <row r="2" spans="1:13" ht="15.75" customHeight="1" thickTop="1">
      <c r="A2" s="414" t="s">
        <v>61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</row>
    <row r="3" spans="1:13" ht="15.75" customHeight="1">
      <c r="A3" s="415" t="s">
        <v>62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</row>
    <row r="4" spans="1:13" ht="15.75" customHeight="1">
      <c r="A4" s="5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.75" customHeight="1">
      <c r="A5" s="6">
        <v>1</v>
      </c>
      <c r="B5" s="2">
        <v>15</v>
      </c>
      <c r="C5" s="35">
        <v>0</v>
      </c>
      <c r="D5" s="33">
        <v>38.700000000000003</v>
      </c>
      <c r="E5" s="35">
        <v>38.700000000000003</v>
      </c>
      <c r="F5" s="35">
        <v>3.3</v>
      </c>
      <c r="G5" s="35">
        <v>0</v>
      </c>
      <c r="H5" s="35">
        <v>1.2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</row>
    <row r="6" spans="1:13" ht="15.75" customHeight="1">
      <c r="A6" s="6">
        <v>2</v>
      </c>
      <c r="B6" s="48">
        <v>28.1</v>
      </c>
      <c r="C6" s="35">
        <v>2.7</v>
      </c>
      <c r="D6" s="33">
        <v>26</v>
      </c>
      <c r="E6" s="35">
        <v>51.2</v>
      </c>
      <c r="F6" s="49">
        <v>63.7</v>
      </c>
      <c r="G6" s="35">
        <v>6.2</v>
      </c>
      <c r="H6" s="35">
        <v>0</v>
      </c>
      <c r="I6" s="33">
        <v>15.8</v>
      </c>
      <c r="J6" s="35">
        <v>0</v>
      </c>
      <c r="K6" s="35">
        <v>0</v>
      </c>
      <c r="L6" s="35">
        <v>0</v>
      </c>
      <c r="M6" s="35">
        <v>0</v>
      </c>
    </row>
    <row r="7" spans="1:13" ht="15.75" customHeight="1">
      <c r="A7" s="6">
        <v>3</v>
      </c>
      <c r="B7" s="34">
        <v>7.5</v>
      </c>
      <c r="C7" s="35">
        <v>0</v>
      </c>
      <c r="D7" s="33">
        <v>23.1</v>
      </c>
      <c r="E7" s="35">
        <v>1.2</v>
      </c>
      <c r="F7" s="33">
        <v>15</v>
      </c>
      <c r="G7" s="35">
        <v>0</v>
      </c>
      <c r="H7" s="35">
        <v>0</v>
      </c>
      <c r="I7" s="33">
        <v>15</v>
      </c>
      <c r="J7" s="35">
        <v>0</v>
      </c>
      <c r="K7" s="35">
        <v>0</v>
      </c>
      <c r="L7" s="35">
        <v>6.2</v>
      </c>
      <c r="M7" s="35">
        <v>4.3</v>
      </c>
    </row>
    <row r="8" spans="1:13" ht="15.75" customHeight="1">
      <c r="A8" s="6">
        <v>4</v>
      </c>
      <c r="B8" s="34">
        <v>32.5</v>
      </c>
      <c r="C8" s="35">
        <v>22.5</v>
      </c>
      <c r="D8" s="33">
        <v>20</v>
      </c>
      <c r="E8" s="35">
        <v>3.1</v>
      </c>
      <c r="F8" s="35">
        <v>4.3</v>
      </c>
      <c r="G8" s="35">
        <v>18.7</v>
      </c>
      <c r="H8" s="35">
        <v>0</v>
      </c>
      <c r="I8" s="33">
        <v>42.5</v>
      </c>
      <c r="J8" s="35">
        <v>0</v>
      </c>
      <c r="K8" s="35">
        <v>11.6</v>
      </c>
      <c r="L8" s="35">
        <v>0</v>
      </c>
      <c r="M8" s="35">
        <v>0</v>
      </c>
    </row>
    <row r="9" spans="1:13" ht="15.75" customHeight="1">
      <c r="A9" s="6">
        <v>5</v>
      </c>
      <c r="B9" s="34">
        <v>0</v>
      </c>
      <c r="C9" s="35">
        <v>0</v>
      </c>
      <c r="D9" s="33">
        <v>17.899999999999999</v>
      </c>
      <c r="E9" s="35">
        <v>0</v>
      </c>
      <c r="F9" s="35">
        <v>0</v>
      </c>
      <c r="G9" s="35">
        <v>2.5</v>
      </c>
      <c r="H9" s="35">
        <v>0</v>
      </c>
      <c r="I9" s="33">
        <v>1.2</v>
      </c>
      <c r="J9" s="35">
        <v>32.5</v>
      </c>
      <c r="K9" s="34">
        <v>0</v>
      </c>
      <c r="L9" s="35">
        <v>0</v>
      </c>
      <c r="M9" s="35">
        <v>0</v>
      </c>
    </row>
    <row r="10" spans="1:13" ht="15.75" customHeight="1">
      <c r="A10" s="6">
        <v>6</v>
      </c>
      <c r="B10" s="34">
        <v>34.700000000000003</v>
      </c>
      <c r="C10" s="35">
        <v>1.2</v>
      </c>
      <c r="D10" s="33">
        <v>1.2</v>
      </c>
      <c r="E10" s="35">
        <v>5.4</v>
      </c>
      <c r="F10" s="35">
        <v>0</v>
      </c>
      <c r="G10" s="35">
        <v>47.2</v>
      </c>
      <c r="H10" s="35">
        <v>0</v>
      </c>
      <c r="I10" s="33">
        <v>1.8</v>
      </c>
      <c r="J10" s="35">
        <v>0</v>
      </c>
      <c r="K10" s="34">
        <v>0</v>
      </c>
      <c r="L10" s="35">
        <v>0</v>
      </c>
      <c r="M10" s="35">
        <v>0</v>
      </c>
    </row>
    <row r="11" spans="1:13" ht="15.75" customHeight="1">
      <c r="A11" s="6">
        <v>7</v>
      </c>
      <c r="B11" s="34">
        <v>48.7</v>
      </c>
      <c r="C11" s="35">
        <v>21.2</v>
      </c>
      <c r="D11" s="47">
        <v>0</v>
      </c>
      <c r="E11" s="49">
        <v>72.5</v>
      </c>
      <c r="F11" s="35">
        <v>0</v>
      </c>
      <c r="G11" s="35">
        <v>5.2</v>
      </c>
      <c r="H11" s="35">
        <v>0</v>
      </c>
      <c r="I11" s="47">
        <v>0</v>
      </c>
      <c r="J11" s="35">
        <v>0</v>
      </c>
      <c r="K11" s="34">
        <v>0</v>
      </c>
      <c r="L11" s="35">
        <v>0</v>
      </c>
      <c r="M11" s="35">
        <v>0</v>
      </c>
    </row>
    <row r="12" spans="1:13" ht="15.75" customHeight="1">
      <c r="A12" s="6">
        <v>8</v>
      </c>
      <c r="B12" s="34">
        <v>0</v>
      </c>
      <c r="C12" s="35">
        <v>15.8</v>
      </c>
      <c r="D12" s="33">
        <v>46.2</v>
      </c>
      <c r="E12" s="35">
        <v>0</v>
      </c>
      <c r="F12" s="33">
        <v>45</v>
      </c>
      <c r="G12" s="33">
        <v>16</v>
      </c>
      <c r="H12" s="35">
        <v>0</v>
      </c>
      <c r="I12" s="47">
        <v>0</v>
      </c>
      <c r="J12" s="35">
        <v>0</v>
      </c>
      <c r="K12" s="34">
        <v>0</v>
      </c>
      <c r="L12" s="33">
        <v>30</v>
      </c>
      <c r="M12" s="35">
        <v>0</v>
      </c>
    </row>
    <row r="13" spans="1:13" ht="15.75" customHeight="1">
      <c r="A13" s="6">
        <v>9</v>
      </c>
      <c r="B13" s="34">
        <v>48.7</v>
      </c>
      <c r="C13" s="35">
        <v>12.5</v>
      </c>
      <c r="D13" s="33">
        <v>4.0999999999999996</v>
      </c>
      <c r="E13" s="35">
        <v>0</v>
      </c>
      <c r="F13" s="35">
        <v>18.7</v>
      </c>
      <c r="G13" s="35">
        <v>8.3000000000000007</v>
      </c>
      <c r="H13" s="35">
        <v>0</v>
      </c>
      <c r="I13" s="47">
        <v>0</v>
      </c>
      <c r="J13" s="35">
        <v>0</v>
      </c>
      <c r="K13" s="34">
        <v>0</v>
      </c>
      <c r="L13" s="35">
        <v>27.5</v>
      </c>
      <c r="M13" s="49">
        <v>84.7</v>
      </c>
    </row>
    <row r="14" spans="1:13" ht="15.75" customHeight="1">
      <c r="A14" s="6">
        <v>10</v>
      </c>
      <c r="B14" s="34">
        <v>0</v>
      </c>
      <c r="C14" s="35">
        <v>0</v>
      </c>
      <c r="D14" s="33">
        <v>15</v>
      </c>
      <c r="E14" s="33">
        <v>20</v>
      </c>
      <c r="F14" s="33">
        <v>10</v>
      </c>
      <c r="G14" s="34">
        <v>0</v>
      </c>
      <c r="H14" s="35">
        <v>0</v>
      </c>
      <c r="I14" s="47">
        <v>0</v>
      </c>
      <c r="J14" s="35">
        <v>0</v>
      </c>
      <c r="K14" s="34">
        <v>0</v>
      </c>
      <c r="L14" s="33">
        <v>10</v>
      </c>
      <c r="M14" s="35">
        <v>8.6999999999999993</v>
      </c>
    </row>
    <row r="15" spans="1:13" ht="15.75" customHeight="1">
      <c r="A15" s="6">
        <v>11</v>
      </c>
      <c r="B15" s="34">
        <v>28.3</v>
      </c>
      <c r="C15" s="35">
        <v>6.6</v>
      </c>
      <c r="D15" s="50">
        <v>126.2</v>
      </c>
      <c r="E15" s="35">
        <v>7.2</v>
      </c>
      <c r="F15" s="33">
        <v>5</v>
      </c>
      <c r="G15" s="35">
        <v>0</v>
      </c>
      <c r="H15" s="35">
        <v>0</v>
      </c>
      <c r="I15" s="33">
        <v>8.3000000000000007</v>
      </c>
      <c r="J15" s="35">
        <v>0</v>
      </c>
      <c r="K15" s="34">
        <v>0</v>
      </c>
      <c r="L15" s="35">
        <v>0</v>
      </c>
      <c r="M15" s="35">
        <v>0</v>
      </c>
    </row>
    <row r="16" spans="1:13" ht="15.75" customHeight="1">
      <c r="A16" s="6">
        <v>12</v>
      </c>
      <c r="B16" s="35">
        <v>0</v>
      </c>
      <c r="C16" s="35">
        <v>7.5</v>
      </c>
      <c r="D16" s="35">
        <v>0.8</v>
      </c>
      <c r="E16" s="35">
        <v>37.5</v>
      </c>
      <c r="F16" s="33">
        <v>15.5</v>
      </c>
      <c r="G16" s="35">
        <v>0</v>
      </c>
      <c r="H16" s="35">
        <v>0</v>
      </c>
      <c r="I16" s="47">
        <v>0</v>
      </c>
      <c r="J16" s="35">
        <v>0</v>
      </c>
      <c r="K16" s="34">
        <v>0</v>
      </c>
      <c r="L16" s="35">
        <v>0</v>
      </c>
      <c r="M16" s="35">
        <v>0</v>
      </c>
    </row>
    <row r="17" spans="1:13" ht="15.75" customHeight="1">
      <c r="A17" s="6">
        <v>13</v>
      </c>
      <c r="B17" s="33">
        <v>12</v>
      </c>
      <c r="C17" s="35">
        <v>2.5</v>
      </c>
      <c r="D17" s="35">
        <v>2.5</v>
      </c>
      <c r="E17" s="35">
        <v>1.2</v>
      </c>
      <c r="F17" s="47">
        <v>0</v>
      </c>
      <c r="G17" s="35">
        <v>1.2</v>
      </c>
      <c r="H17" s="33">
        <v>1</v>
      </c>
      <c r="I17" s="47">
        <v>0</v>
      </c>
      <c r="J17" s="35">
        <v>0</v>
      </c>
      <c r="K17" s="34">
        <v>0</v>
      </c>
      <c r="L17" s="35">
        <v>0</v>
      </c>
      <c r="M17" s="35">
        <v>0</v>
      </c>
    </row>
    <row r="18" spans="1:13" ht="15.75" customHeight="1">
      <c r="A18" s="6">
        <v>14</v>
      </c>
      <c r="B18" s="33">
        <v>5</v>
      </c>
      <c r="C18" s="35">
        <v>9.1</v>
      </c>
      <c r="D18" s="35">
        <v>22.5</v>
      </c>
      <c r="E18" s="35">
        <v>7.5</v>
      </c>
      <c r="F18" s="47">
        <v>0</v>
      </c>
      <c r="G18" s="35">
        <v>3.3</v>
      </c>
      <c r="H18" s="35">
        <v>0</v>
      </c>
      <c r="I18" s="33">
        <v>2.5</v>
      </c>
      <c r="J18" s="35">
        <v>0</v>
      </c>
      <c r="K18" s="33">
        <v>2</v>
      </c>
      <c r="L18" s="35">
        <v>1.6</v>
      </c>
      <c r="M18" s="35">
        <v>0</v>
      </c>
    </row>
    <row r="19" spans="1:13" ht="15.75" customHeight="1">
      <c r="A19" s="6">
        <v>15</v>
      </c>
      <c r="B19" s="35">
        <v>3.7</v>
      </c>
      <c r="C19" s="33">
        <v>15</v>
      </c>
      <c r="D19" s="35">
        <v>7.8</v>
      </c>
      <c r="E19" s="33">
        <v>9</v>
      </c>
      <c r="F19" s="47">
        <v>0</v>
      </c>
      <c r="G19" s="35">
        <v>7.1</v>
      </c>
      <c r="H19" s="33">
        <v>9.5</v>
      </c>
      <c r="I19" s="47">
        <v>0</v>
      </c>
      <c r="J19" s="35">
        <v>0</v>
      </c>
      <c r="K19" s="33">
        <v>5</v>
      </c>
      <c r="L19" s="35">
        <v>0</v>
      </c>
      <c r="M19" s="35">
        <v>8.6999999999999993</v>
      </c>
    </row>
    <row r="20" spans="1:13" ht="15.75" customHeight="1">
      <c r="A20" s="6">
        <v>16</v>
      </c>
      <c r="B20" s="35">
        <v>3.7</v>
      </c>
      <c r="C20" s="47">
        <v>0</v>
      </c>
      <c r="D20" s="35">
        <v>0</v>
      </c>
      <c r="E20" s="49">
        <v>53.7</v>
      </c>
      <c r="F20" s="33">
        <v>3.7</v>
      </c>
      <c r="G20" s="2">
        <v>2</v>
      </c>
      <c r="H20" s="35">
        <v>0</v>
      </c>
      <c r="I20" s="47">
        <v>0</v>
      </c>
      <c r="J20" s="35">
        <v>0</v>
      </c>
      <c r="K20" s="35">
        <v>2.7</v>
      </c>
      <c r="L20" s="35">
        <v>0</v>
      </c>
      <c r="M20" s="35">
        <v>0</v>
      </c>
    </row>
    <row r="21" spans="1:13" ht="15.75" customHeight="1">
      <c r="A21" s="6">
        <v>17</v>
      </c>
      <c r="B21" s="33">
        <v>6.3</v>
      </c>
      <c r="C21" s="33">
        <v>5</v>
      </c>
      <c r="D21" s="35">
        <v>25</v>
      </c>
      <c r="E21" s="35">
        <v>2.5</v>
      </c>
      <c r="F21" s="33">
        <v>14.8</v>
      </c>
      <c r="G21" s="35">
        <v>6.7</v>
      </c>
      <c r="H21" s="35">
        <v>0</v>
      </c>
      <c r="I21" s="33">
        <v>12.5</v>
      </c>
      <c r="J21" s="35">
        <v>0</v>
      </c>
      <c r="K21" s="35">
        <v>0</v>
      </c>
      <c r="L21" s="35">
        <v>18.7</v>
      </c>
      <c r="M21" s="35">
        <v>0</v>
      </c>
    </row>
    <row r="22" spans="1:13" ht="15.75" customHeight="1">
      <c r="A22" s="6">
        <v>18</v>
      </c>
      <c r="B22" s="35">
        <v>4.2</v>
      </c>
      <c r="C22" s="35">
        <v>3.7</v>
      </c>
      <c r="D22" s="35">
        <v>7.8</v>
      </c>
      <c r="E22" s="35">
        <v>0</v>
      </c>
      <c r="F22" s="33">
        <v>35.799999999999997</v>
      </c>
      <c r="G22" s="35">
        <v>13.3</v>
      </c>
      <c r="H22" s="35">
        <v>0</v>
      </c>
      <c r="I22" s="47">
        <v>0</v>
      </c>
      <c r="J22" s="35">
        <v>0</v>
      </c>
      <c r="K22" s="35">
        <v>5.7</v>
      </c>
      <c r="L22" s="35">
        <v>16.7</v>
      </c>
      <c r="M22" s="35">
        <v>41.2</v>
      </c>
    </row>
    <row r="23" spans="1:13" ht="15.75" customHeight="1">
      <c r="A23" s="6">
        <v>19</v>
      </c>
      <c r="B23" s="35">
        <v>6.8</v>
      </c>
      <c r="C23" s="33">
        <v>10</v>
      </c>
      <c r="D23" s="33">
        <v>35</v>
      </c>
      <c r="E23" s="35">
        <v>0.8</v>
      </c>
      <c r="F23" s="33">
        <v>4.2</v>
      </c>
      <c r="G23" s="35">
        <v>0</v>
      </c>
      <c r="H23" s="35">
        <v>0</v>
      </c>
      <c r="I23" s="47">
        <v>0</v>
      </c>
      <c r="J23" s="35">
        <v>0</v>
      </c>
      <c r="K23" s="35">
        <v>1.2</v>
      </c>
      <c r="L23" s="34">
        <v>0</v>
      </c>
      <c r="M23" s="35">
        <v>0</v>
      </c>
    </row>
    <row r="24" spans="1:13" ht="15.75" customHeight="1">
      <c r="A24" s="6">
        <v>20</v>
      </c>
      <c r="B24" s="35">
        <v>10.4</v>
      </c>
      <c r="C24" s="33">
        <v>25</v>
      </c>
      <c r="D24" s="35">
        <v>6.6</v>
      </c>
      <c r="E24" s="35">
        <v>7.5</v>
      </c>
      <c r="F24" s="33">
        <v>9.1</v>
      </c>
      <c r="G24" s="35">
        <v>0</v>
      </c>
      <c r="H24" s="35">
        <v>5.5</v>
      </c>
      <c r="I24" s="33">
        <v>2.5</v>
      </c>
      <c r="J24" s="35">
        <v>0</v>
      </c>
      <c r="K24" s="35">
        <v>0</v>
      </c>
      <c r="L24" s="34">
        <v>0</v>
      </c>
      <c r="M24" s="35">
        <v>11.2</v>
      </c>
    </row>
    <row r="25" spans="1:13" ht="15.75" customHeight="1">
      <c r="A25" s="6">
        <v>21</v>
      </c>
      <c r="B25" s="35">
        <v>0</v>
      </c>
      <c r="C25" s="35">
        <v>7.1</v>
      </c>
      <c r="D25" s="35">
        <v>17.5</v>
      </c>
      <c r="E25" s="35">
        <v>5.6</v>
      </c>
      <c r="F25" s="33">
        <v>4.5</v>
      </c>
      <c r="G25" s="35">
        <v>0</v>
      </c>
      <c r="H25" s="35">
        <v>0</v>
      </c>
      <c r="I25" s="47">
        <v>0</v>
      </c>
      <c r="J25" s="35">
        <v>0</v>
      </c>
      <c r="K25" s="35">
        <v>0</v>
      </c>
      <c r="L25" s="34">
        <v>0</v>
      </c>
      <c r="M25" s="33">
        <v>35</v>
      </c>
    </row>
    <row r="26" spans="1:13" ht="15.75" customHeight="1">
      <c r="A26" s="6">
        <v>22</v>
      </c>
      <c r="B26" s="33">
        <v>8</v>
      </c>
      <c r="C26" s="35">
        <v>0</v>
      </c>
      <c r="D26" s="35">
        <v>0</v>
      </c>
      <c r="E26" s="35">
        <v>21.2</v>
      </c>
      <c r="F26" s="33">
        <v>7.5</v>
      </c>
      <c r="G26" s="35">
        <v>0</v>
      </c>
      <c r="H26" s="49">
        <v>56.2</v>
      </c>
      <c r="I26" s="33">
        <v>3.7</v>
      </c>
      <c r="J26" s="35">
        <v>0</v>
      </c>
      <c r="K26" s="35">
        <v>0</v>
      </c>
      <c r="L26" s="34">
        <v>0</v>
      </c>
      <c r="M26" s="35">
        <v>9.6999999999999993</v>
      </c>
    </row>
    <row r="27" spans="1:13" ht="15.75" customHeight="1">
      <c r="A27" s="6">
        <v>23</v>
      </c>
      <c r="B27" s="35">
        <v>49.2</v>
      </c>
      <c r="C27" s="35">
        <v>0</v>
      </c>
      <c r="D27" s="35">
        <v>6.2</v>
      </c>
      <c r="E27" s="35">
        <v>27.9</v>
      </c>
      <c r="F27" s="47">
        <v>0</v>
      </c>
      <c r="G27" s="35">
        <v>0</v>
      </c>
      <c r="H27" s="35">
        <v>0</v>
      </c>
      <c r="I27" s="47">
        <v>0</v>
      </c>
      <c r="J27" s="35">
        <v>0</v>
      </c>
      <c r="K27" s="35">
        <v>1.8</v>
      </c>
      <c r="L27" s="34">
        <v>0</v>
      </c>
      <c r="M27" s="51">
        <v>60</v>
      </c>
    </row>
    <row r="28" spans="1:13" ht="15.75" customHeight="1">
      <c r="A28" s="6">
        <v>24</v>
      </c>
      <c r="B28" s="33">
        <v>7</v>
      </c>
      <c r="C28" s="35">
        <v>8.3000000000000007</v>
      </c>
      <c r="D28" s="35">
        <v>37.5</v>
      </c>
      <c r="E28" s="35">
        <v>8.6999999999999993</v>
      </c>
      <c r="F28" s="33">
        <v>20</v>
      </c>
      <c r="G28" s="35">
        <v>7.4</v>
      </c>
      <c r="H28" s="35">
        <v>0</v>
      </c>
      <c r="I28" s="47">
        <v>0</v>
      </c>
      <c r="J28" s="33">
        <v>1</v>
      </c>
      <c r="K28" s="35">
        <v>2.2000000000000002</v>
      </c>
      <c r="L28" s="34">
        <v>0</v>
      </c>
      <c r="M28" s="35">
        <v>0</v>
      </c>
    </row>
    <row r="29" spans="1:13" ht="15.75" customHeight="1">
      <c r="A29" s="6">
        <v>25</v>
      </c>
      <c r="B29" s="33">
        <v>25</v>
      </c>
      <c r="C29" s="35">
        <v>0</v>
      </c>
      <c r="D29" s="35">
        <v>46.2</v>
      </c>
      <c r="E29" s="35">
        <v>1.2</v>
      </c>
      <c r="F29" s="33">
        <v>22.5</v>
      </c>
      <c r="G29" s="35">
        <v>0</v>
      </c>
      <c r="H29" s="33">
        <v>5</v>
      </c>
      <c r="I29" s="47">
        <v>0</v>
      </c>
      <c r="J29" s="35">
        <v>0</v>
      </c>
      <c r="K29" s="35">
        <v>0</v>
      </c>
      <c r="L29" s="34">
        <v>0</v>
      </c>
      <c r="M29" s="35">
        <v>0</v>
      </c>
    </row>
    <row r="30" spans="1:13" ht="15.75" customHeight="1">
      <c r="A30" s="6">
        <v>26</v>
      </c>
      <c r="B30" s="33">
        <v>4.5</v>
      </c>
      <c r="C30" s="35">
        <v>0</v>
      </c>
      <c r="D30" s="35">
        <v>0</v>
      </c>
      <c r="E30" s="35">
        <v>0</v>
      </c>
      <c r="F30" s="33">
        <v>15</v>
      </c>
      <c r="G30" s="35">
        <v>0</v>
      </c>
      <c r="H30" s="35">
        <v>14.7</v>
      </c>
      <c r="I30" s="47">
        <v>0</v>
      </c>
      <c r="J30" s="35">
        <v>0</v>
      </c>
      <c r="K30" s="35">
        <v>33.5</v>
      </c>
      <c r="L30" s="34">
        <v>0</v>
      </c>
      <c r="M30" s="33">
        <v>10</v>
      </c>
    </row>
    <row r="31" spans="1:13" ht="15.75" customHeight="1">
      <c r="A31" s="6">
        <v>27</v>
      </c>
      <c r="B31" s="33">
        <v>10</v>
      </c>
      <c r="C31" s="35">
        <v>0</v>
      </c>
      <c r="D31" s="33">
        <v>20</v>
      </c>
      <c r="E31" s="35">
        <v>6.2</v>
      </c>
      <c r="F31" s="47">
        <v>0</v>
      </c>
      <c r="G31" s="35">
        <v>9.1</v>
      </c>
      <c r="H31" s="35">
        <v>16.2</v>
      </c>
      <c r="I31" s="47">
        <v>0</v>
      </c>
      <c r="J31" s="35">
        <v>0</v>
      </c>
      <c r="K31" s="35">
        <v>0</v>
      </c>
      <c r="L31" s="33">
        <v>10</v>
      </c>
      <c r="M31" s="33">
        <v>15</v>
      </c>
    </row>
    <row r="32" spans="1:13" ht="15.75" customHeight="1">
      <c r="A32" s="6">
        <v>28</v>
      </c>
      <c r="B32" s="47">
        <v>0</v>
      </c>
      <c r="C32" s="35">
        <v>7.1</v>
      </c>
      <c r="D32" s="33">
        <v>40</v>
      </c>
      <c r="E32" s="35">
        <v>17.5</v>
      </c>
      <c r="F32" s="33">
        <v>4.9000000000000004</v>
      </c>
      <c r="G32" s="35">
        <v>0</v>
      </c>
      <c r="H32" s="35">
        <v>1.2</v>
      </c>
      <c r="I32" s="47">
        <v>0</v>
      </c>
      <c r="J32" s="35">
        <v>0</v>
      </c>
      <c r="K32" s="35">
        <v>1.2</v>
      </c>
      <c r="L32" s="34">
        <v>0</v>
      </c>
      <c r="M32" s="33">
        <v>0</v>
      </c>
    </row>
    <row r="33" spans="1:13" ht="15.75" customHeight="1">
      <c r="A33" s="6">
        <v>29</v>
      </c>
      <c r="B33" s="33">
        <v>10</v>
      </c>
      <c r="C33" s="7"/>
      <c r="D33" s="33">
        <v>1.6</v>
      </c>
      <c r="E33" s="35">
        <v>18.3</v>
      </c>
      <c r="F33" s="33">
        <v>0.8</v>
      </c>
      <c r="G33" s="35">
        <v>0</v>
      </c>
      <c r="H33" s="35">
        <v>0</v>
      </c>
      <c r="I33" s="47">
        <v>0</v>
      </c>
      <c r="J33" s="35">
        <v>0</v>
      </c>
      <c r="K33" s="33">
        <v>5</v>
      </c>
      <c r="L33" s="34">
        <v>0</v>
      </c>
      <c r="M33" s="35">
        <v>25.6</v>
      </c>
    </row>
    <row r="34" spans="1:13" ht="15.75" customHeight="1">
      <c r="A34" s="6">
        <v>30</v>
      </c>
      <c r="B34" s="51">
        <v>71.599999999999994</v>
      </c>
      <c r="C34" s="7"/>
      <c r="D34" s="33">
        <v>10</v>
      </c>
      <c r="E34" s="35">
        <v>0</v>
      </c>
      <c r="F34" s="33">
        <v>0.8</v>
      </c>
      <c r="G34" s="35">
        <v>0</v>
      </c>
      <c r="H34" s="35">
        <v>0</v>
      </c>
      <c r="I34" s="47">
        <v>0</v>
      </c>
      <c r="J34" s="49">
        <v>53.7</v>
      </c>
      <c r="K34" s="35">
        <v>0</v>
      </c>
      <c r="L34" s="34">
        <v>0</v>
      </c>
      <c r="M34" s="35">
        <v>13.1</v>
      </c>
    </row>
    <row r="35" spans="1:13" ht="15.75" customHeight="1">
      <c r="A35" s="6">
        <v>31</v>
      </c>
      <c r="B35" s="33">
        <v>2.5</v>
      </c>
      <c r="C35" s="7"/>
      <c r="D35" s="35">
        <v>41.2</v>
      </c>
      <c r="E35" s="7"/>
      <c r="F35" s="33">
        <v>9.6</v>
      </c>
      <c r="G35" s="7"/>
      <c r="H35" s="35">
        <v>0</v>
      </c>
      <c r="I35" s="47">
        <v>0</v>
      </c>
      <c r="J35" s="7"/>
      <c r="K35" s="35">
        <v>0</v>
      </c>
      <c r="L35" s="7"/>
      <c r="M35" s="35">
        <v>0</v>
      </c>
    </row>
    <row r="36" spans="1:13" ht="15.75" customHeight="1">
      <c r="A36" s="3" t="s">
        <v>13</v>
      </c>
      <c r="B36" s="4">
        <f t="shared" ref="B36:M36" si="0">SUM(B5:B35)</f>
        <v>483.4</v>
      </c>
      <c r="C36" s="52">
        <f t="shared" si="0"/>
        <v>182.79999999999998</v>
      </c>
      <c r="D36" s="52">
        <f t="shared" si="0"/>
        <v>646.60000000000014</v>
      </c>
      <c r="E36" s="52">
        <f t="shared" si="0"/>
        <v>425.59999999999997</v>
      </c>
      <c r="F36" s="4">
        <f t="shared" si="0"/>
        <v>333.70000000000005</v>
      </c>
      <c r="G36" s="52">
        <f t="shared" si="0"/>
        <v>154.19999999999999</v>
      </c>
      <c r="H36" s="52">
        <f t="shared" si="0"/>
        <v>110.50000000000001</v>
      </c>
      <c r="I36" s="4">
        <f t="shared" si="0"/>
        <v>105.8</v>
      </c>
      <c r="J36" s="52">
        <f t="shared" si="0"/>
        <v>87.2</v>
      </c>
      <c r="K36" s="52">
        <f t="shared" si="0"/>
        <v>71.900000000000006</v>
      </c>
      <c r="L36" s="4">
        <f t="shared" si="0"/>
        <v>120.7</v>
      </c>
      <c r="M36" s="52">
        <f t="shared" si="0"/>
        <v>327.20000000000005</v>
      </c>
    </row>
    <row r="37" spans="1:13" ht="15.75" customHeight="1">
      <c r="A37" s="11" t="s">
        <v>14</v>
      </c>
      <c r="B37" s="12">
        <v>25</v>
      </c>
      <c r="C37" s="12">
        <v>17</v>
      </c>
      <c r="D37" s="12">
        <v>27</v>
      </c>
      <c r="E37" s="12">
        <v>24</v>
      </c>
      <c r="F37" s="12">
        <v>23</v>
      </c>
      <c r="G37" s="12">
        <v>15</v>
      </c>
      <c r="H37" s="12">
        <v>9</v>
      </c>
      <c r="I37" s="12">
        <v>10</v>
      </c>
      <c r="J37" s="12">
        <v>3</v>
      </c>
      <c r="K37" s="12">
        <v>11</v>
      </c>
      <c r="L37" s="12">
        <v>8</v>
      </c>
      <c r="M37" s="12">
        <v>13</v>
      </c>
    </row>
    <row r="38" spans="1:13" ht="2.25" customHeight="1">
      <c r="I38" s="53"/>
    </row>
    <row r="39" spans="1:13" ht="15.75" hidden="1" customHeight="1"/>
    <row r="40" spans="1:13" ht="15.75" customHeight="1">
      <c r="B40" t="s">
        <v>18</v>
      </c>
      <c r="E40" s="54">
        <f>SUM(B36:G36)</f>
        <v>2226.3000000000002</v>
      </c>
      <c r="F40" t="s">
        <v>16</v>
      </c>
      <c r="G40" s="10" t="s">
        <v>21</v>
      </c>
      <c r="H40" s="10"/>
      <c r="I40" s="9">
        <f>SUM(H36:M36)</f>
        <v>823.3</v>
      </c>
      <c r="J40" t="s">
        <v>16</v>
      </c>
      <c r="K40" s="30" t="s">
        <v>15</v>
      </c>
      <c r="L40" s="55">
        <f>SUM(B36:M36)</f>
        <v>3049.6000000000004</v>
      </c>
      <c r="M40" t="s">
        <v>16</v>
      </c>
    </row>
    <row r="41" spans="1:13" ht="15.75" customHeight="1">
      <c r="B41" t="s">
        <v>19</v>
      </c>
      <c r="E41" s="56">
        <f>SUM(B37:G37)</f>
        <v>131</v>
      </c>
      <c r="F41" t="s">
        <v>17</v>
      </c>
      <c r="H41" t="s">
        <v>20</v>
      </c>
      <c r="I41" s="56">
        <f>H37+I37+J37+K37+L37+M37</f>
        <v>54</v>
      </c>
      <c r="J41" t="s">
        <v>17</v>
      </c>
      <c r="K41" s="30" t="s">
        <v>15</v>
      </c>
      <c r="L41" s="56">
        <f>E41+I41</f>
        <v>185</v>
      </c>
      <c r="M41" t="s">
        <v>17</v>
      </c>
    </row>
    <row r="42" spans="1:13" ht="15.75" customHeight="1">
      <c r="A42" s="13" t="s">
        <v>22</v>
      </c>
      <c r="B42" s="14" t="s">
        <v>51</v>
      </c>
      <c r="F42" s="9" t="s">
        <v>64</v>
      </c>
    </row>
    <row r="43" spans="1:13" ht="15.75" customHeight="1">
      <c r="B43" t="s">
        <v>58</v>
      </c>
    </row>
    <row r="44" spans="1:13" ht="15.75" customHeight="1">
      <c r="B44" t="s">
        <v>23</v>
      </c>
    </row>
  </sheetData>
  <mergeCells count="3"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46"/>
  <sheetViews>
    <sheetView zoomScale="120" zoomScaleNormal="120" workbookViewId="0">
      <pane ySplit="4" topLeftCell="A11" activePane="bottomLeft" state="frozen"/>
      <selection pane="bottomLeft" activeCell="D32" sqref="D32"/>
    </sheetView>
  </sheetViews>
  <sheetFormatPr defaultColWidth="4.140625" defaultRowHeight="13.5" customHeight="1"/>
  <cols>
    <col min="1" max="13" width="3.85546875" style="340" customWidth="1"/>
    <col min="14" max="14" width="0.85546875" style="337" customWidth="1"/>
    <col min="15" max="15" width="5.5703125" style="341" customWidth="1"/>
    <col min="16" max="36" width="4.7109375" style="340" customWidth="1"/>
    <col min="37" max="16384" width="4.140625" style="337"/>
  </cols>
  <sheetData>
    <row r="1" spans="1:36" ht="13.5" customHeight="1">
      <c r="A1" s="436" t="s">
        <v>196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336"/>
      <c r="O1" s="240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</row>
    <row r="2" spans="1:36" ht="13.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336"/>
      <c r="O2" s="435" t="s">
        <v>204</v>
      </c>
      <c r="P2" s="435"/>
      <c r="Q2" s="435"/>
      <c r="R2" s="435"/>
      <c r="S2" s="435"/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5"/>
      <c r="AH2" s="435"/>
      <c r="AI2" s="435"/>
      <c r="AJ2" s="435"/>
    </row>
    <row r="3" spans="1:36" ht="13.5" customHeight="1">
      <c r="A3" s="437" t="s">
        <v>197</v>
      </c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336"/>
      <c r="O3" s="432" t="s">
        <v>194</v>
      </c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</row>
    <row r="4" spans="1:36" ht="9.75" customHeight="1">
      <c r="A4" s="262" t="s">
        <v>195</v>
      </c>
      <c r="B4" s="344" t="s">
        <v>1</v>
      </c>
      <c r="C4" s="344" t="s">
        <v>2</v>
      </c>
      <c r="D4" s="344" t="s">
        <v>3</v>
      </c>
      <c r="E4" s="345" t="s">
        <v>4</v>
      </c>
      <c r="F4" s="344" t="s">
        <v>5</v>
      </c>
      <c r="G4" s="344" t="s">
        <v>6</v>
      </c>
      <c r="H4" s="344" t="s">
        <v>7</v>
      </c>
      <c r="I4" s="344" t="s">
        <v>8</v>
      </c>
      <c r="J4" s="344" t="s">
        <v>9</v>
      </c>
      <c r="K4" s="344" t="s">
        <v>11</v>
      </c>
      <c r="L4" s="344" t="s">
        <v>12</v>
      </c>
      <c r="M4" s="344" t="s">
        <v>10</v>
      </c>
      <c r="N4" s="336"/>
      <c r="O4" s="323" t="s">
        <v>34</v>
      </c>
      <c r="P4" s="331">
        <v>2016</v>
      </c>
      <c r="Q4" s="331">
        <v>2017</v>
      </c>
      <c r="R4" s="331">
        <v>2018</v>
      </c>
      <c r="S4" s="331">
        <v>2019</v>
      </c>
      <c r="T4" s="331">
        <v>2020</v>
      </c>
      <c r="U4" s="331">
        <v>2021</v>
      </c>
      <c r="V4" s="331">
        <v>2022</v>
      </c>
      <c r="W4" s="331">
        <v>2023</v>
      </c>
      <c r="X4" s="331">
        <v>2024</v>
      </c>
      <c r="Y4" s="331">
        <v>2025</v>
      </c>
      <c r="Z4" s="331">
        <v>2026</v>
      </c>
      <c r="AA4" s="331">
        <v>2027</v>
      </c>
      <c r="AB4" s="331">
        <v>2028</v>
      </c>
      <c r="AC4" s="331">
        <v>2029</v>
      </c>
      <c r="AD4" s="331">
        <v>2030</v>
      </c>
      <c r="AE4" s="331">
        <v>2031</v>
      </c>
      <c r="AF4" s="331">
        <v>2032</v>
      </c>
      <c r="AG4" s="331">
        <v>2033</v>
      </c>
      <c r="AH4" s="331">
        <v>2034</v>
      </c>
      <c r="AI4" s="331">
        <v>2035</v>
      </c>
      <c r="AJ4" s="321" t="s">
        <v>50</v>
      </c>
    </row>
    <row r="5" spans="1:36" ht="9.75" customHeight="1">
      <c r="A5" s="265">
        <v>1</v>
      </c>
      <c r="B5" s="346" t="s">
        <v>111</v>
      </c>
      <c r="C5" s="346" t="s">
        <v>111</v>
      </c>
      <c r="D5" s="346">
        <v>4</v>
      </c>
      <c r="E5" s="346">
        <v>42</v>
      </c>
      <c r="F5" s="346">
        <v>8</v>
      </c>
      <c r="G5" s="346">
        <v>39</v>
      </c>
      <c r="H5" s="346" t="s">
        <v>111</v>
      </c>
      <c r="I5" s="346" t="s">
        <v>111</v>
      </c>
      <c r="J5" s="346" t="s">
        <v>111</v>
      </c>
      <c r="K5" s="346">
        <v>14.5</v>
      </c>
      <c r="L5" s="346" t="s">
        <v>111</v>
      </c>
      <c r="M5" s="346" t="s">
        <v>111</v>
      </c>
      <c r="N5" s="338"/>
      <c r="O5" s="325" t="s">
        <v>35</v>
      </c>
      <c r="P5" s="366">
        <f>B36</f>
        <v>232</v>
      </c>
      <c r="Q5" s="280"/>
      <c r="R5" s="280"/>
      <c r="S5" s="280"/>
      <c r="T5" s="280"/>
      <c r="U5" s="280"/>
      <c r="V5" s="280"/>
      <c r="W5" s="281"/>
      <c r="X5" s="281"/>
      <c r="Y5" s="280"/>
      <c r="Z5" s="280"/>
      <c r="AA5" s="280"/>
      <c r="AB5" s="280"/>
      <c r="AC5" s="280"/>
      <c r="AD5" s="280"/>
      <c r="AE5" s="280"/>
      <c r="AF5" s="280"/>
      <c r="AG5" s="309"/>
      <c r="AH5" s="309"/>
      <c r="AI5" s="309"/>
      <c r="AJ5" s="402">
        <f>AVERAGE(P5:AI5)</f>
        <v>232</v>
      </c>
    </row>
    <row r="6" spans="1:36" ht="9.75" customHeight="1">
      <c r="A6" s="265">
        <v>2</v>
      </c>
      <c r="B6" s="346">
        <v>21</v>
      </c>
      <c r="C6" s="346">
        <v>12</v>
      </c>
      <c r="D6" s="346">
        <v>18.5</v>
      </c>
      <c r="E6" s="346">
        <v>10</v>
      </c>
      <c r="F6" s="346">
        <v>11</v>
      </c>
      <c r="G6" s="346">
        <v>14</v>
      </c>
      <c r="H6" s="346" t="s">
        <v>111</v>
      </c>
      <c r="I6" s="346" t="s">
        <v>111</v>
      </c>
      <c r="J6" s="346" t="s">
        <v>111</v>
      </c>
      <c r="K6" s="346" t="s">
        <v>111</v>
      </c>
      <c r="L6" s="346" t="s">
        <v>111</v>
      </c>
      <c r="M6" s="346" t="s">
        <v>111</v>
      </c>
      <c r="N6" s="336"/>
      <c r="O6" s="326" t="s">
        <v>36</v>
      </c>
      <c r="P6" s="370">
        <f>C36</f>
        <v>149</v>
      </c>
      <c r="Q6" s="285"/>
      <c r="R6" s="285"/>
      <c r="S6" s="285"/>
      <c r="T6" s="285"/>
      <c r="U6" s="285"/>
      <c r="V6" s="285"/>
      <c r="W6" s="292"/>
      <c r="X6" s="292"/>
      <c r="Y6" s="295"/>
      <c r="Z6" s="289"/>
      <c r="AA6" s="289"/>
      <c r="AB6" s="289"/>
      <c r="AC6" s="289"/>
      <c r="AD6" s="289"/>
      <c r="AE6" s="289"/>
      <c r="AF6" s="280"/>
      <c r="AG6" s="310"/>
      <c r="AH6" s="310"/>
      <c r="AI6" s="310"/>
      <c r="AJ6" s="402">
        <f t="shared" ref="AJ6:AJ10" si="0">AVERAGE(P6:AI6)</f>
        <v>149</v>
      </c>
    </row>
    <row r="7" spans="1:36" ht="9.75" customHeight="1">
      <c r="A7" s="265">
        <v>3</v>
      </c>
      <c r="B7" s="346" t="s">
        <v>111</v>
      </c>
      <c r="C7" s="346">
        <v>5</v>
      </c>
      <c r="D7" s="401">
        <v>53.5</v>
      </c>
      <c r="E7" s="346">
        <v>2</v>
      </c>
      <c r="F7" s="346">
        <v>25</v>
      </c>
      <c r="G7" s="346" t="s">
        <v>111</v>
      </c>
      <c r="H7" s="346" t="s">
        <v>111</v>
      </c>
      <c r="I7" s="346" t="s">
        <v>111</v>
      </c>
      <c r="J7" s="346" t="s">
        <v>111</v>
      </c>
      <c r="K7" s="346" t="s">
        <v>111</v>
      </c>
      <c r="L7" s="346" t="s">
        <v>111</v>
      </c>
      <c r="M7" s="346">
        <v>18</v>
      </c>
      <c r="N7" s="336"/>
      <c r="O7" s="326" t="s">
        <v>37</v>
      </c>
      <c r="P7" s="407">
        <f>D36</f>
        <v>535</v>
      </c>
      <c r="Q7" s="285"/>
      <c r="R7" s="285"/>
      <c r="S7" s="285"/>
      <c r="T7" s="285"/>
      <c r="U7" s="285"/>
      <c r="V7" s="295"/>
      <c r="W7" s="292"/>
      <c r="X7" s="292"/>
      <c r="Y7" s="289"/>
      <c r="Z7" s="289"/>
      <c r="AA7" s="289"/>
      <c r="AB7" s="289"/>
      <c r="AC7" s="289"/>
      <c r="AD7" s="289"/>
      <c r="AE7" s="406"/>
      <c r="AF7" s="280"/>
      <c r="AG7" s="309"/>
      <c r="AH7" s="309"/>
      <c r="AI7" s="310"/>
      <c r="AJ7" s="408">
        <f t="shared" si="0"/>
        <v>535</v>
      </c>
    </row>
    <row r="8" spans="1:36" ht="9.75" customHeight="1">
      <c r="A8" s="265">
        <v>4</v>
      </c>
      <c r="B8" s="346">
        <v>10</v>
      </c>
      <c r="C8" s="346">
        <v>4</v>
      </c>
      <c r="D8" s="346">
        <v>4</v>
      </c>
      <c r="E8" s="346" t="s">
        <v>111</v>
      </c>
      <c r="F8" s="346">
        <v>40</v>
      </c>
      <c r="G8" s="346">
        <v>2</v>
      </c>
      <c r="H8" s="346" t="s">
        <v>111</v>
      </c>
      <c r="I8" s="346" t="s">
        <v>111</v>
      </c>
      <c r="J8" s="346" t="s">
        <v>111</v>
      </c>
      <c r="K8" s="346" t="s">
        <v>111</v>
      </c>
      <c r="L8" s="346" t="s">
        <v>111</v>
      </c>
      <c r="M8" s="346" t="s">
        <v>111</v>
      </c>
      <c r="N8" s="336"/>
      <c r="O8" s="326" t="s">
        <v>38</v>
      </c>
      <c r="P8" s="370">
        <f>E36</f>
        <v>393</v>
      </c>
      <c r="Q8" s="285"/>
      <c r="R8" s="285"/>
      <c r="S8" s="285"/>
      <c r="T8" s="285"/>
      <c r="U8" s="285"/>
      <c r="V8" s="295"/>
      <c r="W8" s="292"/>
      <c r="X8" s="292"/>
      <c r="Y8" s="289"/>
      <c r="Z8" s="406"/>
      <c r="AA8" s="289"/>
      <c r="AB8" s="289"/>
      <c r="AC8" s="289"/>
      <c r="AD8" s="406"/>
      <c r="AE8" s="289"/>
      <c r="AF8" s="280"/>
      <c r="AG8" s="310"/>
      <c r="AH8" s="310"/>
      <c r="AI8" s="310"/>
      <c r="AJ8" s="402">
        <f t="shared" si="0"/>
        <v>393</v>
      </c>
    </row>
    <row r="9" spans="1:36" ht="9.75" customHeight="1">
      <c r="A9" s="265">
        <v>5</v>
      </c>
      <c r="B9" s="346" t="s">
        <v>111</v>
      </c>
      <c r="C9" s="346" t="s">
        <v>111</v>
      </c>
      <c r="D9" s="401">
        <v>53</v>
      </c>
      <c r="E9" s="401">
        <v>50</v>
      </c>
      <c r="F9" s="346">
        <v>9.5</v>
      </c>
      <c r="G9" s="346" t="s">
        <v>111</v>
      </c>
      <c r="H9" s="346" t="s">
        <v>111</v>
      </c>
      <c r="I9" s="346" t="s">
        <v>111</v>
      </c>
      <c r="J9" s="346" t="s">
        <v>111</v>
      </c>
      <c r="K9" s="346" t="s">
        <v>111</v>
      </c>
      <c r="L9" s="346" t="s">
        <v>111</v>
      </c>
      <c r="M9" s="346">
        <v>2</v>
      </c>
      <c r="N9" s="336"/>
      <c r="O9" s="326" t="s">
        <v>191</v>
      </c>
      <c r="P9" s="370">
        <f>F36</f>
        <v>223</v>
      </c>
      <c r="Q9" s="285"/>
      <c r="R9" s="285"/>
      <c r="S9" s="285"/>
      <c r="T9" s="285"/>
      <c r="U9" s="285"/>
      <c r="V9" s="285"/>
      <c r="W9" s="292"/>
      <c r="X9" s="292"/>
      <c r="Y9" s="289"/>
      <c r="Z9" s="289"/>
      <c r="AA9" s="289"/>
      <c r="AB9" s="289"/>
      <c r="AC9" s="406"/>
      <c r="AD9" s="289"/>
      <c r="AE9" s="289"/>
      <c r="AF9" s="280"/>
      <c r="AG9" s="309"/>
      <c r="AH9" s="309"/>
      <c r="AI9" s="310"/>
      <c r="AJ9" s="402">
        <f t="shared" si="0"/>
        <v>223</v>
      </c>
    </row>
    <row r="10" spans="1:36" ht="9.75" customHeight="1">
      <c r="A10" s="265">
        <v>6</v>
      </c>
      <c r="B10" s="346">
        <v>4</v>
      </c>
      <c r="C10" s="346">
        <v>20</v>
      </c>
      <c r="D10" s="346">
        <v>13</v>
      </c>
      <c r="E10" s="346">
        <v>8</v>
      </c>
      <c r="F10" s="346">
        <v>14</v>
      </c>
      <c r="G10" s="346">
        <v>7</v>
      </c>
      <c r="H10" s="346">
        <v>5</v>
      </c>
      <c r="I10" s="346" t="s">
        <v>111</v>
      </c>
      <c r="J10" s="346" t="s">
        <v>111</v>
      </c>
      <c r="K10" s="346" t="s">
        <v>111</v>
      </c>
      <c r="L10" s="346" t="s">
        <v>111</v>
      </c>
      <c r="M10" s="346">
        <v>13.5</v>
      </c>
      <c r="N10" s="336"/>
      <c r="O10" s="326" t="s">
        <v>192</v>
      </c>
      <c r="P10" s="370">
        <f>G36</f>
        <v>127</v>
      </c>
      <c r="Q10" s="285"/>
      <c r="R10" s="285"/>
      <c r="S10" s="285"/>
      <c r="T10" s="285"/>
      <c r="U10" s="285"/>
      <c r="V10" s="285"/>
      <c r="W10" s="292"/>
      <c r="X10" s="292"/>
      <c r="Y10" s="289"/>
      <c r="Z10" s="289"/>
      <c r="AA10" s="289"/>
      <c r="AB10" s="289"/>
      <c r="AC10" s="289"/>
      <c r="AD10" s="289"/>
      <c r="AE10" s="289"/>
      <c r="AF10" s="280"/>
      <c r="AG10" s="310"/>
      <c r="AH10" s="310"/>
      <c r="AI10" s="310"/>
      <c r="AJ10" s="402">
        <f t="shared" si="0"/>
        <v>127</v>
      </c>
    </row>
    <row r="11" spans="1:36" ht="9.75" customHeight="1">
      <c r="A11" s="265">
        <v>7</v>
      </c>
      <c r="B11" s="346" t="s">
        <v>111</v>
      </c>
      <c r="C11" s="346" t="s">
        <v>111</v>
      </c>
      <c r="D11" s="346">
        <v>24</v>
      </c>
      <c r="E11" s="346">
        <v>16.5</v>
      </c>
      <c r="F11" s="346" t="s">
        <v>111</v>
      </c>
      <c r="G11" s="346" t="s">
        <v>111</v>
      </c>
      <c r="H11" s="346">
        <v>6</v>
      </c>
      <c r="I11" s="346" t="s">
        <v>111</v>
      </c>
      <c r="J11" s="346" t="s">
        <v>111</v>
      </c>
      <c r="K11" s="346">
        <v>1</v>
      </c>
      <c r="L11" s="346">
        <v>6</v>
      </c>
      <c r="M11" s="346">
        <v>2</v>
      </c>
      <c r="N11" s="336"/>
      <c r="O11" s="324" t="s">
        <v>41</v>
      </c>
      <c r="P11" s="343">
        <f t="shared" ref="P11:T11" si="1">SUM(P5:P10)</f>
        <v>1659</v>
      </c>
      <c r="Q11" s="275">
        <f t="shared" si="1"/>
        <v>0</v>
      </c>
      <c r="R11" s="275">
        <f t="shared" si="1"/>
        <v>0</v>
      </c>
      <c r="S11" s="275">
        <f t="shared" si="1"/>
        <v>0</v>
      </c>
      <c r="T11" s="275">
        <f t="shared" si="1"/>
        <v>0</v>
      </c>
      <c r="U11" s="275"/>
      <c r="V11" s="275"/>
      <c r="W11" s="299"/>
      <c r="X11" s="299"/>
      <c r="Y11" s="299"/>
      <c r="Z11" s="299"/>
      <c r="AA11" s="299"/>
      <c r="AB11" s="299"/>
      <c r="AC11" s="324"/>
      <c r="AD11" s="299"/>
      <c r="AE11" s="299"/>
      <c r="AF11" s="299"/>
      <c r="AG11" s="299"/>
      <c r="AH11" s="299"/>
      <c r="AI11" s="299"/>
      <c r="AJ11" s="405">
        <f>SUM(AJ5:AJ10)</f>
        <v>1659</v>
      </c>
    </row>
    <row r="12" spans="1:36" ht="9.75" customHeight="1">
      <c r="A12" s="265">
        <v>8</v>
      </c>
      <c r="B12" s="346" t="s">
        <v>111</v>
      </c>
      <c r="C12" s="346">
        <v>24</v>
      </c>
      <c r="D12" s="346">
        <v>23</v>
      </c>
      <c r="E12" s="346">
        <v>39</v>
      </c>
      <c r="F12" s="346">
        <v>2</v>
      </c>
      <c r="G12" s="346">
        <v>9.5</v>
      </c>
      <c r="H12" s="346">
        <v>22</v>
      </c>
      <c r="I12" s="346" t="s">
        <v>111</v>
      </c>
      <c r="J12" s="346" t="s">
        <v>111</v>
      </c>
      <c r="K12" s="346" t="s">
        <v>111</v>
      </c>
      <c r="L12" s="346" t="s">
        <v>111</v>
      </c>
      <c r="M12" s="346">
        <v>7.5</v>
      </c>
      <c r="N12" s="336"/>
      <c r="O12" s="326" t="s">
        <v>42</v>
      </c>
      <c r="P12" s="370">
        <f>H36</f>
        <v>107</v>
      </c>
      <c r="Q12" s="285"/>
      <c r="R12" s="285"/>
      <c r="S12" s="285"/>
      <c r="T12" s="285"/>
      <c r="U12" s="285"/>
      <c r="V12" s="285"/>
      <c r="W12" s="292"/>
      <c r="X12" s="292"/>
      <c r="Y12" s="301"/>
      <c r="Z12" s="301"/>
      <c r="AA12" s="301"/>
      <c r="AB12" s="301"/>
      <c r="AC12" s="301"/>
      <c r="AD12" s="301"/>
      <c r="AE12" s="301"/>
      <c r="AF12" s="301"/>
      <c r="AG12" s="310"/>
      <c r="AH12" s="310"/>
      <c r="AI12" s="310"/>
      <c r="AJ12" s="409">
        <f>SUM(P12:AI12)</f>
        <v>107</v>
      </c>
    </row>
    <row r="13" spans="1:36" ht="9.75" customHeight="1">
      <c r="A13" s="265">
        <v>9</v>
      </c>
      <c r="B13" s="346">
        <v>2</v>
      </c>
      <c r="C13" s="346" t="s">
        <v>111</v>
      </c>
      <c r="D13" s="346">
        <v>20</v>
      </c>
      <c r="E13" s="346">
        <v>1.5</v>
      </c>
      <c r="F13" s="346">
        <v>11.5</v>
      </c>
      <c r="G13" s="346" t="s">
        <v>111</v>
      </c>
      <c r="H13" s="346">
        <v>3</v>
      </c>
      <c r="I13" s="346" t="s">
        <v>111</v>
      </c>
      <c r="J13" s="346">
        <v>3.5</v>
      </c>
      <c r="K13" s="346">
        <v>2.5</v>
      </c>
      <c r="L13" s="346" t="s">
        <v>111</v>
      </c>
      <c r="M13" s="346" t="s">
        <v>111</v>
      </c>
      <c r="N13" s="336"/>
      <c r="O13" s="326" t="s">
        <v>43</v>
      </c>
      <c r="P13" s="370">
        <f>I36</f>
        <v>16</v>
      </c>
      <c r="Q13" s="285"/>
      <c r="R13" s="285"/>
      <c r="S13" s="285"/>
      <c r="T13" s="285"/>
      <c r="U13" s="285"/>
      <c r="V13" s="285"/>
      <c r="W13" s="292"/>
      <c r="X13" s="292"/>
      <c r="Y13" s="301"/>
      <c r="Z13" s="301"/>
      <c r="AA13" s="301"/>
      <c r="AB13" s="301"/>
      <c r="AC13" s="301"/>
      <c r="AD13" s="301"/>
      <c r="AE13" s="301"/>
      <c r="AF13" s="301"/>
      <c r="AG13" s="310"/>
      <c r="AH13" s="310"/>
      <c r="AI13" s="310"/>
      <c r="AJ13" s="409">
        <f t="shared" ref="AJ13:AJ17" si="2">SUM(P13:AI13)</f>
        <v>16</v>
      </c>
    </row>
    <row r="14" spans="1:36" ht="9.75" customHeight="1">
      <c r="A14" s="265">
        <v>10</v>
      </c>
      <c r="B14" s="346">
        <v>3.5</v>
      </c>
      <c r="C14" s="346" t="s">
        <v>111</v>
      </c>
      <c r="D14" s="346" t="s">
        <v>111</v>
      </c>
      <c r="E14" s="346">
        <v>39</v>
      </c>
      <c r="F14" s="346">
        <v>6</v>
      </c>
      <c r="G14" s="346">
        <v>7.5</v>
      </c>
      <c r="H14" s="346">
        <v>10</v>
      </c>
      <c r="I14" s="346" t="s">
        <v>111</v>
      </c>
      <c r="J14" s="346">
        <v>1.5</v>
      </c>
      <c r="K14" s="346" t="s">
        <v>111</v>
      </c>
      <c r="L14" s="346" t="s">
        <v>111</v>
      </c>
      <c r="M14" s="346" t="s">
        <v>111</v>
      </c>
      <c r="N14" s="336"/>
      <c r="O14" s="326" t="s">
        <v>44</v>
      </c>
      <c r="P14" s="370">
        <f>J36</f>
        <v>29</v>
      </c>
      <c r="Q14" s="285"/>
      <c r="R14" s="285"/>
      <c r="S14" s="285"/>
      <c r="T14" s="285"/>
      <c r="U14" s="285"/>
      <c r="V14" s="285"/>
      <c r="W14" s="292"/>
      <c r="X14" s="292"/>
      <c r="Y14" s="301"/>
      <c r="Z14" s="301"/>
      <c r="AA14" s="301"/>
      <c r="AB14" s="301"/>
      <c r="AC14" s="301"/>
      <c r="AD14" s="301"/>
      <c r="AE14" s="301"/>
      <c r="AF14" s="301"/>
      <c r="AG14" s="310"/>
      <c r="AH14" s="310"/>
      <c r="AI14" s="310"/>
      <c r="AJ14" s="409">
        <f t="shared" si="2"/>
        <v>29</v>
      </c>
    </row>
    <row r="15" spans="1:36" ht="9.75" customHeight="1">
      <c r="A15" s="265">
        <v>11</v>
      </c>
      <c r="B15" s="346">
        <v>5</v>
      </c>
      <c r="C15" s="346">
        <v>2</v>
      </c>
      <c r="D15" s="346">
        <v>6</v>
      </c>
      <c r="E15" s="346">
        <v>49</v>
      </c>
      <c r="F15" s="346">
        <v>12</v>
      </c>
      <c r="G15" s="346">
        <v>17.5</v>
      </c>
      <c r="H15" s="346">
        <v>10.5</v>
      </c>
      <c r="I15" s="346" t="s">
        <v>111</v>
      </c>
      <c r="J15" s="346" t="s">
        <v>111</v>
      </c>
      <c r="K15" s="346" t="s">
        <v>111</v>
      </c>
      <c r="L15" s="346" t="s">
        <v>111</v>
      </c>
      <c r="M15" s="346">
        <v>10</v>
      </c>
      <c r="N15" s="336"/>
      <c r="O15" s="326" t="s">
        <v>45</v>
      </c>
      <c r="P15" s="370">
        <f>K36</f>
        <v>70.5</v>
      </c>
      <c r="Q15" s="285"/>
      <c r="R15" s="285"/>
      <c r="S15" s="285"/>
      <c r="T15" s="285"/>
      <c r="U15" s="285"/>
      <c r="V15" s="285"/>
      <c r="W15" s="292"/>
      <c r="X15" s="292"/>
      <c r="Y15" s="301"/>
      <c r="Z15" s="301"/>
      <c r="AA15" s="301"/>
      <c r="AB15" s="301"/>
      <c r="AC15" s="301"/>
      <c r="AD15" s="333"/>
      <c r="AE15" s="301"/>
      <c r="AF15" s="301"/>
      <c r="AG15" s="310"/>
      <c r="AH15" s="310"/>
      <c r="AI15" s="310"/>
      <c r="AJ15" s="409">
        <f t="shared" si="2"/>
        <v>70.5</v>
      </c>
    </row>
    <row r="16" spans="1:36" ht="9.75" customHeight="1">
      <c r="A16" s="265">
        <v>12</v>
      </c>
      <c r="B16" s="346">
        <v>3.5</v>
      </c>
      <c r="C16" s="346">
        <v>12</v>
      </c>
      <c r="D16" s="346">
        <v>1</v>
      </c>
      <c r="E16" s="346">
        <v>20</v>
      </c>
      <c r="F16" s="346" t="s">
        <v>111</v>
      </c>
      <c r="G16" s="346" t="s">
        <v>111</v>
      </c>
      <c r="H16" s="346" t="s">
        <v>111</v>
      </c>
      <c r="I16" s="346">
        <v>2</v>
      </c>
      <c r="J16" s="346" t="s">
        <v>111</v>
      </c>
      <c r="K16" s="346" t="s">
        <v>111</v>
      </c>
      <c r="L16" s="346" t="s">
        <v>111</v>
      </c>
      <c r="M16" s="346" t="s">
        <v>111</v>
      </c>
      <c r="N16" s="336"/>
      <c r="O16" s="326" t="s">
        <v>46</v>
      </c>
      <c r="P16" s="370">
        <f>L36</f>
        <v>37.5</v>
      </c>
      <c r="Q16" s="285"/>
      <c r="R16" s="285"/>
      <c r="S16" s="285"/>
      <c r="T16" s="285"/>
      <c r="U16" s="285"/>
      <c r="V16" s="285"/>
      <c r="W16" s="292"/>
      <c r="X16" s="292"/>
      <c r="Y16" s="301"/>
      <c r="Z16" s="333"/>
      <c r="AA16" s="301"/>
      <c r="AB16" s="301"/>
      <c r="AC16" s="301"/>
      <c r="AD16" s="301"/>
      <c r="AE16" s="301"/>
      <c r="AF16" s="301"/>
      <c r="AG16" s="310"/>
      <c r="AH16" s="310"/>
      <c r="AI16" s="310"/>
      <c r="AJ16" s="409">
        <f t="shared" si="2"/>
        <v>37.5</v>
      </c>
    </row>
    <row r="17" spans="1:36" ht="9.75" customHeight="1">
      <c r="A17" s="265">
        <v>13</v>
      </c>
      <c r="B17" s="346" t="s">
        <v>111</v>
      </c>
      <c r="C17" s="346">
        <v>8</v>
      </c>
      <c r="D17" s="346" t="s">
        <v>111</v>
      </c>
      <c r="E17" s="346">
        <v>28</v>
      </c>
      <c r="F17" s="346">
        <v>2</v>
      </c>
      <c r="G17" s="346" t="s">
        <v>111</v>
      </c>
      <c r="H17" s="346" t="s">
        <v>111</v>
      </c>
      <c r="I17" s="346" t="s">
        <v>111</v>
      </c>
      <c r="J17" s="346" t="s">
        <v>111</v>
      </c>
      <c r="K17" s="346">
        <v>1</v>
      </c>
      <c r="L17" s="346" t="s">
        <v>111</v>
      </c>
      <c r="M17" s="346">
        <v>5</v>
      </c>
      <c r="N17" s="336"/>
      <c r="O17" s="326" t="s">
        <v>47</v>
      </c>
      <c r="P17" s="370">
        <f>M36</f>
        <v>321</v>
      </c>
      <c r="Q17" s="285"/>
      <c r="R17" s="285"/>
      <c r="S17" s="285"/>
      <c r="T17" s="285"/>
      <c r="U17" s="285"/>
      <c r="V17" s="285"/>
      <c r="W17" s="292"/>
      <c r="X17" s="292"/>
      <c r="Y17" s="333"/>
      <c r="Z17" s="301"/>
      <c r="AA17" s="301"/>
      <c r="AB17" s="301"/>
      <c r="AC17" s="301"/>
      <c r="AD17" s="301"/>
      <c r="AE17" s="301"/>
      <c r="AF17" s="301"/>
      <c r="AG17" s="310"/>
      <c r="AH17" s="310"/>
      <c r="AI17" s="310"/>
      <c r="AJ17" s="409">
        <f t="shared" si="2"/>
        <v>321</v>
      </c>
    </row>
    <row r="18" spans="1:36" ht="9.75" customHeight="1">
      <c r="A18" s="265">
        <v>14</v>
      </c>
      <c r="B18" s="346">
        <v>17.5</v>
      </c>
      <c r="C18" s="346" t="s">
        <v>111</v>
      </c>
      <c r="D18" s="346">
        <v>5</v>
      </c>
      <c r="E18" s="346">
        <v>19</v>
      </c>
      <c r="F18" s="346">
        <v>5.5</v>
      </c>
      <c r="G18" s="346" t="s">
        <v>111</v>
      </c>
      <c r="H18" s="346" t="s">
        <v>111</v>
      </c>
      <c r="I18" s="346" t="s">
        <v>111</v>
      </c>
      <c r="J18" s="346" t="s">
        <v>111</v>
      </c>
      <c r="K18" s="346" t="s">
        <v>111</v>
      </c>
      <c r="L18" s="346" t="s">
        <v>111</v>
      </c>
      <c r="M18" s="346">
        <v>6</v>
      </c>
      <c r="N18" s="336"/>
      <c r="O18" s="324" t="s">
        <v>48</v>
      </c>
      <c r="P18" s="343">
        <f t="shared" ref="P18:T18" si="3">SUM(P12:P17)</f>
        <v>581</v>
      </c>
      <c r="Q18" s="343">
        <f t="shared" si="3"/>
        <v>0</v>
      </c>
      <c r="R18" s="343">
        <f t="shared" si="3"/>
        <v>0</v>
      </c>
      <c r="S18" s="343">
        <f t="shared" si="3"/>
        <v>0</v>
      </c>
      <c r="T18" s="343">
        <f t="shared" si="3"/>
        <v>0</v>
      </c>
      <c r="U18" s="343"/>
      <c r="V18" s="343"/>
      <c r="W18" s="361"/>
      <c r="X18" s="361"/>
      <c r="Y18" s="361"/>
      <c r="Z18" s="362"/>
      <c r="AA18" s="361"/>
      <c r="AB18" s="361"/>
      <c r="AC18" s="361"/>
      <c r="AD18" s="361"/>
      <c r="AE18" s="361"/>
      <c r="AF18" s="361"/>
      <c r="AG18" s="361"/>
      <c r="AH18" s="361"/>
      <c r="AI18" s="361"/>
      <c r="AJ18" s="403">
        <f>SUM(P18:AI18)</f>
        <v>581</v>
      </c>
    </row>
    <row r="19" spans="1:36" ht="9.75" customHeight="1">
      <c r="A19" s="265">
        <v>15</v>
      </c>
      <c r="B19" s="346">
        <v>10</v>
      </c>
      <c r="C19" s="346">
        <v>2</v>
      </c>
      <c r="D19" s="346">
        <v>11</v>
      </c>
      <c r="E19" s="346" t="s">
        <v>111</v>
      </c>
      <c r="F19" s="346">
        <v>38.5</v>
      </c>
      <c r="G19" s="346" t="s">
        <v>111</v>
      </c>
      <c r="H19" s="346" t="s">
        <v>111</v>
      </c>
      <c r="I19" s="346" t="s">
        <v>111</v>
      </c>
      <c r="J19" s="346" t="s">
        <v>111</v>
      </c>
      <c r="K19" s="346" t="s">
        <v>111</v>
      </c>
      <c r="L19" s="346" t="s">
        <v>111</v>
      </c>
      <c r="M19" s="346">
        <v>27</v>
      </c>
      <c r="N19" s="336"/>
      <c r="O19" s="243"/>
      <c r="P19" s="238"/>
      <c r="Q19" s="238"/>
      <c r="R19" s="238"/>
      <c r="S19" s="238"/>
      <c r="T19" s="238"/>
      <c r="U19" s="238"/>
      <c r="V19" s="238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404"/>
    </row>
    <row r="20" spans="1:36" ht="9.75" customHeight="1">
      <c r="A20" s="265">
        <v>16</v>
      </c>
      <c r="B20" s="346" t="s">
        <v>111</v>
      </c>
      <c r="C20" s="346">
        <v>17</v>
      </c>
      <c r="D20" s="346">
        <v>36</v>
      </c>
      <c r="E20" s="346">
        <v>15</v>
      </c>
      <c r="F20" s="346">
        <v>1</v>
      </c>
      <c r="G20" s="346" t="s">
        <v>111</v>
      </c>
      <c r="H20" s="346" t="s">
        <v>111</v>
      </c>
      <c r="I20" s="346" t="s">
        <v>111</v>
      </c>
      <c r="J20" s="346" t="s">
        <v>111</v>
      </c>
      <c r="K20" s="346" t="s">
        <v>111</v>
      </c>
      <c r="L20" s="346" t="s">
        <v>111</v>
      </c>
      <c r="M20" s="346">
        <v>7</v>
      </c>
      <c r="N20" s="336">
        <v>7</v>
      </c>
      <c r="O20" s="324" t="s">
        <v>49</v>
      </c>
      <c r="P20" s="275">
        <f>P11+P18</f>
        <v>2240</v>
      </c>
      <c r="Q20" s="320">
        <f t="shared" ref="Q20:T20" si="4">Q11+Q18</f>
        <v>0</v>
      </c>
      <c r="R20" s="320">
        <f t="shared" si="4"/>
        <v>0</v>
      </c>
      <c r="S20" s="320">
        <f t="shared" si="4"/>
        <v>0</v>
      </c>
      <c r="T20" s="320">
        <f t="shared" si="4"/>
        <v>0</v>
      </c>
      <c r="U20" s="320"/>
      <c r="V20" s="320"/>
      <c r="W20" s="320"/>
      <c r="X20" s="320"/>
      <c r="Y20" s="320"/>
      <c r="Z20" s="320"/>
      <c r="AA20" s="320"/>
      <c r="AB20" s="320"/>
      <c r="AC20" s="363"/>
      <c r="AD20" s="320"/>
      <c r="AE20" s="364"/>
      <c r="AF20" s="320"/>
      <c r="AG20" s="320"/>
      <c r="AH20" s="320"/>
      <c r="AI20" s="320"/>
      <c r="AJ20" s="398">
        <f>AJ11+AJ18</f>
        <v>2240</v>
      </c>
    </row>
    <row r="21" spans="1:36" ht="9.75" customHeight="1">
      <c r="A21" s="265">
        <v>17</v>
      </c>
      <c r="B21" s="346" t="s">
        <v>111</v>
      </c>
      <c r="C21" s="346">
        <v>8</v>
      </c>
      <c r="D21" s="346">
        <v>23.5</v>
      </c>
      <c r="E21" s="346">
        <v>7</v>
      </c>
      <c r="F21" s="346">
        <v>1.5</v>
      </c>
      <c r="G21" s="346">
        <v>2</v>
      </c>
      <c r="H21" s="346">
        <v>3</v>
      </c>
      <c r="I21" s="346" t="s">
        <v>111</v>
      </c>
      <c r="J21" s="346" t="s">
        <v>111</v>
      </c>
      <c r="K21" s="346" t="s">
        <v>111</v>
      </c>
      <c r="L21" s="346" t="s">
        <v>111</v>
      </c>
      <c r="M21" s="346">
        <v>7</v>
      </c>
      <c r="N21" s="336"/>
    </row>
    <row r="22" spans="1:36" ht="9.75" customHeight="1">
      <c r="A22" s="265">
        <v>18</v>
      </c>
      <c r="B22" s="346" t="s">
        <v>111</v>
      </c>
      <c r="C22" s="346" t="s">
        <v>111</v>
      </c>
      <c r="D22" s="346">
        <v>16</v>
      </c>
      <c r="E22" s="346">
        <v>7</v>
      </c>
      <c r="F22" s="346">
        <v>3.5</v>
      </c>
      <c r="G22" s="346">
        <v>3</v>
      </c>
      <c r="H22" s="346" t="s">
        <v>111</v>
      </c>
      <c r="I22" s="346">
        <v>5.5</v>
      </c>
      <c r="J22" s="346" t="s">
        <v>111</v>
      </c>
      <c r="K22" s="346">
        <v>6.5</v>
      </c>
      <c r="L22" s="346">
        <v>1.5</v>
      </c>
      <c r="M22" s="401">
        <v>60</v>
      </c>
      <c r="N22" s="336"/>
      <c r="O22" s="240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</row>
    <row r="23" spans="1:36" ht="9.75" customHeight="1">
      <c r="A23" s="265">
        <v>19</v>
      </c>
      <c r="B23" s="346">
        <v>1.5</v>
      </c>
      <c r="C23" s="346" t="s">
        <v>111</v>
      </c>
      <c r="D23" s="346">
        <v>15</v>
      </c>
      <c r="E23" s="346">
        <v>10</v>
      </c>
      <c r="F23" s="346">
        <v>2.5</v>
      </c>
      <c r="G23" s="346">
        <v>2</v>
      </c>
      <c r="H23" s="346">
        <v>7</v>
      </c>
      <c r="I23" s="346" t="s">
        <v>111</v>
      </c>
      <c r="J23" s="346" t="s">
        <v>111</v>
      </c>
      <c r="K23" s="346" t="s">
        <v>111</v>
      </c>
      <c r="L23" s="346" t="s">
        <v>111</v>
      </c>
      <c r="M23" s="346">
        <v>25</v>
      </c>
      <c r="N23" s="336"/>
      <c r="O23" s="240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</row>
    <row r="24" spans="1:36" ht="9.75" customHeight="1">
      <c r="A24" s="265">
        <v>20</v>
      </c>
      <c r="B24" s="346" t="s">
        <v>111</v>
      </c>
      <c r="C24" s="346">
        <v>1</v>
      </c>
      <c r="D24" s="346">
        <v>7.5</v>
      </c>
      <c r="E24" s="346">
        <v>3</v>
      </c>
      <c r="F24" s="346">
        <v>1.5</v>
      </c>
      <c r="G24" s="346">
        <v>2.5</v>
      </c>
      <c r="H24" s="346" t="s">
        <v>111</v>
      </c>
      <c r="I24" s="346" t="s">
        <v>111</v>
      </c>
      <c r="J24" s="346" t="s">
        <v>111</v>
      </c>
      <c r="K24" s="346">
        <v>1</v>
      </c>
      <c r="L24" s="346" t="s">
        <v>111</v>
      </c>
      <c r="M24" s="346" t="s">
        <v>111</v>
      </c>
      <c r="N24" s="336"/>
      <c r="O24" s="435" t="s">
        <v>205</v>
      </c>
      <c r="P24" s="435"/>
      <c r="Q24" s="435"/>
      <c r="R24" s="435"/>
      <c r="S24" s="435"/>
      <c r="T24" s="435"/>
      <c r="U24" s="435"/>
      <c r="V24" s="435"/>
      <c r="W24" s="435"/>
      <c r="X24" s="435"/>
      <c r="Y24" s="435"/>
      <c r="Z24" s="435"/>
      <c r="AA24" s="435"/>
      <c r="AB24" s="435"/>
      <c r="AC24" s="435"/>
      <c r="AD24" s="435"/>
      <c r="AE24" s="435"/>
      <c r="AF24" s="435"/>
      <c r="AG24" s="435"/>
      <c r="AH24" s="435"/>
      <c r="AI24" s="435"/>
      <c r="AJ24" s="435"/>
    </row>
    <row r="25" spans="1:36" ht="9.75" customHeight="1">
      <c r="A25" s="265">
        <v>21</v>
      </c>
      <c r="B25" s="346" t="s">
        <v>111</v>
      </c>
      <c r="C25" s="346">
        <v>10</v>
      </c>
      <c r="D25" s="346">
        <v>14</v>
      </c>
      <c r="E25" s="346" t="s">
        <v>111</v>
      </c>
      <c r="F25" s="346" t="s">
        <v>111</v>
      </c>
      <c r="G25" s="346">
        <v>3</v>
      </c>
      <c r="H25" s="346" t="s">
        <v>111</v>
      </c>
      <c r="I25" s="346" t="s">
        <v>111</v>
      </c>
      <c r="J25" s="346" t="s">
        <v>111</v>
      </c>
      <c r="K25" s="346" t="s">
        <v>111</v>
      </c>
      <c r="L25" s="346" t="s">
        <v>111</v>
      </c>
      <c r="M25" s="346" t="s">
        <v>111</v>
      </c>
      <c r="N25" s="336"/>
      <c r="O25" s="432" t="s">
        <v>194</v>
      </c>
      <c r="P25" s="432"/>
      <c r="Q25" s="432"/>
      <c r="R25" s="432"/>
      <c r="S25" s="432"/>
      <c r="T25" s="432"/>
      <c r="U25" s="432"/>
      <c r="V25" s="432"/>
      <c r="W25" s="432"/>
      <c r="X25" s="432"/>
      <c r="Y25" s="432"/>
      <c r="Z25" s="432"/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</row>
    <row r="26" spans="1:36" ht="9.75" customHeight="1">
      <c r="A26" s="265">
        <v>22</v>
      </c>
      <c r="B26" s="346" t="s">
        <v>111</v>
      </c>
      <c r="C26" s="346" t="s">
        <v>111</v>
      </c>
      <c r="D26" s="346" t="s">
        <v>111</v>
      </c>
      <c r="E26" s="346">
        <v>6</v>
      </c>
      <c r="F26" s="346" t="s">
        <v>111</v>
      </c>
      <c r="G26" s="346">
        <v>4</v>
      </c>
      <c r="H26" s="346">
        <v>12</v>
      </c>
      <c r="I26" s="346" t="s">
        <v>111</v>
      </c>
      <c r="J26" s="346" t="s">
        <v>111</v>
      </c>
      <c r="K26" s="346" t="s">
        <v>111</v>
      </c>
      <c r="L26" s="346" t="s">
        <v>111</v>
      </c>
      <c r="M26" s="346">
        <v>23.5</v>
      </c>
      <c r="N26" s="336"/>
      <c r="O26" s="323" t="s">
        <v>34</v>
      </c>
      <c r="P26" s="331">
        <v>1996</v>
      </c>
      <c r="Q26" s="331">
        <v>1997</v>
      </c>
      <c r="R26" s="331">
        <v>1998</v>
      </c>
      <c r="S26" s="331">
        <v>1999</v>
      </c>
      <c r="T26" s="331">
        <v>2000</v>
      </c>
      <c r="U26" s="331">
        <v>2001</v>
      </c>
      <c r="V26" s="331">
        <v>2002</v>
      </c>
      <c r="W26" s="331">
        <v>2003</v>
      </c>
      <c r="X26" s="331">
        <v>2004</v>
      </c>
      <c r="Y26" s="331">
        <v>2005</v>
      </c>
      <c r="Z26" s="331">
        <v>2006</v>
      </c>
      <c r="AA26" s="331">
        <v>2007</v>
      </c>
      <c r="AB26" s="331">
        <v>2008</v>
      </c>
      <c r="AC26" s="331">
        <v>2009</v>
      </c>
      <c r="AD26" s="331">
        <v>2010</v>
      </c>
      <c r="AE26" s="331">
        <v>2011</v>
      </c>
      <c r="AF26" s="331">
        <v>2012</v>
      </c>
      <c r="AG26" s="331">
        <v>2013</v>
      </c>
      <c r="AH26" s="331">
        <v>2014</v>
      </c>
      <c r="AI26" s="331">
        <v>2015</v>
      </c>
      <c r="AJ26" s="365" t="s">
        <v>50</v>
      </c>
    </row>
    <row r="27" spans="1:36" ht="9.75" customHeight="1">
      <c r="A27" s="265">
        <v>23</v>
      </c>
      <c r="B27" s="346" t="s">
        <v>111</v>
      </c>
      <c r="C27" s="346" t="s">
        <v>111</v>
      </c>
      <c r="D27" s="346">
        <v>23</v>
      </c>
      <c r="E27" s="346">
        <v>1</v>
      </c>
      <c r="F27" s="346" t="s">
        <v>111</v>
      </c>
      <c r="G27" s="346" t="s">
        <v>111</v>
      </c>
      <c r="H27" s="346">
        <v>4</v>
      </c>
      <c r="I27" s="346" t="s">
        <v>111</v>
      </c>
      <c r="J27" s="346" t="s">
        <v>111</v>
      </c>
      <c r="K27" s="346" t="s">
        <v>111</v>
      </c>
      <c r="L27" s="346" t="s">
        <v>111</v>
      </c>
      <c r="M27" s="346">
        <v>25</v>
      </c>
      <c r="N27" s="336"/>
      <c r="O27" s="325" t="s">
        <v>35</v>
      </c>
      <c r="P27" s="366">
        <v>251.5</v>
      </c>
      <c r="Q27" s="366">
        <v>410.9</v>
      </c>
      <c r="R27" s="366">
        <v>523.79999999999995</v>
      </c>
      <c r="S27" s="366">
        <v>386.9</v>
      </c>
      <c r="T27" s="366">
        <v>520</v>
      </c>
      <c r="U27" s="366">
        <v>522</v>
      </c>
      <c r="V27" s="366">
        <v>483.4</v>
      </c>
      <c r="W27" s="367">
        <v>373.9</v>
      </c>
      <c r="X27" s="367">
        <v>447.1</v>
      </c>
      <c r="Y27" s="366">
        <v>278.2</v>
      </c>
      <c r="Z27" s="366">
        <v>322.89999999999998</v>
      </c>
      <c r="AA27" s="366">
        <v>154.5</v>
      </c>
      <c r="AB27" s="368">
        <v>654.5</v>
      </c>
      <c r="AC27" s="366">
        <v>422.6</v>
      </c>
      <c r="AD27" s="366">
        <v>234.9</v>
      </c>
      <c r="AE27" s="366">
        <v>460.4</v>
      </c>
      <c r="AF27" s="366">
        <v>328.1</v>
      </c>
      <c r="AG27" s="342">
        <v>318.7</v>
      </c>
      <c r="AH27" s="342">
        <v>352</v>
      </c>
      <c r="AI27" s="342">
        <v>300</v>
      </c>
      <c r="AJ27" s="369">
        <f t="shared" ref="AJ27:AJ32" si="5">AVERAGE(P27:AI27)</f>
        <v>387.31499999999994</v>
      </c>
    </row>
    <row r="28" spans="1:36" ht="9.75" customHeight="1">
      <c r="A28" s="265">
        <v>24</v>
      </c>
      <c r="B28" s="346">
        <v>4</v>
      </c>
      <c r="C28" s="346">
        <v>1</v>
      </c>
      <c r="D28" s="346">
        <v>34.5</v>
      </c>
      <c r="E28" s="346" t="s">
        <v>111</v>
      </c>
      <c r="F28" s="346">
        <v>2</v>
      </c>
      <c r="G28" s="346" t="s">
        <v>111</v>
      </c>
      <c r="H28" s="346" t="s">
        <v>111</v>
      </c>
      <c r="I28" s="346">
        <v>8.5</v>
      </c>
      <c r="J28" s="346" t="s">
        <v>111</v>
      </c>
      <c r="K28" s="346" t="s">
        <v>111</v>
      </c>
      <c r="L28" s="346" t="s">
        <v>111</v>
      </c>
      <c r="M28" s="346">
        <v>44.5</v>
      </c>
      <c r="N28" s="336"/>
      <c r="O28" s="326" t="s">
        <v>36</v>
      </c>
      <c r="P28" s="370">
        <v>387</v>
      </c>
      <c r="Q28" s="370">
        <v>215</v>
      </c>
      <c r="R28" s="370">
        <v>237.3</v>
      </c>
      <c r="S28" s="371">
        <v>617.29999999999995</v>
      </c>
      <c r="T28" s="370">
        <v>503.4</v>
      </c>
      <c r="U28" s="370">
        <v>396.1</v>
      </c>
      <c r="V28" s="370">
        <v>182.8</v>
      </c>
      <c r="W28" s="372">
        <v>557.9</v>
      </c>
      <c r="X28" s="372">
        <v>553.6</v>
      </c>
      <c r="Y28" s="373">
        <v>605.29999999999995</v>
      </c>
      <c r="Z28" s="374">
        <v>217.4</v>
      </c>
      <c r="AA28" s="375">
        <v>516.4</v>
      </c>
      <c r="AB28" s="374">
        <v>488.1</v>
      </c>
      <c r="AC28" s="374">
        <v>484.4</v>
      </c>
      <c r="AD28" s="374">
        <v>400</v>
      </c>
      <c r="AE28" s="374">
        <v>646.70000000000005</v>
      </c>
      <c r="AF28" s="366">
        <v>426.5</v>
      </c>
      <c r="AG28" s="376">
        <v>427.8</v>
      </c>
      <c r="AH28" s="376">
        <v>444</v>
      </c>
      <c r="AI28" s="376">
        <v>238</v>
      </c>
      <c r="AJ28" s="377">
        <f t="shared" si="5"/>
        <v>427.25</v>
      </c>
    </row>
    <row r="29" spans="1:36" ht="9.75" customHeight="1">
      <c r="A29" s="265">
        <v>25</v>
      </c>
      <c r="B29" s="346" t="s">
        <v>111</v>
      </c>
      <c r="C29" s="346">
        <v>15</v>
      </c>
      <c r="D29" s="346">
        <v>10</v>
      </c>
      <c r="E29" s="346">
        <v>15</v>
      </c>
      <c r="F29" s="346" t="s">
        <v>111</v>
      </c>
      <c r="G29" s="346" t="s">
        <v>111</v>
      </c>
      <c r="H29" s="346" t="s">
        <v>111</v>
      </c>
      <c r="I29" s="346" t="s">
        <v>111</v>
      </c>
      <c r="J29" s="346" t="s">
        <v>111</v>
      </c>
      <c r="K29" s="346">
        <v>12</v>
      </c>
      <c r="L29" s="346" t="s">
        <v>111</v>
      </c>
      <c r="M29" s="346">
        <v>20</v>
      </c>
      <c r="N29" s="336"/>
      <c r="O29" s="326" t="s">
        <v>206</v>
      </c>
      <c r="P29" s="371">
        <v>419.5</v>
      </c>
      <c r="Q29" s="370">
        <v>331.4</v>
      </c>
      <c r="R29" s="371">
        <v>696.4</v>
      </c>
      <c r="S29" s="370">
        <v>516.1</v>
      </c>
      <c r="T29" s="371">
        <v>521.1</v>
      </c>
      <c r="U29" s="370">
        <v>545.9</v>
      </c>
      <c r="V29" s="373">
        <v>646.6</v>
      </c>
      <c r="W29" s="378">
        <v>468.7</v>
      </c>
      <c r="X29" s="378">
        <v>529.9</v>
      </c>
      <c r="Y29" s="374">
        <v>405.7</v>
      </c>
      <c r="Z29" s="374">
        <v>510</v>
      </c>
      <c r="AA29" s="374">
        <v>404.6</v>
      </c>
      <c r="AB29" s="374">
        <v>416.4</v>
      </c>
      <c r="AC29" s="374">
        <v>660.9</v>
      </c>
      <c r="AD29" s="374">
        <v>127.7</v>
      </c>
      <c r="AE29" s="379">
        <v>727.9</v>
      </c>
      <c r="AF29" s="380">
        <v>584.6</v>
      </c>
      <c r="AG29" s="342">
        <v>490.9</v>
      </c>
      <c r="AH29" s="381">
        <v>560.5</v>
      </c>
      <c r="AI29" s="382">
        <v>599</v>
      </c>
      <c r="AJ29" s="383">
        <f t="shared" si="5"/>
        <v>508.18999999999988</v>
      </c>
    </row>
    <row r="30" spans="1:36" ht="9.75" customHeight="1">
      <c r="A30" s="265">
        <v>26</v>
      </c>
      <c r="B30" s="346">
        <v>25</v>
      </c>
      <c r="C30" s="346">
        <v>1.5</v>
      </c>
      <c r="D30" s="346" t="s">
        <v>111</v>
      </c>
      <c r="E30" s="346" t="s">
        <v>111</v>
      </c>
      <c r="F30" s="346">
        <v>1</v>
      </c>
      <c r="G30" s="346">
        <v>14</v>
      </c>
      <c r="H30" s="346">
        <v>1</v>
      </c>
      <c r="I30" s="346" t="s">
        <v>111</v>
      </c>
      <c r="J30" s="346" t="s">
        <v>111</v>
      </c>
      <c r="K30" s="346">
        <v>32</v>
      </c>
      <c r="L30" s="346" t="s">
        <v>111</v>
      </c>
      <c r="M30" s="346" t="s">
        <v>111</v>
      </c>
      <c r="N30" s="336"/>
      <c r="O30" s="326" t="s">
        <v>38</v>
      </c>
      <c r="P30" s="370">
        <v>306.39999999999998</v>
      </c>
      <c r="Q30" s="371">
        <v>535.79999999999995</v>
      </c>
      <c r="R30" s="370">
        <v>388.1</v>
      </c>
      <c r="S30" s="370">
        <v>494.4</v>
      </c>
      <c r="T30" s="370">
        <v>412</v>
      </c>
      <c r="U30" s="371">
        <v>579.29999999999995</v>
      </c>
      <c r="V30" s="384">
        <v>425.6</v>
      </c>
      <c r="W30" s="378">
        <v>319.39999999999998</v>
      </c>
      <c r="X30" s="378">
        <v>416.1</v>
      </c>
      <c r="Y30" s="374">
        <v>585.70000000000005</v>
      </c>
      <c r="Z30" s="385">
        <v>833.1</v>
      </c>
      <c r="AA30" s="374">
        <v>498.9</v>
      </c>
      <c r="AB30" s="374">
        <v>475.8</v>
      </c>
      <c r="AC30" s="374">
        <v>661.6</v>
      </c>
      <c r="AD30" s="385">
        <v>579.70000000000005</v>
      </c>
      <c r="AE30" s="374">
        <v>412.2</v>
      </c>
      <c r="AF30" s="366">
        <v>399.5</v>
      </c>
      <c r="AG30" s="382">
        <v>497.3</v>
      </c>
      <c r="AH30" s="376">
        <v>441</v>
      </c>
      <c r="AI30" s="376">
        <v>419.5</v>
      </c>
      <c r="AJ30" s="386">
        <f t="shared" si="5"/>
        <v>484.07</v>
      </c>
    </row>
    <row r="31" spans="1:36" ht="9.75" customHeight="1">
      <c r="A31" s="265">
        <v>27</v>
      </c>
      <c r="B31" s="346">
        <v>20.5</v>
      </c>
      <c r="C31" s="346">
        <v>2.5</v>
      </c>
      <c r="D31" s="346">
        <v>1</v>
      </c>
      <c r="E31" s="346" t="s">
        <v>111</v>
      </c>
      <c r="F31" s="346">
        <v>11</v>
      </c>
      <c r="G31" s="346" t="s">
        <v>111</v>
      </c>
      <c r="H31" s="346" t="s">
        <v>111</v>
      </c>
      <c r="I31" s="346" t="s">
        <v>111</v>
      </c>
      <c r="J31" s="346">
        <v>2</v>
      </c>
      <c r="K31" s="346" t="s">
        <v>111</v>
      </c>
      <c r="L31" s="346" t="s">
        <v>111</v>
      </c>
      <c r="M31" s="346">
        <v>6</v>
      </c>
      <c r="N31" s="336"/>
      <c r="O31" s="326" t="s">
        <v>191</v>
      </c>
      <c r="P31" s="370">
        <v>286</v>
      </c>
      <c r="Q31" s="370">
        <v>242.2</v>
      </c>
      <c r="R31" s="370">
        <v>309.2</v>
      </c>
      <c r="S31" s="370">
        <v>578.29999999999995</v>
      </c>
      <c r="T31" s="370">
        <v>458.9</v>
      </c>
      <c r="U31" s="370">
        <v>316.8</v>
      </c>
      <c r="V31" s="370">
        <v>333.7</v>
      </c>
      <c r="W31" s="378">
        <v>253.8</v>
      </c>
      <c r="X31" s="378">
        <v>268.89999999999998</v>
      </c>
      <c r="Y31" s="374">
        <v>335.8</v>
      </c>
      <c r="Z31" s="374">
        <v>420.4</v>
      </c>
      <c r="AA31" s="374">
        <v>353.4</v>
      </c>
      <c r="AB31" s="374">
        <v>324.89999999999998</v>
      </c>
      <c r="AC31" s="385">
        <v>663.7</v>
      </c>
      <c r="AD31" s="374">
        <v>331.1</v>
      </c>
      <c r="AE31" s="374">
        <v>441.2</v>
      </c>
      <c r="AF31" s="366">
        <v>220.9</v>
      </c>
      <c r="AG31" s="342">
        <v>413.1</v>
      </c>
      <c r="AH31" s="342">
        <v>315.7</v>
      </c>
      <c r="AI31" s="376">
        <v>381</v>
      </c>
      <c r="AJ31" s="377">
        <f t="shared" si="5"/>
        <v>362.45</v>
      </c>
    </row>
    <row r="32" spans="1:36" ht="9.75" customHeight="1">
      <c r="A32" s="265">
        <v>28</v>
      </c>
      <c r="B32" s="401">
        <v>50</v>
      </c>
      <c r="C32" s="346" t="s">
        <v>111</v>
      </c>
      <c r="D32" s="412">
        <v>69.5</v>
      </c>
      <c r="E32" s="346">
        <v>3.5</v>
      </c>
      <c r="F32" s="346">
        <v>12.5</v>
      </c>
      <c r="G32" s="346" t="s">
        <v>111</v>
      </c>
      <c r="H32" s="346" t="s">
        <v>111</v>
      </c>
      <c r="I32" s="346" t="s">
        <v>111</v>
      </c>
      <c r="J32" s="346" t="s">
        <v>111</v>
      </c>
      <c r="K32" s="346" t="s">
        <v>111</v>
      </c>
      <c r="L32" s="346" t="s">
        <v>111</v>
      </c>
      <c r="M32" s="346" t="s">
        <v>111</v>
      </c>
      <c r="N32" s="336"/>
      <c r="O32" s="326" t="s">
        <v>192</v>
      </c>
      <c r="P32" s="370">
        <v>36.4</v>
      </c>
      <c r="Q32" s="370">
        <v>3.4</v>
      </c>
      <c r="R32" s="370">
        <v>101.6</v>
      </c>
      <c r="S32" s="370">
        <v>114.7</v>
      </c>
      <c r="T32" s="370">
        <v>164.2</v>
      </c>
      <c r="U32" s="370">
        <v>255.6</v>
      </c>
      <c r="V32" s="370">
        <v>154.19999999999999</v>
      </c>
      <c r="W32" s="378">
        <v>132.6</v>
      </c>
      <c r="X32" s="378">
        <v>79.900000000000006</v>
      </c>
      <c r="Y32" s="374">
        <v>140.9</v>
      </c>
      <c r="Z32" s="374">
        <v>75</v>
      </c>
      <c r="AA32" s="374">
        <v>128</v>
      </c>
      <c r="AB32" s="374">
        <v>140.69999999999999</v>
      </c>
      <c r="AC32" s="374">
        <v>181.5</v>
      </c>
      <c r="AD32" s="374">
        <v>60.9</v>
      </c>
      <c r="AE32" s="374">
        <v>166.1</v>
      </c>
      <c r="AF32" s="366">
        <v>231.7</v>
      </c>
      <c r="AG32" s="376">
        <v>124.4</v>
      </c>
      <c r="AH32" s="376">
        <v>191.5</v>
      </c>
      <c r="AI32" s="376">
        <v>144</v>
      </c>
      <c r="AJ32" s="377">
        <f t="shared" si="5"/>
        <v>131.36500000000001</v>
      </c>
    </row>
    <row r="33" spans="1:36" ht="9.75" customHeight="1">
      <c r="A33" s="265">
        <v>29</v>
      </c>
      <c r="B33" s="346">
        <v>1.5</v>
      </c>
      <c r="C33" s="346">
        <v>4</v>
      </c>
      <c r="D33" s="346">
        <v>49</v>
      </c>
      <c r="E33" s="346">
        <v>1.5</v>
      </c>
      <c r="F33" s="346" t="s">
        <v>111</v>
      </c>
      <c r="G33" s="346" t="s">
        <v>111</v>
      </c>
      <c r="H33" s="346" t="s">
        <v>111</v>
      </c>
      <c r="I33" s="346" t="s">
        <v>111</v>
      </c>
      <c r="J33" s="346">
        <v>12</v>
      </c>
      <c r="K33" s="346" t="s">
        <v>111</v>
      </c>
      <c r="L33" s="346" t="s">
        <v>111</v>
      </c>
      <c r="M33" s="346" t="s">
        <v>111</v>
      </c>
      <c r="N33" s="336"/>
      <c r="O33" s="324" t="s">
        <v>41</v>
      </c>
      <c r="P33" s="343">
        <f t="shared" ref="P33:AG33" si="6">SUM(P27:P32)</f>
        <v>1686.8000000000002</v>
      </c>
      <c r="Q33" s="343">
        <f t="shared" si="6"/>
        <v>1738.7</v>
      </c>
      <c r="R33" s="343">
        <f t="shared" si="6"/>
        <v>2256.3999999999996</v>
      </c>
      <c r="S33" s="343">
        <f t="shared" si="6"/>
        <v>2707.7</v>
      </c>
      <c r="T33" s="343">
        <f t="shared" si="6"/>
        <v>2579.6</v>
      </c>
      <c r="U33" s="343">
        <f t="shared" si="6"/>
        <v>2615.6999999999998</v>
      </c>
      <c r="V33" s="343">
        <f t="shared" si="6"/>
        <v>2226.2999999999997</v>
      </c>
      <c r="W33" s="361">
        <f t="shared" si="6"/>
        <v>2106.3000000000002</v>
      </c>
      <c r="X33" s="361">
        <f t="shared" si="6"/>
        <v>2295.5</v>
      </c>
      <c r="Y33" s="361">
        <f t="shared" si="6"/>
        <v>2351.6000000000004</v>
      </c>
      <c r="Z33" s="361">
        <f t="shared" si="6"/>
        <v>2378.8000000000002</v>
      </c>
      <c r="AA33" s="361">
        <f t="shared" si="6"/>
        <v>2055.8000000000002</v>
      </c>
      <c r="AB33" s="361">
        <f t="shared" si="6"/>
        <v>2500.3999999999996</v>
      </c>
      <c r="AC33" s="362">
        <f t="shared" si="6"/>
        <v>3074.7</v>
      </c>
      <c r="AD33" s="361">
        <f t="shared" si="6"/>
        <v>1734.3000000000002</v>
      </c>
      <c r="AE33" s="361">
        <f t="shared" si="6"/>
        <v>2854.4999999999995</v>
      </c>
      <c r="AF33" s="361">
        <f t="shared" si="6"/>
        <v>2191.3000000000002</v>
      </c>
      <c r="AG33" s="361">
        <f t="shared" si="6"/>
        <v>2272.2000000000003</v>
      </c>
      <c r="AH33" s="361">
        <f>SUM(AH27:AH32)</f>
        <v>2304.6999999999998</v>
      </c>
      <c r="AI33" s="361">
        <f>SUM(AI27:AI32)</f>
        <v>2081.5</v>
      </c>
      <c r="AJ33" s="361">
        <f>SUM(AJ27:AJ32)</f>
        <v>2300.6399999999994</v>
      </c>
    </row>
    <row r="34" spans="1:36" ht="9.75" customHeight="1">
      <c r="A34" s="265">
        <v>30</v>
      </c>
      <c r="B34" s="346" t="s">
        <v>111</v>
      </c>
      <c r="C34" s="347"/>
      <c r="D34" s="346" t="s">
        <v>111</v>
      </c>
      <c r="E34" s="346" t="s">
        <v>111</v>
      </c>
      <c r="F34" s="346">
        <v>1.5</v>
      </c>
      <c r="G34" s="346" t="s">
        <v>111</v>
      </c>
      <c r="H34" s="346">
        <v>23.5</v>
      </c>
      <c r="I34" s="346" t="s">
        <v>111</v>
      </c>
      <c r="J34" s="346">
        <v>10</v>
      </c>
      <c r="K34" s="346" t="s">
        <v>111</v>
      </c>
      <c r="L34" s="346">
        <v>30</v>
      </c>
      <c r="M34" s="346" t="s">
        <v>111</v>
      </c>
      <c r="N34" s="336"/>
      <c r="O34" s="326" t="s">
        <v>42</v>
      </c>
      <c r="P34" s="370">
        <v>64.599999999999994</v>
      </c>
      <c r="Q34" s="370">
        <v>18.2</v>
      </c>
      <c r="R34" s="370">
        <v>79.099999999999994</v>
      </c>
      <c r="S34" s="370">
        <v>45.2</v>
      </c>
      <c r="T34" s="371">
        <v>319.7</v>
      </c>
      <c r="U34" s="370">
        <v>159.80000000000001</v>
      </c>
      <c r="V34" s="370">
        <v>110.5</v>
      </c>
      <c r="W34" s="378">
        <v>80</v>
      </c>
      <c r="X34" s="378">
        <v>157.30000000000001</v>
      </c>
      <c r="Y34" s="387">
        <v>41.7</v>
      </c>
      <c r="Z34" s="387">
        <v>98.3</v>
      </c>
      <c r="AA34" s="387">
        <v>46.2</v>
      </c>
      <c r="AB34" s="387">
        <v>21.4</v>
      </c>
      <c r="AC34" s="387">
        <v>127.1</v>
      </c>
      <c r="AD34" s="387">
        <v>117.3</v>
      </c>
      <c r="AE34" s="387">
        <v>124.7</v>
      </c>
      <c r="AF34" s="387">
        <v>77.900000000000006</v>
      </c>
      <c r="AG34" s="376">
        <v>150.30000000000001</v>
      </c>
      <c r="AH34" s="382">
        <v>164</v>
      </c>
      <c r="AI34" s="376">
        <v>73</v>
      </c>
      <c r="AJ34" s="388">
        <f t="shared" ref="AJ34:AJ39" si="7">AVERAGE(P34:AI34)</f>
        <v>103.81500000000001</v>
      </c>
    </row>
    <row r="35" spans="1:36" ht="9.75" customHeight="1">
      <c r="A35" s="265">
        <v>31</v>
      </c>
      <c r="B35" s="401">
        <v>53</v>
      </c>
      <c r="C35" s="347"/>
      <c r="D35" s="346" t="s">
        <v>111</v>
      </c>
      <c r="E35" s="348"/>
      <c r="F35" s="346" t="s">
        <v>111</v>
      </c>
      <c r="G35" s="347"/>
      <c r="H35" s="346" t="s">
        <v>111</v>
      </c>
      <c r="I35" s="346" t="s">
        <v>111</v>
      </c>
      <c r="J35" s="347"/>
      <c r="K35" s="346" t="s">
        <v>111</v>
      </c>
      <c r="L35" s="347"/>
      <c r="M35" s="346">
        <v>12</v>
      </c>
      <c r="N35" s="336"/>
      <c r="O35" s="326" t="s">
        <v>43</v>
      </c>
      <c r="P35" s="370">
        <v>99.7</v>
      </c>
      <c r="Q35" s="370">
        <v>64.599999999999994</v>
      </c>
      <c r="R35" s="370">
        <v>140.80000000000001</v>
      </c>
      <c r="S35" s="370">
        <v>42.2</v>
      </c>
      <c r="T35" s="370">
        <v>70.3</v>
      </c>
      <c r="U35" s="370">
        <v>3.7</v>
      </c>
      <c r="V35" s="370">
        <v>105.8</v>
      </c>
      <c r="W35" s="378">
        <v>107</v>
      </c>
      <c r="X35" s="378">
        <v>141.69999999999999</v>
      </c>
      <c r="Y35" s="387">
        <v>56.6</v>
      </c>
      <c r="Z35" s="387">
        <v>12.4</v>
      </c>
      <c r="AA35" s="387">
        <v>14.4</v>
      </c>
      <c r="AB35" s="387">
        <v>40.700000000000003</v>
      </c>
      <c r="AC35" s="387">
        <v>31.5</v>
      </c>
      <c r="AD35" s="387">
        <v>61.3</v>
      </c>
      <c r="AE35" s="387">
        <v>141.69999999999999</v>
      </c>
      <c r="AF35" s="387">
        <v>44.1</v>
      </c>
      <c r="AG35" s="376">
        <v>40.5</v>
      </c>
      <c r="AH35" s="376">
        <v>54.7</v>
      </c>
      <c r="AI35" s="376">
        <v>19.5</v>
      </c>
      <c r="AJ35" s="388">
        <f t="shared" si="7"/>
        <v>64.66</v>
      </c>
    </row>
    <row r="36" spans="1:36" ht="9.75" customHeight="1">
      <c r="A36" s="270" t="s">
        <v>13</v>
      </c>
      <c r="B36" s="349">
        <f t="shared" ref="B36:L36" si="8">SUM(B5:B35)</f>
        <v>232</v>
      </c>
      <c r="C36" s="349">
        <f t="shared" si="8"/>
        <v>149</v>
      </c>
      <c r="D36" s="349">
        <f t="shared" si="8"/>
        <v>535</v>
      </c>
      <c r="E36" s="349">
        <f t="shared" si="8"/>
        <v>393</v>
      </c>
      <c r="F36" s="349">
        <f t="shared" si="8"/>
        <v>223</v>
      </c>
      <c r="G36" s="349">
        <f t="shared" si="8"/>
        <v>127</v>
      </c>
      <c r="H36" s="349">
        <f t="shared" si="8"/>
        <v>107</v>
      </c>
      <c r="I36" s="349">
        <f t="shared" si="8"/>
        <v>16</v>
      </c>
      <c r="J36" s="349">
        <f t="shared" si="8"/>
        <v>29</v>
      </c>
      <c r="K36" s="349">
        <f t="shared" si="8"/>
        <v>70.5</v>
      </c>
      <c r="L36" s="349">
        <f t="shared" si="8"/>
        <v>37.5</v>
      </c>
      <c r="M36" s="349">
        <f>SUM(M5:M35)</f>
        <v>321</v>
      </c>
      <c r="N36" s="339"/>
      <c r="O36" s="326" t="s">
        <v>44</v>
      </c>
      <c r="P36" s="370">
        <v>35.5</v>
      </c>
      <c r="Q36" s="370">
        <v>7.8</v>
      </c>
      <c r="R36" s="370">
        <v>81.2</v>
      </c>
      <c r="S36" s="370">
        <v>113.1</v>
      </c>
      <c r="T36" s="370">
        <v>124.1</v>
      </c>
      <c r="U36" s="370">
        <v>89.3</v>
      </c>
      <c r="V36" s="370">
        <v>87.2</v>
      </c>
      <c r="W36" s="378">
        <v>113.1</v>
      </c>
      <c r="X36" s="378">
        <v>169.5</v>
      </c>
      <c r="Y36" s="387">
        <v>32.200000000000003</v>
      </c>
      <c r="Z36" s="387">
        <v>145.6</v>
      </c>
      <c r="AA36" s="387">
        <v>22.1</v>
      </c>
      <c r="AB36" s="387">
        <v>27.3</v>
      </c>
      <c r="AC36" s="387">
        <v>16.399999999999999</v>
      </c>
      <c r="AD36" s="387">
        <v>59.8</v>
      </c>
      <c r="AE36" s="387">
        <v>34.200000000000003</v>
      </c>
      <c r="AF36" s="387">
        <v>29.2</v>
      </c>
      <c r="AG36" s="376">
        <v>30.5</v>
      </c>
      <c r="AH36" s="376">
        <v>135</v>
      </c>
      <c r="AI36" s="376">
        <v>2</v>
      </c>
      <c r="AJ36" s="388">
        <f t="shared" si="7"/>
        <v>67.755000000000024</v>
      </c>
    </row>
    <row r="37" spans="1:36" ht="9.75" customHeight="1">
      <c r="A37" s="272" t="s">
        <v>14</v>
      </c>
      <c r="B37" s="350">
        <f>COUNT(B5:B35)</f>
        <v>16</v>
      </c>
      <c r="C37" s="350">
        <f t="shared" ref="C37:L37" si="9">COUNT(C5:C35)</f>
        <v>18</v>
      </c>
      <c r="D37" s="350">
        <f t="shared" si="9"/>
        <v>25</v>
      </c>
      <c r="E37" s="350">
        <f t="shared" si="9"/>
        <v>23</v>
      </c>
      <c r="F37" s="350">
        <f t="shared" si="9"/>
        <v>23</v>
      </c>
      <c r="G37" s="350">
        <f t="shared" si="9"/>
        <v>14</v>
      </c>
      <c r="H37" s="350">
        <f t="shared" si="9"/>
        <v>12</v>
      </c>
      <c r="I37" s="350">
        <f t="shared" si="9"/>
        <v>3</v>
      </c>
      <c r="J37" s="350">
        <f t="shared" si="9"/>
        <v>5</v>
      </c>
      <c r="K37" s="350">
        <f t="shared" si="9"/>
        <v>8</v>
      </c>
      <c r="L37" s="350">
        <f t="shared" si="9"/>
        <v>3</v>
      </c>
      <c r="M37" s="350">
        <f>COUNT(M5:M35)</f>
        <v>19</v>
      </c>
      <c r="N37" s="339"/>
      <c r="O37" s="326" t="s">
        <v>45</v>
      </c>
      <c r="P37" s="370">
        <v>95</v>
      </c>
      <c r="Q37" s="370">
        <v>82.4</v>
      </c>
      <c r="R37" s="370">
        <v>108.3</v>
      </c>
      <c r="S37" s="370">
        <v>111.7</v>
      </c>
      <c r="T37" s="370">
        <v>30.1</v>
      </c>
      <c r="U37" s="370">
        <v>75.900000000000006</v>
      </c>
      <c r="V37" s="370">
        <v>71.900000000000006</v>
      </c>
      <c r="W37" s="378">
        <v>147.6</v>
      </c>
      <c r="X37" s="389">
        <v>186.2</v>
      </c>
      <c r="Y37" s="387">
        <v>121.5</v>
      </c>
      <c r="Z37" s="387">
        <v>94.9</v>
      </c>
      <c r="AA37" s="387">
        <v>78.8</v>
      </c>
      <c r="AB37" s="387">
        <v>71.2</v>
      </c>
      <c r="AC37" s="387">
        <v>69.400000000000006</v>
      </c>
      <c r="AD37" s="390">
        <v>193.2</v>
      </c>
      <c r="AE37" s="387">
        <v>145.69999999999999</v>
      </c>
      <c r="AF37" s="387">
        <v>14.3</v>
      </c>
      <c r="AG37" s="376">
        <v>68.3</v>
      </c>
      <c r="AH37" s="376">
        <v>11.5</v>
      </c>
      <c r="AI37" s="376">
        <v>63</v>
      </c>
      <c r="AJ37" s="388">
        <f t="shared" si="7"/>
        <v>92.045000000000002</v>
      </c>
    </row>
    <row r="38" spans="1:36" ht="9.75" customHeight="1">
      <c r="A38" s="240"/>
      <c r="B38" s="240" t="s">
        <v>18</v>
      </c>
      <c r="C38" s="240"/>
      <c r="D38" s="240"/>
      <c r="E38" s="259">
        <f>SUM(B36:G36)</f>
        <v>1659</v>
      </c>
      <c r="F38" s="240" t="s">
        <v>16</v>
      </c>
      <c r="G38" s="351" t="s">
        <v>21</v>
      </c>
      <c r="H38" s="351"/>
      <c r="I38" s="352">
        <f>SUM(H36:M36)</f>
        <v>581</v>
      </c>
      <c r="J38" s="240" t="s">
        <v>16</v>
      </c>
      <c r="K38" s="240" t="s">
        <v>15</v>
      </c>
      <c r="L38" s="260">
        <f>SUM(B36:M36)</f>
        <v>2240</v>
      </c>
      <c r="M38" s="240" t="s">
        <v>16</v>
      </c>
      <c r="N38" s="336"/>
      <c r="O38" s="326" t="s">
        <v>46</v>
      </c>
      <c r="P38" s="370">
        <v>104.8</v>
      </c>
      <c r="Q38" s="370">
        <v>84.5</v>
      </c>
      <c r="R38" s="370">
        <v>115.6</v>
      </c>
      <c r="S38" s="370">
        <v>139.1</v>
      </c>
      <c r="T38" s="370">
        <v>57.4</v>
      </c>
      <c r="U38" s="370">
        <v>11.3</v>
      </c>
      <c r="V38" s="370">
        <v>120.7</v>
      </c>
      <c r="W38" s="378">
        <v>128.6</v>
      </c>
      <c r="X38" s="378">
        <v>51.5</v>
      </c>
      <c r="Y38" s="387">
        <v>122.7</v>
      </c>
      <c r="Z38" s="390">
        <v>259.39999999999998</v>
      </c>
      <c r="AA38" s="387">
        <v>157.80000000000001</v>
      </c>
      <c r="AB38" s="387">
        <v>108.3</v>
      </c>
      <c r="AC38" s="387">
        <v>44.3</v>
      </c>
      <c r="AD38" s="387">
        <v>89.1</v>
      </c>
      <c r="AE38" s="387">
        <v>185.9</v>
      </c>
      <c r="AF38" s="387">
        <v>92.6</v>
      </c>
      <c r="AG38" s="382">
        <v>225</v>
      </c>
      <c r="AH38" s="376">
        <v>8.8000000000000007</v>
      </c>
      <c r="AI38" s="376">
        <v>62</v>
      </c>
      <c r="AJ38" s="388">
        <f t="shared" si="7"/>
        <v>108.46999999999998</v>
      </c>
    </row>
    <row r="39" spans="1:36" ht="9.75" customHeight="1">
      <c r="A39" s="240"/>
      <c r="B39" s="240" t="s">
        <v>19</v>
      </c>
      <c r="C39" s="240"/>
      <c r="D39" s="240"/>
      <c r="E39" s="353">
        <f>B37+C37+D37+E37+F37+G37</f>
        <v>119</v>
      </c>
      <c r="F39" s="240" t="s">
        <v>17</v>
      </c>
      <c r="G39" s="240"/>
      <c r="H39" s="240" t="s">
        <v>20</v>
      </c>
      <c r="I39" s="354">
        <f>H37+I37+J37+K37+L37+M37</f>
        <v>50</v>
      </c>
      <c r="J39" s="240" t="s">
        <v>17</v>
      </c>
      <c r="K39" s="240" t="s">
        <v>15</v>
      </c>
      <c r="L39" s="354">
        <f>E39+I39</f>
        <v>169</v>
      </c>
      <c r="M39" s="240" t="s">
        <v>17</v>
      </c>
      <c r="N39" s="336"/>
      <c r="O39" s="326" t="s">
        <v>47</v>
      </c>
      <c r="P39" s="371">
        <v>132.1</v>
      </c>
      <c r="Q39" s="371">
        <v>180.4</v>
      </c>
      <c r="R39" s="371">
        <v>264.10000000000002</v>
      </c>
      <c r="S39" s="371">
        <v>353.1</v>
      </c>
      <c r="T39" s="370">
        <v>80.5</v>
      </c>
      <c r="U39" s="371">
        <v>219.5</v>
      </c>
      <c r="V39" s="371">
        <v>327.2</v>
      </c>
      <c r="W39" s="372">
        <v>301.8</v>
      </c>
      <c r="X39" s="378">
        <v>101.9</v>
      </c>
      <c r="Y39" s="391">
        <v>495.8</v>
      </c>
      <c r="Z39" s="392">
        <v>411</v>
      </c>
      <c r="AA39" s="392">
        <v>390.1</v>
      </c>
      <c r="AB39" s="392">
        <v>172.6</v>
      </c>
      <c r="AC39" s="392">
        <v>321.39999999999998</v>
      </c>
      <c r="AD39" s="393">
        <v>247.3</v>
      </c>
      <c r="AE39" s="393">
        <v>192</v>
      </c>
      <c r="AF39" s="393">
        <v>267.7</v>
      </c>
      <c r="AG39" s="376">
        <v>201</v>
      </c>
      <c r="AH39" s="376">
        <v>157</v>
      </c>
      <c r="AI39" s="382">
        <v>106</v>
      </c>
      <c r="AJ39" s="392">
        <f t="shared" si="7"/>
        <v>246.125</v>
      </c>
    </row>
    <row r="40" spans="1:36" ht="9.75" customHeight="1">
      <c r="A40" s="355" t="s">
        <v>22</v>
      </c>
      <c r="B40" s="356" t="s">
        <v>198</v>
      </c>
      <c r="C40" s="240"/>
      <c r="D40" s="240"/>
      <c r="E40" s="357"/>
      <c r="F40" s="352" t="s">
        <v>199</v>
      </c>
      <c r="G40" s="240"/>
      <c r="H40" s="240"/>
      <c r="I40" s="240"/>
      <c r="J40" s="358"/>
      <c r="K40" s="240"/>
      <c r="L40" s="240"/>
      <c r="M40" s="240"/>
      <c r="N40" s="336"/>
      <c r="O40" s="324" t="s">
        <v>48</v>
      </c>
      <c r="P40" s="343">
        <f t="shared" ref="P40:AJ40" si="10">SUM(P34:P39)</f>
        <v>531.70000000000005</v>
      </c>
      <c r="Q40" s="343">
        <f t="shared" si="10"/>
        <v>437.9</v>
      </c>
      <c r="R40" s="343">
        <f t="shared" si="10"/>
        <v>789.1</v>
      </c>
      <c r="S40" s="343">
        <f t="shared" si="10"/>
        <v>804.4</v>
      </c>
      <c r="T40" s="343">
        <f t="shared" si="10"/>
        <v>682.1</v>
      </c>
      <c r="U40" s="343">
        <f t="shared" si="10"/>
        <v>559.5</v>
      </c>
      <c r="V40" s="343">
        <f t="shared" si="10"/>
        <v>823.3</v>
      </c>
      <c r="W40" s="361">
        <f t="shared" si="10"/>
        <v>878.10000000000014</v>
      </c>
      <c r="X40" s="361">
        <f t="shared" si="10"/>
        <v>808.1</v>
      </c>
      <c r="Y40" s="361">
        <f t="shared" si="10"/>
        <v>870.5</v>
      </c>
      <c r="Z40" s="362">
        <f t="shared" si="10"/>
        <v>1021.6</v>
      </c>
      <c r="AA40" s="361">
        <f t="shared" si="10"/>
        <v>709.40000000000009</v>
      </c>
      <c r="AB40" s="361">
        <f t="shared" si="10"/>
        <v>441.5</v>
      </c>
      <c r="AC40" s="361">
        <f t="shared" si="10"/>
        <v>610.09999999999991</v>
      </c>
      <c r="AD40" s="361">
        <f t="shared" si="10"/>
        <v>768</v>
      </c>
      <c r="AE40" s="361">
        <f t="shared" si="10"/>
        <v>824.19999999999993</v>
      </c>
      <c r="AF40" s="361">
        <f t="shared" si="10"/>
        <v>525.79999999999995</v>
      </c>
      <c r="AG40" s="361">
        <f t="shared" si="10"/>
        <v>715.6</v>
      </c>
      <c r="AH40" s="361">
        <f>SUM(AH34:AH39)</f>
        <v>531</v>
      </c>
      <c r="AI40" s="361">
        <f>SUM(AI34:AI39)</f>
        <v>325.5</v>
      </c>
      <c r="AJ40" s="361">
        <f t="shared" si="10"/>
        <v>682.87</v>
      </c>
    </row>
    <row r="41" spans="1:36" ht="9.75" customHeight="1">
      <c r="A41" s="355" t="s">
        <v>70</v>
      </c>
      <c r="B41" s="240" t="s">
        <v>200</v>
      </c>
      <c r="C41" s="240"/>
      <c r="D41" s="240"/>
      <c r="E41" s="357"/>
      <c r="F41" s="352"/>
      <c r="G41" s="240"/>
      <c r="H41" s="240"/>
      <c r="I41" s="240"/>
      <c r="J41" s="240"/>
      <c r="K41" s="240"/>
      <c r="L41" s="240"/>
      <c r="M41" s="240"/>
      <c r="N41" s="336"/>
      <c r="O41" s="243"/>
      <c r="P41" s="394"/>
      <c r="Q41" s="394"/>
      <c r="R41" s="394"/>
      <c r="S41" s="394"/>
      <c r="T41" s="394"/>
      <c r="U41" s="394"/>
      <c r="V41" s="394"/>
      <c r="W41" s="395"/>
      <c r="X41" s="395"/>
      <c r="Y41" s="395"/>
      <c r="Z41" s="395"/>
      <c r="AA41" s="395"/>
      <c r="AB41" s="395"/>
      <c r="AC41" s="395"/>
      <c r="AD41" s="395"/>
      <c r="AE41" s="395"/>
      <c r="AF41" s="395"/>
      <c r="AG41" s="395"/>
      <c r="AH41" s="395"/>
      <c r="AI41" s="395"/>
      <c r="AJ41" s="395"/>
    </row>
    <row r="42" spans="1:36" ht="9.75" customHeight="1">
      <c r="A42" s="359" t="s">
        <v>70</v>
      </c>
      <c r="B42" s="240" t="s">
        <v>201</v>
      </c>
      <c r="C42" s="240"/>
      <c r="D42" s="240"/>
      <c r="E42" s="357"/>
      <c r="F42" s="240"/>
      <c r="G42" s="240"/>
      <c r="H42" s="240"/>
      <c r="I42" s="240"/>
      <c r="J42" s="240"/>
      <c r="K42" s="240"/>
      <c r="L42" s="240"/>
      <c r="M42" s="240"/>
      <c r="N42" s="336"/>
      <c r="O42" s="324" t="s">
        <v>49</v>
      </c>
      <c r="P42" s="343">
        <f>P33+P40</f>
        <v>2218.5</v>
      </c>
      <c r="Q42" s="343">
        <f t="shared" ref="Q42:AJ42" si="11">Q33+Q40</f>
        <v>2176.6</v>
      </c>
      <c r="R42" s="343">
        <f t="shared" si="11"/>
        <v>3045.4999999999995</v>
      </c>
      <c r="S42" s="343">
        <f t="shared" si="11"/>
        <v>3512.1</v>
      </c>
      <c r="T42" s="343">
        <f t="shared" si="11"/>
        <v>3261.7</v>
      </c>
      <c r="U42" s="343">
        <f t="shared" si="11"/>
        <v>3175.2</v>
      </c>
      <c r="V42" s="343">
        <f t="shared" si="11"/>
        <v>3049.5999999999995</v>
      </c>
      <c r="W42" s="343">
        <f t="shared" si="11"/>
        <v>2984.4000000000005</v>
      </c>
      <c r="X42" s="343">
        <f t="shared" si="11"/>
        <v>3103.6</v>
      </c>
      <c r="Y42" s="343">
        <f t="shared" si="11"/>
        <v>3222.1000000000004</v>
      </c>
      <c r="Z42" s="343">
        <f t="shared" si="11"/>
        <v>3400.4</v>
      </c>
      <c r="AA42" s="343">
        <f>AA33+AA40</f>
        <v>2765.2000000000003</v>
      </c>
      <c r="AB42" s="343">
        <f t="shared" si="11"/>
        <v>2941.8999999999996</v>
      </c>
      <c r="AC42" s="396">
        <f t="shared" si="11"/>
        <v>3684.7999999999997</v>
      </c>
      <c r="AD42" s="343">
        <f t="shared" si="11"/>
        <v>2502.3000000000002</v>
      </c>
      <c r="AE42" s="397">
        <f>AE33+AE40</f>
        <v>3678.6999999999994</v>
      </c>
      <c r="AF42" s="343">
        <f t="shared" si="11"/>
        <v>2717.1000000000004</v>
      </c>
      <c r="AG42" s="343">
        <f t="shared" si="11"/>
        <v>2987.8</v>
      </c>
      <c r="AH42" s="343">
        <f t="shared" si="11"/>
        <v>2835.7</v>
      </c>
      <c r="AI42" s="343">
        <f t="shared" si="11"/>
        <v>2407</v>
      </c>
      <c r="AJ42" s="398">
        <f t="shared" si="11"/>
        <v>2983.5099999999993</v>
      </c>
    </row>
    <row r="43" spans="1:36" ht="9.75" customHeight="1">
      <c r="A43" s="359" t="s">
        <v>70</v>
      </c>
      <c r="B43" s="240" t="s">
        <v>202</v>
      </c>
      <c r="C43" s="240"/>
      <c r="D43" s="240"/>
      <c r="E43" s="357"/>
      <c r="F43" s="240"/>
      <c r="G43" s="240"/>
      <c r="H43" s="240"/>
      <c r="I43" s="240"/>
      <c r="J43" s="240"/>
      <c r="K43" s="240"/>
      <c r="L43" s="240"/>
      <c r="M43" s="240"/>
      <c r="N43" s="336"/>
      <c r="O43" s="240"/>
      <c r="P43" s="400"/>
      <c r="Q43" s="400"/>
      <c r="R43" s="399"/>
      <c r="S43" s="399"/>
      <c r="T43" s="241"/>
      <c r="U43" s="241"/>
      <c r="V43" s="241"/>
      <c r="W43" s="400"/>
      <c r="X43" s="400"/>
      <c r="Y43" s="399"/>
      <c r="Z43" s="399"/>
      <c r="AA43" s="400"/>
      <c r="AB43" s="400"/>
      <c r="AC43" s="399"/>
      <c r="AD43" s="400"/>
      <c r="AE43" s="399"/>
      <c r="AF43" s="241"/>
      <c r="AG43" s="241"/>
      <c r="AH43" s="241"/>
      <c r="AI43" s="400"/>
      <c r="AJ43" s="241"/>
    </row>
    <row r="44" spans="1:36" ht="9.75" customHeight="1">
      <c r="A44" s="359" t="s">
        <v>70</v>
      </c>
      <c r="B44" s="240" t="s">
        <v>193</v>
      </c>
      <c r="C44" s="240"/>
      <c r="D44" s="240"/>
      <c r="E44" s="357"/>
      <c r="F44" s="240"/>
      <c r="G44" s="240"/>
      <c r="H44" s="240"/>
      <c r="I44" s="240"/>
      <c r="J44" s="240"/>
      <c r="K44" s="240"/>
      <c r="L44" s="240"/>
      <c r="M44" s="240"/>
      <c r="N44" s="336"/>
      <c r="O44" s="240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</row>
    <row r="45" spans="1:36" ht="9.75" customHeight="1">
      <c r="A45" s="243"/>
      <c r="B45" s="240" t="s">
        <v>203</v>
      </c>
      <c r="C45" s="243"/>
      <c r="D45" s="243"/>
      <c r="E45" s="360"/>
      <c r="F45" s="243"/>
      <c r="G45" s="243"/>
      <c r="H45" s="243"/>
      <c r="I45" s="243"/>
      <c r="J45" s="243"/>
      <c r="K45" s="240"/>
      <c r="L45" s="240"/>
      <c r="M45" s="240"/>
      <c r="N45" s="336"/>
    </row>
    <row r="46" spans="1:36" ht="9.75" customHeight="1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</row>
  </sheetData>
  <mergeCells count="7">
    <mergeCell ref="O25:AJ25"/>
    <mergeCell ref="O2:AJ2"/>
    <mergeCell ref="O3:AJ3"/>
    <mergeCell ref="A1:M1"/>
    <mergeCell ref="A2:M2"/>
    <mergeCell ref="O24:AJ24"/>
    <mergeCell ref="A3:M3"/>
  </mergeCells>
  <phoneticPr fontId="21"/>
  <pageMargins left="0.70866141732283472" right="0.70866141732283472" top="0.74803149606299213" bottom="0.74803149606299213" header="0.31496062992125984" footer="0.31496062992125984"/>
  <pageSetup paperSize="5" orientation="landscape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46"/>
  <sheetViews>
    <sheetView tabSelected="1" zoomScale="120" zoomScaleNormal="120" workbookViewId="0">
      <selection activeCell="C9" sqref="C9"/>
    </sheetView>
  </sheetViews>
  <sheetFormatPr defaultColWidth="3.7109375" defaultRowHeight="9.75" customHeight="1"/>
  <cols>
    <col min="1" max="1" width="3.7109375" style="340"/>
    <col min="2" max="2" width="4" style="340" bestFit="1" customWidth="1"/>
    <col min="3" max="13" width="3.7109375" style="340"/>
    <col min="14" max="14" width="1.140625" style="337" customWidth="1"/>
    <col min="15" max="15" width="4.85546875" style="341" customWidth="1"/>
    <col min="16" max="36" width="4.7109375" style="340" customWidth="1"/>
    <col min="37" max="16384" width="3.7109375" style="337"/>
  </cols>
  <sheetData>
    <row r="1" spans="1:36" ht="16.5" customHeight="1">
      <c r="A1" s="436" t="s">
        <v>207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336"/>
      <c r="O1" s="240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</row>
    <row r="2" spans="1:36" ht="11.25" customHeight="1">
      <c r="A2" s="429" t="s">
        <v>69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336"/>
      <c r="O2" s="435" t="s">
        <v>204</v>
      </c>
      <c r="P2" s="435"/>
      <c r="Q2" s="435"/>
      <c r="R2" s="435"/>
      <c r="S2" s="435"/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5"/>
      <c r="AH2" s="435"/>
      <c r="AI2" s="435"/>
      <c r="AJ2" s="435"/>
    </row>
    <row r="3" spans="1:36" ht="12.75" customHeight="1">
      <c r="A3" s="437" t="s">
        <v>197</v>
      </c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336"/>
      <c r="O3" s="432" t="s">
        <v>194</v>
      </c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</row>
    <row r="4" spans="1:36" ht="9.75" customHeight="1">
      <c r="A4" s="262" t="s">
        <v>195</v>
      </c>
      <c r="B4" s="344" t="s">
        <v>1</v>
      </c>
      <c r="C4" s="344" t="s">
        <v>2</v>
      </c>
      <c r="D4" s="344" t="s">
        <v>3</v>
      </c>
      <c r="E4" s="345" t="s">
        <v>4</v>
      </c>
      <c r="F4" s="344" t="s">
        <v>5</v>
      </c>
      <c r="G4" s="344" t="s">
        <v>6</v>
      </c>
      <c r="H4" s="344" t="s">
        <v>7</v>
      </c>
      <c r="I4" s="344" t="s">
        <v>8</v>
      </c>
      <c r="J4" s="344" t="s">
        <v>9</v>
      </c>
      <c r="K4" s="344" t="s">
        <v>11</v>
      </c>
      <c r="L4" s="344" t="s">
        <v>12</v>
      </c>
      <c r="M4" s="344" t="s">
        <v>10</v>
      </c>
      <c r="N4" s="336"/>
      <c r="O4" s="323" t="s">
        <v>34</v>
      </c>
      <c r="P4" s="331">
        <v>2016</v>
      </c>
      <c r="Q4" s="331">
        <v>2017</v>
      </c>
      <c r="R4" s="331">
        <v>2018</v>
      </c>
      <c r="S4" s="331">
        <v>2019</v>
      </c>
      <c r="T4" s="331">
        <v>2020</v>
      </c>
      <c r="U4" s="331">
        <v>2021</v>
      </c>
      <c r="V4" s="331">
        <v>2022</v>
      </c>
      <c r="W4" s="331">
        <v>2023</v>
      </c>
      <c r="X4" s="331">
        <v>2024</v>
      </c>
      <c r="Y4" s="331">
        <v>2025</v>
      </c>
      <c r="Z4" s="331">
        <v>2026</v>
      </c>
      <c r="AA4" s="331">
        <v>2027</v>
      </c>
      <c r="AB4" s="331">
        <v>2028</v>
      </c>
      <c r="AC4" s="331">
        <v>2029</v>
      </c>
      <c r="AD4" s="331">
        <v>2030</v>
      </c>
      <c r="AE4" s="331">
        <v>2031</v>
      </c>
      <c r="AF4" s="331">
        <v>2032</v>
      </c>
      <c r="AG4" s="331">
        <v>2033</v>
      </c>
      <c r="AH4" s="331">
        <v>2034</v>
      </c>
      <c r="AI4" s="331">
        <v>2035</v>
      </c>
      <c r="AJ4" s="321" t="s">
        <v>50</v>
      </c>
    </row>
    <row r="5" spans="1:36" ht="9.75" customHeight="1">
      <c r="A5" s="265">
        <v>1</v>
      </c>
      <c r="B5" s="346">
        <v>4.5</v>
      </c>
      <c r="C5" s="346">
        <v>2</v>
      </c>
      <c r="D5" s="346" t="s">
        <v>111</v>
      </c>
      <c r="E5" s="346" t="s">
        <v>111</v>
      </c>
      <c r="F5" s="346" t="s">
        <v>111</v>
      </c>
      <c r="G5" s="346" t="s">
        <v>111</v>
      </c>
      <c r="H5" s="346" t="s">
        <v>111</v>
      </c>
      <c r="I5" s="346" t="s">
        <v>111</v>
      </c>
      <c r="J5" s="346" t="s">
        <v>111</v>
      </c>
      <c r="K5" s="346" t="s">
        <v>111</v>
      </c>
      <c r="L5" s="346" t="s">
        <v>111</v>
      </c>
      <c r="M5" s="346" t="s">
        <v>111</v>
      </c>
      <c r="N5" s="338"/>
      <c r="O5" s="325" t="s">
        <v>35</v>
      </c>
      <c r="P5" s="366">
        <v>232</v>
      </c>
      <c r="Q5" s="366">
        <f>B36</f>
        <v>572.5</v>
      </c>
      <c r="R5" s="366"/>
      <c r="S5" s="366"/>
      <c r="T5" s="366"/>
      <c r="U5" s="366"/>
      <c r="V5" s="366"/>
      <c r="W5" s="367"/>
      <c r="X5" s="367"/>
      <c r="Y5" s="366"/>
      <c r="Z5" s="366"/>
      <c r="AA5" s="366"/>
      <c r="AB5" s="366"/>
      <c r="AC5" s="366"/>
      <c r="AD5" s="366"/>
      <c r="AE5" s="366"/>
      <c r="AF5" s="366"/>
      <c r="AG5" s="342"/>
      <c r="AH5" s="342"/>
      <c r="AI5" s="342"/>
      <c r="AJ5" s="402"/>
    </row>
    <row r="6" spans="1:36" ht="9.75" customHeight="1">
      <c r="A6" s="265">
        <v>2</v>
      </c>
      <c r="B6" s="346">
        <v>24.5</v>
      </c>
      <c r="C6" s="346" t="s">
        <v>111</v>
      </c>
      <c r="D6" s="346" t="s">
        <v>111</v>
      </c>
      <c r="E6" s="346" t="s">
        <v>111</v>
      </c>
      <c r="F6" s="346" t="s">
        <v>111</v>
      </c>
      <c r="G6" s="346" t="s">
        <v>111</v>
      </c>
      <c r="H6" s="346" t="s">
        <v>111</v>
      </c>
      <c r="I6" s="346" t="s">
        <v>111</v>
      </c>
      <c r="J6" s="346" t="s">
        <v>111</v>
      </c>
      <c r="K6" s="346" t="s">
        <v>111</v>
      </c>
      <c r="L6" s="346" t="s">
        <v>111</v>
      </c>
      <c r="M6" s="346" t="s">
        <v>111</v>
      </c>
      <c r="N6" s="336"/>
      <c r="O6" s="326" t="s">
        <v>36</v>
      </c>
      <c r="P6" s="370">
        <v>149</v>
      </c>
      <c r="Q6" s="370"/>
      <c r="R6" s="370"/>
      <c r="S6" s="370"/>
      <c r="T6" s="370"/>
      <c r="U6" s="370"/>
      <c r="V6" s="370"/>
      <c r="W6" s="378"/>
      <c r="X6" s="378"/>
      <c r="Y6" s="384"/>
      <c r="Z6" s="374"/>
      <c r="AA6" s="374"/>
      <c r="AB6" s="374"/>
      <c r="AC6" s="374"/>
      <c r="AD6" s="374"/>
      <c r="AE6" s="374"/>
      <c r="AF6" s="366"/>
      <c r="AG6" s="376"/>
      <c r="AH6" s="376"/>
      <c r="AI6" s="376"/>
      <c r="AJ6" s="402"/>
    </row>
    <row r="7" spans="1:36" ht="9.75" customHeight="1">
      <c r="A7" s="265">
        <v>3</v>
      </c>
      <c r="B7" s="346">
        <v>17.5</v>
      </c>
      <c r="C7" s="346">
        <v>5</v>
      </c>
      <c r="D7" s="346" t="s">
        <v>111</v>
      </c>
      <c r="E7" s="346" t="s">
        <v>111</v>
      </c>
      <c r="F7" s="346" t="s">
        <v>111</v>
      </c>
      <c r="G7" s="346" t="s">
        <v>111</v>
      </c>
      <c r="H7" s="346" t="s">
        <v>111</v>
      </c>
      <c r="I7" s="346" t="s">
        <v>111</v>
      </c>
      <c r="J7" s="346" t="s">
        <v>111</v>
      </c>
      <c r="K7" s="346" t="s">
        <v>111</v>
      </c>
      <c r="L7" s="346" t="s">
        <v>111</v>
      </c>
      <c r="M7" s="346" t="s">
        <v>111</v>
      </c>
      <c r="N7" s="336"/>
      <c r="O7" s="326" t="s">
        <v>37</v>
      </c>
      <c r="P7" s="407">
        <v>535</v>
      </c>
      <c r="Q7" s="370"/>
      <c r="R7" s="370"/>
      <c r="S7" s="370"/>
      <c r="T7" s="370"/>
      <c r="U7" s="370"/>
      <c r="V7" s="384"/>
      <c r="W7" s="378"/>
      <c r="X7" s="378"/>
      <c r="Y7" s="374"/>
      <c r="Z7" s="374"/>
      <c r="AA7" s="374"/>
      <c r="AB7" s="374"/>
      <c r="AC7" s="374"/>
      <c r="AD7" s="374"/>
      <c r="AE7" s="410"/>
      <c r="AF7" s="366"/>
      <c r="AG7" s="342"/>
      <c r="AH7" s="342"/>
      <c r="AI7" s="376"/>
      <c r="AJ7" s="408"/>
    </row>
    <row r="8" spans="1:36" ht="9.75" customHeight="1">
      <c r="A8" s="265">
        <v>4</v>
      </c>
      <c r="B8" s="346">
        <v>5</v>
      </c>
      <c r="C8" s="346">
        <v>10</v>
      </c>
      <c r="D8" s="346" t="s">
        <v>111</v>
      </c>
      <c r="E8" s="346" t="s">
        <v>111</v>
      </c>
      <c r="F8" s="346" t="s">
        <v>111</v>
      </c>
      <c r="G8" s="346" t="s">
        <v>111</v>
      </c>
      <c r="H8" s="346" t="s">
        <v>111</v>
      </c>
      <c r="I8" s="346" t="s">
        <v>111</v>
      </c>
      <c r="J8" s="346" t="s">
        <v>111</v>
      </c>
      <c r="K8" s="346" t="s">
        <v>111</v>
      </c>
      <c r="L8" s="346" t="s">
        <v>111</v>
      </c>
      <c r="M8" s="346" t="s">
        <v>111</v>
      </c>
      <c r="N8" s="336"/>
      <c r="O8" s="326" t="s">
        <v>38</v>
      </c>
      <c r="P8" s="370">
        <v>393</v>
      </c>
      <c r="Q8" s="370"/>
      <c r="R8" s="370"/>
      <c r="S8" s="370"/>
      <c r="T8" s="370"/>
      <c r="U8" s="370"/>
      <c r="V8" s="384"/>
      <c r="W8" s="378"/>
      <c r="X8" s="378"/>
      <c r="Y8" s="374"/>
      <c r="Z8" s="410"/>
      <c r="AA8" s="374"/>
      <c r="AB8" s="374"/>
      <c r="AC8" s="374"/>
      <c r="AD8" s="410"/>
      <c r="AE8" s="374"/>
      <c r="AF8" s="366"/>
      <c r="AG8" s="376"/>
      <c r="AH8" s="376"/>
      <c r="AI8" s="376"/>
      <c r="AJ8" s="402"/>
    </row>
    <row r="9" spans="1:36" ht="9.75" customHeight="1">
      <c r="A9" s="265">
        <v>5</v>
      </c>
      <c r="B9" s="346">
        <v>10</v>
      </c>
      <c r="C9" s="346" t="s">
        <v>111</v>
      </c>
      <c r="D9" s="346" t="s">
        <v>111</v>
      </c>
      <c r="E9" s="346" t="s">
        <v>111</v>
      </c>
      <c r="F9" s="346" t="s">
        <v>111</v>
      </c>
      <c r="G9" s="346" t="s">
        <v>111</v>
      </c>
      <c r="H9" s="346" t="s">
        <v>111</v>
      </c>
      <c r="I9" s="346" t="s">
        <v>111</v>
      </c>
      <c r="J9" s="346" t="s">
        <v>111</v>
      </c>
      <c r="K9" s="346" t="s">
        <v>111</v>
      </c>
      <c r="L9" s="346" t="s">
        <v>111</v>
      </c>
      <c r="M9" s="346" t="s">
        <v>111</v>
      </c>
      <c r="N9" s="336"/>
      <c r="O9" s="326" t="s">
        <v>191</v>
      </c>
      <c r="P9" s="370">
        <v>223</v>
      </c>
      <c r="Q9" s="370"/>
      <c r="R9" s="370"/>
      <c r="S9" s="370"/>
      <c r="T9" s="370"/>
      <c r="U9" s="370"/>
      <c r="V9" s="370"/>
      <c r="W9" s="378"/>
      <c r="X9" s="378"/>
      <c r="Y9" s="374"/>
      <c r="Z9" s="374"/>
      <c r="AA9" s="374"/>
      <c r="AB9" s="374"/>
      <c r="AC9" s="410"/>
      <c r="AD9" s="374"/>
      <c r="AE9" s="374"/>
      <c r="AF9" s="366"/>
      <c r="AG9" s="342"/>
      <c r="AH9" s="342"/>
      <c r="AI9" s="376"/>
      <c r="AJ9" s="402"/>
    </row>
    <row r="10" spans="1:36" ht="9.75" customHeight="1">
      <c r="A10" s="265">
        <v>6</v>
      </c>
      <c r="B10" s="346">
        <v>5</v>
      </c>
      <c r="C10" s="346" t="s">
        <v>111</v>
      </c>
      <c r="D10" s="346" t="s">
        <v>111</v>
      </c>
      <c r="E10" s="346" t="s">
        <v>111</v>
      </c>
      <c r="F10" s="346" t="s">
        <v>111</v>
      </c>
      <c r="G10" s="346" t="s">
        <v>111</v>
      </c>
      <c r="H10" s="346" t="s">
        <v>111</v>
      </c>
      <c r="I10" s="346" t="s">
        <v>111</v>
      </c>
      <c r="J10" s="346" t="s">
        <v>111</v>
      </c>
      <c r="K10" s="346" t="s">
        <v>111</v>
      </c>
      <c r="L10" s="346" t="s">
        <v>111</v>
      </c>
      <c r="M10" s="346" t="s">
        <v>111</v>
      </c>
      <c r="N10" s="336"/>
      <c r="O10" s="326" t="s">
        <v>192</v>
      </c>
      <c r="P10" s="370">
        <v>127</v>
      </c>
      <c r="Q10" s="370"/>
      <c r="R10" s="370"/>
      <c r="S10" s="370"/>
      <c r="T10" s="370"/>
      <c r="U10" s="370"/>
      <c r="V10" s="370"/>
      <c r="W10" s="378"/>
      <c r="X10" s="378"/>
      <c r="Y10" s="374"/>
      <c r="Z10" s="374"/>
      <c r="AA10" s="374"/>
      <c r="AB10" s="374"/>
      <c r="AC10" s="374"/>
      <c r="AD10" s="374"/>
      <c r="AE10" s="374"/>
      <c r="AF10" s="366"/>
      <c r="AG10" s="376"/>
      <c r="AH10" s="376"/>
      <c r="AI10" s="376"/>
      <c r="AJ10" s="402"/>
    </row>
    <row r="11" spans="1:36" ht="9.75" customHeight="1">
      <c r="A11" s="265">
        <v>7</v>
      </c>
      <c r="B11" s="346">
        <v>53</v>
      </c>
      <c r="C11" s="346" t="s">
        <v>111</v>
      </c>
      <c r="D11" s="346" t="s">
        <v>111</v>
      </c>
      <c r="E11" s="346" t="s">
        <v>111</v>
      </c>
      <c r="F11" s="346" t="s">
        <v>111</v>
      </c>
      <c r="G11" s="346" t="s">
        <v>111</v>
      </c>
      <c r="H11" s="346" t="s">
        <v>111</v>
      </c>
      <c r="I11" s="346" t="s">
        <v>111</v>
      </c>
      <c r="J11" s="346" t="s">
        <v>111</v>
      </c>
      <c r="K11" s="346" t="s">
        <v>111</v>
      </c>
      <c r="L11" s="346" t="s">
        <v>111</v>
      </c>
      <c r="M11" s="346" t="s">
        <v>111</v>
      </c>
      <c r="N11" s="336"/>
      <c r="O11" s="324" t="s">
        <v>41</v>
      </c>
      <c r="P11" s="343">
        <f t="shared" ref="P11:T11" si="0">SUM(P5:P10)</f>
        <v>1659</v>
      </c>
      <c r="Q11" s="343">
        <f t="shared" si="0"/>
        <v>572.5</v>
      </c>
      <c r="R11" s="343">
        <f t="shared" si="0"/>
        <v>0</v>
      </c>
      <c r="S11" s="343">
        <f t="shared" si="0"/>
        <v>0</v>
      </c>
      <c r="T11" s="343">
        <f t="shared" si="0"/>
        <v>0</v>
      </c>
      <c r="U11" s="343"/>
      <c r="V11" s="343"/>
      <c r="W11" s="361"/>
      <c r="X11" s="361"/>
      <c r="Y11" s="361"/>
      <c r="Z11" s="361"/>
      <c r="AA11" s="361"/>
      <c r="AB11" s="361"/>
      <c r="AC11" s="403"/>
      <c r="AD11" s="361"/>
      <c r="AE11" s="361"/>
      <c r="AF11" s="361"/>
      <c r="AG11" s="361"/>
      <c r="AH11" s="361"/>
      <c r="AI11" s="361"/>
      <c r="AJ11" s="405">
        <f>SUM(AJ5:AJ10)</f>
        <v>0</v>
      </c>
    </row>
    <row r="12" spans="1:36" ht="9.75" customHeight="1">
      <c r="A12" s="265">
        <v>8</v>
      </c>
      <c r="B12" s="346">
        <v>43</v>
      </c>
      <c r="C12" s="346" t="s">
        <v>111</v>
      </c>
      <c r="D12" s="346" t="s">
        <v>111</v>
      </c>
      <c r="E12" s="346" t="s">
        <v>111</v>
      </c>
      <c r="F12" s="346" t="s">
        <v>111</v>
      </c>
      <c r="G12" s="346" t="s">
        <v>111</v>
      </c>
      <c r="H12" s="346" t="s">
        <v>111</v>
      </c>
      <c r="I12" s="346" t="s">
        <v>111</v>
      </c>
      <c r="J12" s="346" t="s">
        <v>111</v>
      </c>
      <c r="K12" s="346" t="s">
        <v>111</v>
      </c>
      <c r="L12" s="346" t="s">
        <v>111</v>
      </c>
      <c r="M12" s="346" t="s">
        <v>111</v>
      </c>
      <c r="N12" s="336"/>
      <c r="O12" s="326" t="s">
        <v>42</v>
      </c>
      <c r="P12" s="370">
        <v>107</v>
      </c>
      <c r="Q12" s="370"/>
      <c r="R12" s="370"/>
      <c r="S12" s="370"/>
      <c r="T12" s="370"/>
      <c r="U12" s="370"/>
      <c r="V12" s="370"/>
      <c r="W12" s="378"/>
      <c r="X12" s="378"/>
      <c r="Y12" s="387"/>
      <c r="Z12" s="387"/>
      <c r="AA12" s="387"/>
      <c r="AB12" s="387"/>
      <c r="AC12" s="387"/>
      <c r="AD12" s="387"/>
      <c r="AE12" s="387"/>
      <c r="AF12" s="387"/>
      <c r="AG12" s="376"/>
      <c r="AH12" s="376"/>
      <c r="AI12" s="376"/>
      <c r="AJ12" s="409"/>
    </row>
    <row r="13" spans="1:36" ht="9.75" customHeight="1">
      <c r="A13" s="265">
        <v>9</v>
      </c>
      <c r="B13" s="346">
        <v>24</v>
      </c>
      <c r="C13" s="346" t="s">
        <v>111</v>
      </c>
      <c r="D13" s="346" t="s">
        <v>111</v>
      </c>
      <c r="E13" s="346" t="s">
        <v>111</v>
      </c>
      <c r="F13" s="346" t="s">
        <v>111</v>
      </c>
      <c r="G13" s="346" t="s">
        <v>111</v>
      </c>
      <c r="H13" s="346" t="s">
        <v>111</v>
      </c>
      <c r="I13" s="346" t="s">
        <v>111</v>
      </c>
      <c r="J13" s="346" t="s">
        <v>111</v>
      </c>
      <c r="K13" s="346" t="s">
        <v>111</v>
      </c>
      <c r="L13" s="346" t="s">
        <v>111</v>
      </c>
      <c r="M13" s="346" t="s">
        <v>111</v>
      </c>
      <c r="N13" s="336"/>
      <c r="O13" s="326" t="s">
        <v>43</v>
      </c>
      <c r="P13" s="370">
        <v>16</v>
      </c>
      <c r="Q13" s="370"/>
      <c r="R13" s="370"/>
      <c r="S13" s="370"/>
      <c r="T13" s="370"/>
      <c r="U13" s="370"/>
      <c r="V13" s="370"/>
      <c r="W13" s="378"/>
      <c r="X13" s="378"/>
      <c r="Y13" s="387"/>
      <c r="Z13" s="387"/>
      <c r="AA13" s="387"/>
      <c r="AB13" s="387"/>
      <c r="AC13" s="387"/>
      <c r="AD13" s="387"/>
      <c r="AE13" s="387"/>
      <c r="AF13" s="387"/>
      <c r="AG13" s="376"/>
      <c r="AH13" s="376"/>
      <c r="AI13" s="376"/>
      <c r="AJ13" s="409"/>
    </row>
    <row r="14" spans="1:36" ht="9.75" customHeight="1">
      <c r="A14" s="265">
        <v>10</v>
      </c>
      <c r="B14" s="346">
        <v>3</v>
      </c>
      <c r="C14" s="346" t="s">
        <v>111</v>
      </c>
      <c r="D14" s="346" t="s">
        <v>111</v>
      </c>
      <c r="E14" s="346" t="s">
        <v>111</v>
      </c>
      <c r="F14" s="346" t="s">
        <v>111</v>
      </c>
      <c r="G14" s="346" t="s">
        <v>111</v>
      </c>
      <c r="H14" s="346" t="s">
        <v>111</v>
      </c>
      <c r="I14" s="346" t="s">
        <v>111</v>
      </c>
      <c r="J14" s="346" t="s">
        <v>111</v>
      </c>
      <c r="K14" s="346" t="s">
        <v>111</v>
      </c>
      <c r="L14" s="346" t="s">
        <v>111</v>
      </c>
      <c r="M14" s="346" t="s">
        <v>111</v>
      </c>
      <c r="N14" s="336"/>
      <c r="O14" s="326" t="s">
        <v>44</v>
      </c>
      <c r="P14" s="370">
        <v>29</v>
      </c>
      <c r="Q14" s="370"/>
      <c r="R14" s="370"/>
      <c r="S14" s="370"/>
      <c r="T14" s="370"/>
      <c r="U14" s="370"/>
      <c r="V14" s="370"/>
      <c r="W14" s="378"/>
      <c r="X14" s="378"/>
      <c r="Y14" s="387"/>
      <c r="Z14" s="387"/>
      <c r="AA14" s="387"/>
      <c r="AB14" s="387"/>
      <c r="AC14" s="387"/>
      <c r="AD14" s="387"/>
      <c r="AE14" s="387"/>
      <c r="AF14" s="387"/>
      <c r="AG14" s="376"/>
      <c r="AH14" s="376"/>
      <c r="AI14" s="376"/>
      <c r="AJ14" s="409"/>
    </row>
    <row r="15" spans="1:36" ht="9.75" customHeight="1">
      <c r="A15" s="265">
        <v>11</v>
      </c>
      <c r="B15" s="346">
        <v>3</v>
      </c>
      <c r="C15" s="346" t="s">
        <v>111</v>
      </c>
      <c r="D15" s="346" t="s">
        <v>111</v>
      </c>
      <c r="E15" s="346" t="s">
        <v>111</v>
      </c>
      <c r="F15" s="346" t="s">
        <v>111</v>
      </c>
      <c r="G15" s="346" t="s">
        <v>111</v>
      </c>
      <c r="H15" s="346" t="s">
        <v>111</v>
      </c>
      <c r="I15" s="346" t="s">
        <v>111</v>
      </c>
      <c r="J15" s="346" t="s">
        <v>111</v>
      </c>
      <c r="K15" s="346" t="s">
        <v>111</v>
      </c>
      <c r="L15" s="346" t="s">
        <v>111</v>
      </c>
      <c r="M15" s="346" t="s">
        <v>111</v>
      </c>
      <c r="N15" s="336"/>
      <c r="O15" s="326" t="s">
        <v>45</v>
      </c>
      <c r="P15" s="370">
        <v>70.5</v>
      </c>
      <c r="Q15" s="370"/>
      <c r="R15" s="370"/>
      <c r="S15" s="370"/>
      <c r="T15" s="370"/>
      <c r="U15" s="370"/>
      <c r="V15" s="370"/>
      <c r="W15" s="378"/>
      <c r="X15" s="378"/>
      <c r="Y15" s="387"/>
      <c r="Z15" s="387"/>
      <c r="AA15" s="387"/>
      <c r="AB15" s="387"/>
      <c r="AC15" s="387"/>
      <c r="AD15" s="390"/>
      <c r="AE15" s="387"/>
      <c r="AF15" s="387"/>
      <c r="AG15" s="376"/>
      <c r="AH15" s="376"/>
      <c r="AI15" s="376"/>
      <c r="AJ15" s="409"/>
    </row>
    <row r="16" spans="1:36" ht="9.75" customHeight="1">
      <c r="A16" s="265">
        <v>12</v>
      </c>
      <c r="B16" s="346">
        <v>42</v>
      </c>
      <c r="C16" s="346" t="s">
        <v>111</v>
      </c>
      <c r="D16" s="346" t="s">
        <v>111</v>
      </c>
      <c r="E16" s="346" t="s">
        <v>111</v>
      </c>
      <c r="F16" s="346" t="s">
        <v>111</v>
      </c>
      <c r="G16" s="346" t="s">
        <v>111</v>
      </c>
      <c r="H16" s="346" t="s">
        <v>111</v>
      </c>
      <c r="I16" s="346" t="s">
        <v>111</v>
      </c>
      <c r="J16" s="346" t="s">
        <v>111</v>
      </c>
      <c r="K16" s="346" t="s">
        <v>111</v>
      </c>
      <c r="L16" s="346" t="s">
        <v>111</v>
      </c>
      <c r="M16" s="346" t="s">
        <v>111</v>
      </c>
      <c r="N16" s="336"/>
      <c r="O16" s="326" t="s">
        <v>46</v>
      </c>
      <c r="P16" s="370">
        <v>37.5</v>
      </c>
      <c r="Q16" s="370"/>
      <c r="R16" s="370"/>
      <c r="S16" s="370"/>
      <c r="T16" s="370"/>
      <c r="U16" s="370"/>
      <c r="V16" s="370"/>
      <c r="W16" s="378"/>
      <c r="X16" s="378"/>
      <c r="Y16" s="387"/>
      <c r="Z16" s="390"/>
      <c r="AA16" s="387"/>
      <c r="AB16" s="387"/>
      <c r="AC16" s="387"/>
      <c r="AD16" s="387"/>
      <c r="AE16" s="387"/>
      <c r="AF16" s="387"/>
      <c r="AG16" s="376"/>
      <c r="AH16" s="376"/>
      <c r="AI16" s="376"/>
      <c r="AJ16" s="409"/>
    </row>
    <row r="17" spans="1:36" ht="9.75" customHeight="1">
      <c r="A17" s="265">
        <v>13</v>
      </c>
      <c r="B17" s="346">
        <v>5</v>
      </c>
      <c r="C17" s="346" t="s">
        <v>111</v>
      </c>
      <c r="D17" s="346" t="s">
        <v>111</v>
      </c>
      <c r="E17" s="346" t="s">
        <v>111</v>
      </c>
      <c r="F17" s="346" t="s">
        <v>111</v>
      </c>
      <c r="G17" s="346" t="s">
        <v>111</v>
      </c>
      <c r="H17" s="346" t="s">
        <v>111</v>
      </c>
      <c r="I17" s="346" t="s">
        <v>111</v>
      </c>
      <c r="J17" s="346" t="s">
        <v>111</v>
      </c>
      <c r="K17" s="346" t="s">
        <v>111</v>
      </c>
      <c r="L17" s="346" t="s">
        <v>111</v>
      </c>
      <c r="M17" s="346" t="s">
        <v>111</v>
      </c>
      <c r="N17" s="336"/>
      <c r="O17" s="326" t="s">
        <v>47</v>
      </c>
      <c r="P17" s="370">
        <v>321</v>
      </c>
      <c r="Q17" s="370"/>
      <c r="R17" s="370"/>
      <c r="S17" s="370"/>
      <c r="T17" s="370"/>
      <c r="U17" s="370"/>
      <c r="V17" s="370"/>
      <c r="W17" s="378"/>
      <c r="X17" s="378"/>
      <c r="Y17" s="390"/>
      <c r="Z17" s="387"/>
      <c r="AA17" s="387"/>
      <c r="AB17" s="387"/>
      <c r="AC17" s="387"/>
      <c r="AD17" s="387"/>
      <c r="AE17" s="387"/>
      <c r="AF17" s="387"/>
      <c r="AG17" s="376"/>
      <c r="AH17" s="376"/>
      <c r="AI17" s="376"/>
      <c r="AJ17" s="409"/>
    </row>
    <row r="18" spans="1:36" ht="9.75" customHeight="1">
      <c r="A18" s="265">
        <v>14</v>
      </c>
      <c r="B18" s="346">
        <v>4</v>
      </c>
      <c r="C18" s="346" t="s">
        <v>111</v>
      </c>
      <c r="D18" s="346" t="s">
        <v>111</v>
      </c>
      <c r="E18" s="346" t="s">
        <v>111</v>
      </c>
      <c r="F18" s="346" t="s">
        <v>111</v>
      </c>
      <c r="G18" s="346" t="s">
        <v>111</v>
      </c>
      <c r="H18" s="346" t="s">
        <v>111</v>
      </c>
      <c r="I18" s="346" t="s">
        <v>111</v>
      </c>
      <c r="J18" s="346" t="s">
        <v>111</v>
      </c>
      <c r="K18" s="346" t="s">
        <v>111</v>
      </c>
      <c r="L18" s="346" t="s">
        <v>111</v>
      </c>
      <c r="M18" s="346" t="s">
        <v>111</v>
      </c>
      <c r="N18" s="336"/>
      <c r="O18" s="324" t="s">
        <v>48</v>
      </c>
      <c r="P18" s="343">
        <f t="shared" ref="P18:T18" si="1">SUM(P12:P17)</f>
        <v>581</v>
      </c>
      <c r="Q18" s="343">
        <f t="shared" si="1"/>
        <v>0</v>
      </c>
      <c r="R18" s="343">
        <f t="shared" si="1"/>
        <v>0</v>
      </c>
      <c r="S18" s="343">
        <f t="shared" si="1"/>
        <v>0</v>
      </c>
      <c r="T18" s="343">
        <f t="shared" si="1"/>
        <v>0</v>
      </c>
      <c r="U18" s="343"/>
      <c r="V18" s="343"/>
      <c r="W18" s="361"/>
      <c r="X18" s="361"/>
      <c r="Y18" s="361"/>
      <c r="Z18" s="362"/>
      <c r="AA18" s="361"/>
      <c r="AB18" s="361"/>
      <c r="AC18" s="361"/>
      <c r="AD18" s="361"/>
      <c r="AE18" s="361"/>
      <c r="AF18" s="361"/>
      <c r="AG18" s="361"/>
      <c r="AH18" s="361"/>
      <c r="AI18" s="361"/>
      <c r="AJ18" s="403"/>
    </row>
    <row r="19" spans="1:36" ht="9.75" customHeight="1">
      <c r="A19" s="265">
        <v>15</v>
      </c>
      <c r="B19" s="346">
        <v>2</v>
      </c>
      <c r="C19" s="346" t="s">
        <v>111</v>
      </c>
      <c r="D19" s="346" t="s">
        <v>111</v>
      </c>
      <c r="E19" s="346" t="s">
        <v>111</v>
      </c>
      <c r="F19" s="346" t="s">
        <v>111</v>
      </c>
      <c r="G19" s="346" t="s">
        <v>111</v>
      </c>
      <c r="H19" s="346" t="s">
        <v>111</v>
      </c>
      <c r="I19" s="346" t="s">
        <v>111</v>
      </c>
      <c r="J19" s="346" t="s">
        <v>111</v>
      </c>
      <c r="K19" s="346" t="s">
        <v>111</v>
      </c>
      <c r="L19" s="346" t="s">
        <v>111</v>
      </c>
      <c r="M19" s="346" t="s">
        <v>111</v>
      </c>
      <c r="N19" s="336"/>
      <c r="O19" s="243"/>
      <c r="P19" s="238"/>
      <c r="Q19" s="394"/>
      <c r="R19" s="394"/>
      <c r="S19" s="394"/>
      <c r="T19" s="394"/>
      <c r="U19" s="394"/>
      <c r="V19" s="394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  <c r="AH19" s="395"/>
      <c r="AI19" s="395"/>
      <c r="AJ19" s="411"/>
    </row>
    <row r="20" spans="1:36" ht="9.75" customHeight="1">
      <c r="A20" s="265">
        <v>16</v>
      </c>
      <c r="B20" s="346">
        <v>10</v>
      </c>
      <c r="C20" s="346" t="s">
        <v>111</v>
      </c>
      <c r="D20" s="346" t="s">
        <v>111</v>
      </c>
      <c r="E20" s="346" t="s">
        <v>111</v>
      </c>
      <c r="F20" s="346" t="s">
        <v>111</v>
      </c>
      <c r="G20" s="346" t="s">
        <v>111</v>
      </c>
      <c r="H20" s="346" t="s">
        <v>111</v>
      </c>
      <c r="I20" s="346" t="s">
        <v>111</v>
      </c>
      <c r="J20" s="346" t="s">
        <v>111</v>
      </c>
      <c r="K20" s="346" t="s">
        <v>111</v>
      </c>
      <c r="L20" s="346" t="s">
        <v>111</v>
      </c>
      <c r="M20" s="346" t="s">
        <v>111</v>
      </c>
      <c r="N20" s="336">
        <v>7</v>
      </c>
      <c r="O20" s="324" t="s">
        <v>49</v>
      </c>
      <c r="P20" s="343">
        <f>P11+P18</f>
        <v>2240</v>
      </c>
      <c r="Q20" s="343">
        <f t="shared" ref="Q20:AJ20" si="2">Q11+Q18</f>
        <v>572.5</v>
      </c>
      <c r="R20" s="343">
        <f t="shared" si="2"/>
        <v>0</v>
      </c>
      <c r="S20" s="343">
        <f t="shared" si="2"/>
        <v>0</v>
      </c>
      <c r="T20" s="343">
        <f t="shared" si="2"/>
        <v>0</v>
      </c>
      <c r="U20" s="343">
        <f t="shared" si="2"/>
        <v>0</v>
      </c>
      <c r="V20" s="343">
        <f t="shared" si="2"/>
        <v>0</v>
      </c>
      <c r="W20" s="343">
        <f t="shared" si="2"/>
        <v>0</v>
      </c>
      <c r="X20" s="343">
        <f t="shared" si="2"/>
        <v>0</v>
      </c>
      <c r="Y20" s="343">
        <f t="shared" si="2"/>
        <v>0</v>
      </c>
      <c r="Z20" s="343">
        <f t="shared" si="2"/>
        <v>0</v>
      </c>
      <c r="AA20" s="343">
        <f t="shared" si="2"/>
        <v>0</v>
      </c>
      <c r="AB20" s="343">
        <f t="shared" si="2"/>
        <v>0</v>
      </c>
      <c r="AC20" s="343">
        <f t="shared" si="2"/>
        <v>0</v>
      </c>
      <c r="AD20" s="343">
        <f t="shared" si="2"/>
        <v>0</v>
      </c>
      <c r="AE20" s="343">
        <f t="shared" si="2"/>
        <v>0</v>
      </c>
      <c r="AF20" s="343">
        <f t="shared" si="2"/>
        <v>0</v>
      </c>
      <c r="AG20" s="343">
        <f t="shared" si="2"/>
        <v>0</v>
      </c>
      <c r="AH20" s="343">
        <f t="shared" si="2"/>
        <v>0</v>
      </c>
      <c r="AI20" s="343">
        <f t="shared" si="2"/>
        <v>0</v>
      </c>
      <c r="AJ20" s="343">
        <f t="shared" si="2"/>
        <v>0</v>
      </c>
    </row>
    <row r="21" spans="1:36" ht="9.75" customHeight="1">
      <c r="A21" s="265">
        <v>17</v>
      </c>
      <c r="B21" s="346">
        <v>170</v>
      </c>
      <c r="C21" s="346" t="s">
        <v>111</v>
      </c>
      <c r="D21" s="346" t="s">
        <v>111</v>
      </c>
      <c r="E21" s="346" t="s">
        <v>111</v>
      </c>
      <c r="F21" s="346" t="s">
        <v>111</v>
      </c>
      <c r="G21" s="346" t="s">
        <v>111</v>
      </c>
      <c r="H21" s="346" t="s">
        <v>111</v>
      </c>
      <c r="I21" s="346" t="s">
        <v>111</v>
      </c>
      <c r="J21" s="346" t="s">
        <v>111</v>
      </c>
      <c r="K21" s="346" t="s">
        <v>111</v>
      </c>
      <c r="L21" s="346" t="s">
        <v>111</v>
      </c>
      <c r="M21" s="346" t="s">
        <v>111</v>
      </c>
      <c r="N21" s="336"/>
    </row>
    <row r="22" spans="1:36" ht="9.75" customHeight="1">
      <c r="A22" s="265">
        <v>18</v>
      </c>
      <c r="B22" s="346">
        <v>5</v>
      </c>
      <c r="C22" s="346" t="s">
        <v>111</v>
      </c>
      <c r="D22" s="346" t="s">
        <v>111</v>
      </c>
      <c r="E22" s="346" t="s">
        <v>111</v>
      </c>
      <c r="F22" s="346" t="s">
        <v>111</v>
      </c>
      <c r="G22" s="346" t="s">
        <v>111</v>
      </c>
      <c r="H22" s="346" t="s">
        <v>111</v>
      </c>
      <c r="I22" s="346" t="s">
        <v>111</v>
      </c>
      <c r="J22" s="346" t="s">
        <v>111</v>
      </c>
      <c r="K22" s="346" t="s">
        <v>111</v>
      </c>
      <c r="L22" s="346" t="s">
        <v>111</v>
      </c>
      <c r="M22" s="346" t="s">
        <v>111</v>
      </c>
      <c r="N22" s="336"/>
      <c r="O22" s="240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</row>
    <row r="23" spans="1:36" ht="9.75" customHeight="1">
      <c r="A23" s="265">
        <v>19</v>
      </c>
      <c r="B23" s="346">
        <v>4</v>
      </c>
      <c r="C23" s="346" t="s">
        <v>111</v>
      </c>
      <c r="D23" s="346" t="s">
        <v>111</v>
      </c>
      <c r="E23" s="346" t="s">
        <v>111</v>
      </c>
      <c r="F23" s="346" t="s">
        <v>111</v>
      </c>
      <c r="G23" s="346" t="s">
        <v>111</v>
      </c>
      <c r="H23" s="346" t="s">
        <v>111</v>
      </c>
      <c r="I23" s="346" t="s">
        <v>111</v>
      </c>
      <c r="J23" s="346" t="s">
        <v>111</v>
      </c>
      <c r="K23" s="346" t="s">
        <v>111</v>
      </c>
      <c r="L23" s="346" t="s">
        <v>111</v>
      </c>
      <c r="M23" s="346" t="s">
        <v>111</v>
      </c>
      <c r="N23" s="336"/>
      <c r="O23" s="240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</row>
    <row r="24" spans="1:36" ht="9.75" customHeight="1">
      <c r="A24" s="265">
        <v>20</v>
      </c>
      <c r="B24" s="346">
        <v>4</v>
      </c>
      <c r="C24" s="346" t="s">
        <v>111</v>
      </c>
      <c r="D24" s="346" t="s">
        <v>111</v>
      </c>
      <c r="E24" s="346" t="s">
        <v>111</v>
      </c>
      <c r="F24" s="346" t="s">
        <v>111</v>
      </c>
      <c r="G24" s="346" t="s">
        <v>111</v>
      </c>
      <c r="H24" s="346" t="s">
        <v>111</v>
      </c>
      <c r="I24" s="346" t="s">
        <v>111</v>
      </c>
      <c r="J24" s="346" t="s">
        <v>111</v>
      </c>
      <c r="K24" s="346" t="s">
        <v>111</v>
      </c>
      <c r="L24" s="346" t="s">
        <v>111</v>
      </c>
      <c r="M24" s="346" t="s">
        <v>111</v>
      </c>
      <c r="N24" s="336"/>
      <c r="O24" s="435" t="s">
        <v>205</v>
      </c>
      <c r="P24" s="435"/>
      <c r="Q24" s="435"/>
      <c r="R24" s="435"/>
      <c r="S24" s="435"/>
      <c r="T24" s="435"/>
      <c r="U24" s="435"/>
      <c r="V24" s="435"/>
      <c r="W24" s="435"/>
      <c r="X24" s="435"/>
      <c r="Y24" s="435"/>
      <c r="Z24" s="435"/>
      <c r="AA24" s="435"/>
      <c r="AB24" s="435"/>
      <c r="AC24" s="435"/>
      <c r="AD24" s="435"/>
      <c r="AE24" s="435"/>
      <c r="AF24" s="435"/>
      <c r="AG24" s="435"/>
      <c r="AH24" s="435"/>
      <c r="AI24" s="435"/>
      <c r="AJ24" s="435"/>
    </row>
    <row r="25" spans="1:36" ht="9.75" customHeight="1">
      <c r="A25" s="265">
        <v>21</v>
      </c>
      <c r="B25" s="346">
        <v>2</v>
      </c>
      <c r="C25" s="346" t="s">
        <v>111</v>
      </c>
      <c r="D25" s="346" t="s">
        <v>111</v>
      </c>
      <c r="E25" s="346" t="s">
        <v>111</v>
      </c>
      <c r="F25" s="346" t="s">
        <v>111</v>
      </c>
      <c r="G25" s="346" t="s">
        <v>111</v>
      </c>
      <c r="H25" s="346" t="s">
        <v>111</v>
      </c>
      <c r="I25" s="346" t="s">
        <v>111</v>
      </c>
      <c r="J25" s="346" t="s">
        <v>111</v>
      </c>
      <c r="K25" s="346" t="s">
        <v>111</v>
      </c>
      <c r="L25" s="346" t="s">
        <v>111</v>
      </c>
      <c r="M25" s="346" t="s">
        <v>111</v>
      </c>
      <c r="N25" s="336"/>
      <c r="O25" s="432" t="s">
        <v>194</v>
      </c>
      <c r="P25" s="432"/>
      <c r="Q25" s="432"/>
      <c r="R25" s="432"/>
      <c r="S25" s="432"/>
      <c r="T25" s="432"/>
      <c r="U25" s="432"/>
      <c r="V25" s="432"/>
      <c r="W25" s="432"/>
      <c r="X25" s="432"/>
      <c r="Y25" s="432"/>
      <c r="Z25" s="432"/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</row>
    <row r="26" spans="1:36" ht="9.75" customHeight="1">
      <c r="A26" s="265">
        <v>22</v>
      </c>
      <c r="B26" s="346" t="s">
        <v>111</v>
      </c>
      <c r="C26" s="346" t="s">
        <v>111</v>
      </c>
      <c r="D26" s="346" t="s">
        <v>111</v>
      </c>
      <c r="E26" s="346" t="s">
        <v>111</v>
      </c>
      <c r="F26" s="346" t="s">
        <v>111</v>
      </c>
      <c r="G26" s="346" t="s">
        <v>111</v>
      </c>
      <c r="H26" s="346" t="s">
        <v>111</v>
      </c>
      <c r="I26" s="346" t="s">
        <v>111</v>
      </c>
      <c r="J26" s="346" t="s">
        <v>111</v>
      </c>
      <c r="K26" s="346" t="s">
        <v>111</v>
      </c>
      <c r="L26" s="346" t="s">
        <v>111</v>
      </c>
      <c r="M26" s="346" t="s">
        <v>111</v>
      </c>
      <c r="N26" s="336"/>
      <c r="O26" s="323" t="s">
        <v>34</v>
      </c>
      <c r="P26" s="331">
        <v>1996</v>
      </c>
      <c r="Q26" s="331">
        <v>1997</v>
      </c>
      <c r="R26" s="331">
        <v>1998</v>
      </c>
      <c r="S26" s="331">
        <v>1999</v>
      </c>
      <c r="T26" s="331">
        <v>2000</v>
      </c>
      <c r="U26" s="331">
        <v>2001</v>
      </c>
      <c r="V26" s="331">
        <v>2002</v>
      </c>
      <c r="W26" s="331">
        <v>2003</v>
      </c>
      <c r="X26" s="331">
        <v>2004</v>
      </c>
      <c r="Y26" s="331">
        <v>2005</v>
      </c>
      <c r="Z26" s="331">
        <v>2006</v>
      </c>
      <c r="AA26" s="331">
        <v>2007</v>
      </c>
      <c r="AB26" s="331">
        <v>2008</v>
      </c>
      <c r="AC26" s="331">
        <v>2009</v>
      </c>
      <c r="AD26" s="331">
        <v>2010</v>
      </c>
      <c r="AE26" s="331">
        <v>2011</v>
      </c>
      <c r="AF26" s="331">
        <v>2012</v>
      </c>
      <c r="AG26" s="331">
        <v>2013</v>
      </c>
      <c r="AH26" s="331">
        <v>2014</v>
      </c>
      <c r="AI26" s="331">
        <v>2015</v>
      </c>
      <c r="AJ26" s="365" t="s">
        <v>50</v>
      </c>
    </row>
    <row r="27" spans="1:36" ht="9.75" customHeight="1">
      <c r="A27" s="265">
        <v>23</v>
      </c>
      <c r="B27" s="346" t="s">
        <v>111</v>
      </c>
      <c r="C27" s="346" t="s">
        <v>111</v>
      </c>
      <c r="D27" s="346" t="s">
        <v>111</v>
      </c>
      <c r="E27" s="346" t="s">
        <v>111</v>
      </c>
      <c r="F27" s="346" t="s">
        <v>111</v>
      </c>
      <c r="G27" s="346" t="s">
        <v>111</v>
      </c>
      <c r="H27" s="346" t="s">
        <v>111</v>
      </c>
      <c r="I27" s="346" t="s">
        <v>111</v>
      </c>
      <c r="J27" s="346" t="s">
        <v>111</v>
      </c>
      <c r="K27" s="346" t="s">
        <v>111</v>
      </c>
      <c r="L27" s="346" t="s">
        <v>111</v>
      </c>
      <c r="M27" s="346" t="s">
        <v>111</v>
      </c>
      <c r="N27" s="336"/>
      <c r="O27" s="325" t="s">
        <v>35</v>
      </c>
      <c r="P27" s="366">
        <v>251.5</v>
      </c>
      <c r="Q27" s="366">
        <v>410.9</v>
      </c>
      <c r="R27" s="366">
        <v>523.79999999999995</v>
      </c>
      <c r="S27" s="366">
        <v>386.9</v>
      </c>
      <c r="T27" s="366">
        <v>520</v>
      </c>
      <c r="U27" s="366">
        <v>522</v>
      </c>
      <c r="V27" s="366">
        <v>483.4</v>
      </c>
      <c r="W27" s="367">
        <v>373.9</v>
      </c>
      <c r="X27" s="367">
        <v>447.1</v>
      </c>
      <c r="Y27" s="366">
        <v>278.2</v>
      </c>
      <c r="Z27" s="366">
        <v>322.89999999999998</v>
      </c>
      <c r="AA27" s="366">
        <v>154.5</v>
      </c>
      <c r="AB27" s="368">
        <v>654.5</v>
      </c>
      <c r="AC27" s="366">
        <v>422.6</v>
      </c>
      <c r="AD27" s="366">
        <v>234.9</v>
      </c>
      <c r="AE27" s="366">
        <v>460.4</v>
      </c>
      <c r="AF27" s="366">
        <v>328.1</v>
      </c>
      <c r="AG27" s="342">
        <v>318.7</v>
      </c>
      <c r="AH27" s="342">
        <v>352</v>
      </c>
      <c r="AI27" s="342">
        <v>300</v>
      </c>
      <c r="AJ27" s="369">
        <f t="shared" ref="AJ27:AJ32" si="3">AVERAGE(P27:AI27)</f>
        <v>387.31499999999994</v>
      </c>
    </row>
    <row r="28" spans="1:36" ht="9.75" customHeight="1">
      <c r="A28" s="265">
        <v>24</v>
      </c>
      <c r="B28" s="346">
        <v>45</v>
      </c>
      <c r="C28" s="346" t="s">
        <v>111</v>
      </c>
      <c r="D28" s="346" t="s">
        <v>111</v>
      </c>
      <c r="E28" s="346" t="s">
        <v>111</v>
      </c>
      <c r="F28" s="346" t="s">
        <v>111</v>
      </c>
      <c r="G28" s="346" t="s">
        <v>111</v>
      </c>
      <c r="H28" s="346" t="s">
        <v>111</v>
      </c>
      <c r="I28" s="346" t="s">
        <v>111</v>
      </c>
      <c r="J28" s="346" t="s">
        <v>111</v>
      </c>
      <c r="K28" s="346" t="s">
        <v>111</v>
      </c>
      <c r="L28" s="346" t="s">
        <v>111</v>
      </c>
      <c r="M28" s="346" t="s">
        <v>111</v>
      </c>
      <c r="N28" s="336"/>
      <c r="O28" s="326" t="s">
        <v>36</v>
      </c>
      <c r="P28" s="370">
        <v>387</v>
      </c>
      <c r="Q28" s="370">
        <v>215</v>
      </c>
      <c r="R28" s="370">
        <v>237.3</v>
      </c>
      <c r="S28" s="371">
        <v>617.29999999999995</v>
      </c>
      <c r="T28" s="370">
        <v>503.4</v>
      </c>
      <c r="U28" s="370">
        <v>396.1</v>
      </c>
      <c r="V28" s="370">
        <v>182.8</v>
      </c>
      <c r="W28" s="372">
        <v>557.9</v>
      </c>
      <c r="X28" s="372">
        <v>553.6</v>
      </c>
      <c r="Y28" s="373">
        <v>605.29999999999995</v>
      </c>
      <c r="Z28" s="374">
        <v>217.4</v>
      </c>
      <c r="AA28" s="375">
        <v>516.4</v>
      </c>
      <c r="AB28" s="374">
        <v>488.1</v>
      </c>
      <c r="AC28" s="374">
        <v>484.4</v>
      </c>
      <c r="AD28" s="374">
        <v>400</v>
      </c>
      <c r="AE28" s="374">
        <v>646.70000000000005</v>
      </c>
      <c r="AF28" s="366">
        <v>426.5</v>
      </c>
      <c r="AG28" s="376">
        <v>427.8</v>
      </c>
      <c r="AH28" s="376">
        <v>444</v>
      </c>
      <c r="AI28" s="376">
        <v>238</v>
      </c>
      <c r="AJ28" s="377">
        <f t="shared" si="3"/>
        <v>427.25</v>
      </c>
    </row>
    <row r="29" spans="1:36" ht="9.75" customHeight="1">
      <c r="A29" s="265">
        <v>25</v>
      </c>
      <c r="B29" s="346" t="s">
        <v>111</v>
      </c>
      <c r="C29" s="346" t="s">
        <v>111</v>
      </c>
      <c r="D29" s="346" t="s">
        <v>111</v>
      </c>
      <c r="E29" s="346" t="s">
        <v>111</v>
      </c>
      <c r="F29" s="346" t="s">
        <v>111</v>
      </c>
      <c r="G29" s="346" t="s">
        <v>111</v>
      </c>
      <c r="H29" s="346" t="s">
        <v>111</v>
      </c>
      <c r="I29" s="346" t="s">
        <v>111</v>
      </c>
      <c r="J29" s="346" t="s">
        <v>111</v>
      </c>
      <c r="K29" s="346" t="s">
        <v>111</v>
      </c>
      <c r="L29" s="346" t="s">
        <v>111</v>
      </c>
      <c r="M29" s="346" t="s">
        <v>111</v>
      </c>
      <c r="N29" s="336"/>
      <c r="O29" s="326" t="s">
        <v>129</v>
      </c>
      <c r="P29" s="371">
        <v>419.5</v>
      </c>
      <c r="Q29" s="370">
        <v>331.4</v>
      </c>
      <c r="R29" s="371">
        <v>696.4</v>
      </c>
      <c r="S29" s="370">
        <v>516.1</v>
      </c>
      <c r="T29" s="371">
        <v>521.1</v>
      </c>
      <c r="U29" s="370">
        <v>545.9</v>
      </c>
      <c r="V29" s="373">
        <v>646.6</v>
      </c>
      <c r="W29" s="378">
        <v>468.7</v>
      </c>
      <c r="X29" s="378">
        <v>529.9</v>
      </c>
      <c r="Y29" s="374">
        <v>405.7</v>
      </c>
      <c r="Z29" s="374">
        <v>510</v>
      </c>
      <c r="AA29" s="374">
        <v>404.6</v>
      </c>
      <c r="AB29" s="374">
        <v>416.4</v>
      </c>
      <c r="AC29" s="374">
        <v>660.9</v>
      </c>
      <c r="AD29" s="374">
        <v>127.7</v>
      </c>
      <c r="AE29" s="379">
        <v>727.9</v>
      </c>
      <c r="AF29" s="380">
        <v>584.6</v>
      </c>
      <c r="AG29" s="342">
        <v>490.9</v>
      </c>
      <c r="AH29" s="381">
        <v>560.5</v>
      </c>
      <c r="AI29" s="382">
        <v>599</v>
      </c>
      <c r="AJ29" s="383">
        <f t="shared" si="3"/>
        <v>508.18999999999988</v>
      </c>
    </row>
    <row r="30" spans="1:36" ht="9.75" customHeight="1">
      <c r="A30" s="265">
        <v>26</v>
      </c>
      <c r="B30" s="346">
        <v>15</v>
      </c>
      <c r="C30" s="346" t="s">
        <v>111</v>
      </c>
      <c r="D30" s="346" t="s">
        <v>111</v>
      </c>
      <c r="E30" s="346" t="s">
        <v>111</v>
      </c>
      <c r="F30" s="346" t="s">
        <v>111</v>
      </c>
      <c r="G30" s="346" t="s">
        <v>111</v>
      </c>
      <c r="H30" s="346" t="s">
        <v>111</v>
      </c>
      <c r="I30" s="346" t="s">
        <v>111</v>
      </c>
      <c r="J30" s="346" t="s">
        <v>111</v>
      </c>
      <c r="K30" s="346" t="s">
        <v>111</v>
      </c>
      <c r="L30" s="346" t="s">
        <v>111</v>
      </c>
      <c r="M30" s="346" t="s">
        <v>111</v>
      </c>
      <c r="N30" s="336"/>
      <c r="O30" s="326" t="s">
        <v>38</v>
      </c>
      <c r="P30" s="370">
        <v>306.39999999999998</v>
      </c>
      <c r="Q30" s="371">
        <v>535.79999999999995</v>
      </c>
      <c r="R30" s="370">
        <v>388.1</v>
      </c>
      <c r="S30" s="370">
        <v>494.4</v>
      </c>
      <c r="T30" s="370">
        <v>412</v>
      </c>
      <c r="U30" s="371">
        <v>579.29999999999995</v>
      </c>
      <c r="V30" s="384">
        <v>425.6</v>
      </c>
      <c r="W30" s="378">
        <v>319.39999999999998</v>
      </c>
      <c r="X30" s="378">
        <v>416.1</v>
      </c>
      <c r="Y30" s="374">
        <v>585.70000000000005</v>
      </c>
      <c r="Z30" s="385">
        <v>833.1</v>
      </c>
      <c r="AA30" s="374">
        <v>498.9</v>
      </c>
      <c r="AB30" s="374">
        <v>475.8</v>
      </c>
      <c r="AC30" s="374">
        <v>661.6</v>
      </c>
      <c r="AD30" s="385">
        <v>579.70000000000005</v>
      </c>
      <c r="AE30" s="374">
        <v>412.2</v>
      </c>
      <c r="AF30" s="366">
        <v>399.5</v>
      </c>
      <c r="AG30" s="382">
        <v>497.3</v>
      </c>
      <c r="AH30" s="376">
        <v>441</v>
      </c>
      <c r="AI30" s="376">
        <v>419.5</v>
      </c>
      <c r="AJ30" s="386">
        <f t="shared" si="3"/>
        <v>484.07</v>
      </c>
    </row>
    <row r="31" spans="1:36" ht="9.75" customHeight="1">
      <c r="A31" s="265">
        <v>27</v>
      </c>
      <c r="B31" s="346">
        <v>5</v>
      </c>
      <c r="C31" s="346" t="s">
        <v>111</v>
      </c>
      <c r="D31" s="346" t="s">
        <v>111</v>
      </c>
      <c r="E31" s="346" t="s">
        <v>111</v>
      </c>
      <c r="F31" s="346" t="s">
        <v>111</v>
      </c>
      <c r="G31" s="346" t="s">
        <v>111</v>
      </c>
      <c r="H31" s="346" t="s">
        <v>111</v>
      </c>
      <c r="I31" s="346" t="s">
        <v>111</v>
      </c>
      <c r="J31" s="346" t="s">
        <v>111</v>
      </c>
      <c r="K31" s="346" t="s">
        <v>111</v>
      </c>
      <c r="L31" s="346" t="s">
        <v>111</v>
      </c>
      <c r="M31" s="346" t="s">
        <v>111</v>
      </c>
      <c r="N31" s="336"/>
      <c r="O31" s="326" t="s">
        <v>191</v>
      </c>
      <c r="P31" s="370">
        <v>286</v>
      </c>
      <c r="Q31" s="370">
        <v>242.2</v>
      </c>
      <c r="R31" s="370">
        <v>309.2</v>
      </c>
      <c r="S31" s="370">
        <v>578.29999999999995</v>
      </c>
      <c r="T31" s="370">
        <v>458.9</v>
      </c>
      <c r="U31" s="370">
        <v>316.8</v>
      </c>
      <c r="V31" s="370">
        <v>333.7</v>
      </c>
      <c r="W31" s="378">
        <v>253.8</v>
      </c>
      <c r="X31" s="378">
        <v>268.89999999999998</v>
      </c>
      <c r="Y31" s="374">
        <v>335.8</v>
      </c>
      <c r="Z31" s="374">
        <v>420.4</v>
      </c>
      <c r="AA31" s="374">
        <v>353.4</v>
      </c>
      <c r="AB31" s="374">
        <v>324.89999999999998</v>
      </c>
      <c r="AC31" s="385">
        <v>663.7</v>
      </c>
      <c r="AD31" s="374">
        <v>331.1</v>
      </c>
      <c r="AE31" s="374">
        <v>441.2</v>
      </c>
      <c r="AF31" s="366">
        <v>220.9</v>
      </c>
      <c r="AG31" s="342">
        <v>413.1</v>
      </c>
      <c r="AH31" s="342">
        <v>315.7</v>
      </c>
      <c r="AI31" s="376">
        <v>381</v>
      </c>
      <c r="AJ31" s="377">
        <f t="shared" si="3"/>
        <v>362.45</v>
      </c>
    </row>
    <row r="32" spans="1:36" ht="9.75" customHeight="1">
      <c r="A32" s="265">
        <v>28</v>
      </c>
      <c r="B32" s="346">
        <v>18</v>
      </c>
      <c r="C32" s="346" t="s">
        <v>111</v>
      </c>
      <c r="D32" s="346" t="s">
        <v>111</v>
      </c>
      <c r="E32" s="346" t="s">
        <v>111</v>
      </c>
      <c r="F32" s="346" t="s">
        <v>111</v>
      </c>
      <c r="G32" s="346" t="s">
        <v>111</v>
      </c>
      <c r="H32" s="346" t="s">
        <v>111</v>
      </c>
      <c r="I32" s="346" t="s">
        <v>111</v>
      </c>
      <c r="J32" s="346" t="s">
        <v>111</v>
      </c>
      <c r="K32" s="346" t="s">
        <v>111</v>
      </c>
      <c r="L32" s="346" t="s">
        <v>111</v>
      </c>
      <c r="M32" s="346" t="s">
        <v>111</v>
      </c>
      <c r="N32" s="336"/>
      <c r="O32" s="326" t="s">
        <v>192</v>
      </c>
      <c r="P32" s="370">
        <v>36.4</v>
      </c>
      <c r="Q32" s="370">
        <v>3.4</v>
      </c>
      <c r="R32" s="370">
        <v>101.6</v>
      </c>
      <c r="S32" s="370">
        <v>114.7</v>
      </c>
      <c r="T32" s="370">
        <v>164.2</v>
      </c>
      <c r="U32" s="370">
        <v>255.6</v>
      </c>
      <c r="V32" s="370">
        <v>154.19999999999999</v>
      </c>
      <c r="W32" s="378">
        <v>132.6</v>
      </c>
      <c r="X32" s="378">
        <v>79.900000000000006</v>
      </c>
      <c r="Y32" s="374">
        <v>140.9</v>
      </c>
      <c r="Z32" s="374">
        <v>75</v>
      </c>
      <c r="AA32" s="374">
        <v>128</v>
      </c>
      <c r="AB32" s="374">
        <v>140.69999999999999</v>
      </c>
      <c r="AC32" s="374">
        <v>181.5</v>
      </c>
      <c r="AD32" s="374">
        <v>60.9</v>
      </c>
      <c r="AE32" s="374">
        <v>166.1</v>
      </c>
      <c r="AF32" s="366">
        <v>231.7</v>
      </c>
      <c r="AG32" s="376">
        <v>124.4</v>
      </c>
      <c r="AH32" s="376">
        <v>191.5</v>
      </c>
      <c r="AI32" s="376">
        <v>144</v>
      </c>
      <c r="AJ32" s="377">
        <f t="shared" si="3"/>
        <v>131.36500000000001</v>
      </c>
    </row>
    <row r="33" spans="1:36" ht="9.75" customHeight="1">
      <c r="A33" s="265">
        <v>29</v>
      </c>
      <c r="B33" s="346">
        <v>4</v>
      </c>
      <c r="C33" s="347"/>
      <c r="D33" s="346" t="s">
        <v>111</v>
      </c>
      <c r="E33" s="346" t="s">
        <v>111</v>
      </c>
      <c r="F33" s="346" t="s">
        <v>111</v>
      </c>
      <c r="G33" s="346" t="s">
        <v>111</v>
      </c>
      <c r="H33" s="346" t="s">
        <v>111</v>
      </c>
      <c r="I33" s="346" t="s">
        <v>111</v>
      </c>
      <c r="J33" s="346" t="s">
        <v>111</v>
      </c>
      <c r="K33" s="346" t="s">
        <v>111</v>
      </c>
      <c r="L33" s="346" t="s">
        <v>111</v>
      </c>
      <c r="M33" s="346" t="s">
        <v>111</v>
      </c>
      <c r="N33" s="336"/>
      <c r="O33" s="324" t="s">
        <v>41</v>
      </c>
      <c r="P33" s="343">
        <f t="shared" ref="P33:AG33" si="4">SUM(P27:P32)</f>
        <v>1686.8000000000002</v>
      </c>
      <c r="Q33" s="343">
        <f t="shared" si="4"/>
        <v>1738.7</v>
      </c>
      <c r="R33" s="343">
        <f t="shared" si="4"/>
        <v>2256.3999999999996</v>
      </c>
      <c r="S33" s="343">
        <f t="shared" si="4"/>
        <v>2707.7</v>
      </c>
      <c r="T33" s="343">
        <f t="shared" si="4"/>
        <v>2579.6</v>
      </c>
      <c r="U33" s="343">
        <f t="shared" si="4"/>
        <v>2615.6999999999998</v>
      </c>
      <c r="V33" s="343">
        <f t="shared" si="4"/>
        <v>2226.2999999999997</v>
      </c>
      <c r="W33" s="361">
        <f t="shared" si="4"/>
        <v>2106.3000000000002</v>
      </c>
      <c r="X33" s="361">
        <f t="shared" si="4"/>
        <v>2295.5</v>
      </c>
      <c r="Y33" s="361">
        <f t="shared" si="4"/>
        <v>2351.6000000000004</v>
      </c>
      <c r="Z33" s="361">
        <f t="shared" si="4"/>
        <v>2378.8000000000002</v>
      </c>
      <c r="AA33" s="361">
        <f t="shared" si="4"/>
        <v>2055.8000000000002</v>
      </c>
      <c r="AB33" s="361">
        <f t="shared" si="4"/>
        <v>2500.3999999999996</v>
      </c>
      <c r="AC33" s="362">
        <f t="shared" si="4"/>
        <v>3074.7</v>
      </c>
      <c r="AD33" s="361">
        <f t="shared" si="4"/>
        <v>1734.3000000000002</v>
      </c>
      <c r="AE33" s="361">
        <f t="shared" si="4"/>
        <v>2854.4999999999995</v>
      </c>
      <c r="AF33" s="361">
        <f t="shared" si="4"/>
        <v>2191.3000000000002</v>
      </c>
      <c r="AG33" s="361">
        <f t="shared" si="4"/>
        <v>2272.2000000000003</v>
      </c>
      <c r="AH33" s="361">
        <f>SUM(AH27:AH32)</f>
        <v>2304.6999999999998</v>
      </c>
      <c r="AI33" s="361">
        <f>SUM(AI27:AI32)</f>
        <v>2081.5</v>
      </c>
      <c r="AJ33" s="361">
        <f>SUM(AJ27:AJ32)</f>
        <v>2300.6399999999994</v>
      </c>
    </row>
    <row r="34" spans="1:36" ht="9.75" customHeight="1">
      <c r="A34" s="265">
        <v>30</v>
      </c>
      <c r="B34" s="346">
        <v>42</v>
      </c>
      <c r="C34" s="347"/>
      <c r="D34" s="346" t="s">
        <v>111</v>
      </c>
      <c r="E34" s="346" t="s">
        <v>111</v>
      </c>
      <c r="F34" s="346" t="s">
        <v>111</v>
      </c>
      <c r="G34" s="346" t="s">
        <v>111</v>
      </c>
      <c r="H34" s="346" t="s">
        <v>111</v>
      </c>
      <c r="I34" s="346" t="s">
        <v>111</v>
      </c>
      <c r="J34" s="346" t="s">
        <v>111</v>
      </c>
      <c r="K34" s="346" t="s">
        <v>111</v>
      </c>
      <c r="L34" s="346" t="s">
        <v>111</v>
      </c>
      <c r="M34" s="346" t="s">
        <v>111</v>
      </c>
      <c r="N34" s="336"/>
      <c r="O34" s="326" t="s">
        <v>42</v>
      </c>
      <c r="P34" s="370">
        <v>64.599999999999994</v>
      </c>
      <c r="Q34" s="370">
        <v>18.2</v>
      </c>
      <c r="R34" s="370">
        <v>79.099999999999994</v>
      </c>
      <c r="S34" s="370">
        <v>45.2</v>
      </c>
      <c r="T34" s="371">
        <v>319.7</v>
      </c>
      <c r="U34" s="370">
        <v>159.80000000000001</v>
      </c>
      <c r="V34" s="370">
        <v>110.5</v>
      </c>
      <c r="W34" s="378">
        <v>80</v>
      </c>
      <c r="X34" s="378">
        <v>157.30000000000001</v>
      </c>
      <c r="Y34" s="387">
        <v>41.7</v>
      </c>
      <c r="Z34" s="387">
        <v>98.3</v>
      </c>
      <c r="AA34" s="387">
        <v>46.2</v>
      </c>
      <c r="AB34" s="387">
        <v>21.4</v>
      </c>
      <c r="AC34" s="387">
        <v>127.1</v>
      </c>
      <c r="AD34" s="387">
        <v>117.3</v>
      </c>
      <c r="AE34" s="387">
        <v>124.7</v>
      </c>
      <c r="AF34" s="387">
        <v>77.900000000000006</v>
      </c>
      <c r="AG34" s="376">
        <v>150.30000000000001</v>
      </c>
      <c r="AH34" s="382">
        <v>164</v>
      </c>
      <c r="AI34" s="376">
        <v>73</v>
      </c>
      <c r="AJ34" s="388">
        <f t="shared" ref="AJ34:AJ39" si="5">AVERAGE(P34:AI34)</f>
        <v>103.81500000000001</v>
      </c>
    </row>
    <row r="35" spans="1:36" ht="9.75" customHeight="1">
      <c r="A35" s="265">
        <v>31</v>
      </c>
      <c r="B35" s="346">
        <v>3</v>
      </c>
      <c r="C35" s="347"/>
      <c r="D35" s="346" t="s">
        <v>111</v>
      </c>
      <c r="E35" s="348"/>
      <c r="F35" s="346" t="s">
        <v>111</v>
      </c>
      <c r="G35" s="347"/>
      <c r="H35" s="346" t="s">
        <v>111</v>
      </c>
      <c r="I35" s="346" t="s">
        <v>111</v>
      </c>
      <c r="J35" s="347"/>
      <c r="K35" s="346" t="s">
        <v>111</v>
      </c>
      <c r="L35" s="347"/>
      <c r="M35" s="346" t="s">
        <v>111</v>
      </c>
      <c r="N35" s="336"/>
      <c r="O35" s="326" t="s">
        <v>43</v>
      </c>
      <c r="P35" s="370">
        <v>99.7</v>
      </c>
      <c r="Q35" s="370">
        <v>64.599999999999994</v>
      </c>
      <c r="R35" s="370">
        <v>140.80000000000001</v>
      </c>
      <c r="S35" s="370">
        <v>42.2</v>
      </c>
      <c r="T35" s="370">
        <v>70.3</v>
      </c>
      <c r="U35" s="370">
        <v>3.7</v>
      </c>
      <c r="V35" s="370">
        <v>105.8</v>
      </c>
      <c r="W35" s="378">
        <v>107</v>
      </c>
      <c r="X35" s="378">
        <v>141.69999999999999</v>
      </c>
      <c r="Y35" s="387">
        <v>56.6</v>
      </c>
      <c r="Z35" s="387">
        <v>12.4</v>
      </c>
      <c r="AA35" s="387">
        <v>14.4</v>
      </c>
      <c r="AB35" s="387">
        <v>40.700000000000003</v>
      </c>
      <c r="AC35" s="387">
        <v>31.5</v>
      </c>
      <c r="AD35" s="387">
        <v>61.3</v>
      </c>
      <c r="AE35" s="387">
        <v>141.69999999999999</v>
      </c>
      <c r="AF35" s="387">
        <v>44.1</v>
      </c>
      <c r="AG35" s="376">
        <v>40.5</v>
      </c>
      <c r="AH35" s="376">
        <v>54.7</v>
      </c>
      <c r="AI35" s="376">
        <v>19.5</v>
      </c>
      <c r="AJ35" s="388">
        <f t="shared" si="5"/>
        <v>64.66</v>
      </c>
    </row>
    <row r="36" spans="1:36" ht="9.75" customHeight="1">
      <c r="A36" s="270" t="s">
        <v>13</v>
      </c>
      <c r="B36" s="349">
        <f t="shared" ref="B36:L36" si="6">SUM(B5:B35)</f>
        <v>572.5</v>
      </c>
      <c r="C36" s="349">
        <f t="shared" si="6"/>
        <v>17</v>
      </c>
      <c r="D36" s="349">
        <f t="shared" si="6"/>
        <v>0</v>
      </c>
      <c r="E36" s="349">
        <f t="shared" si="6"/>
        <v>0</v>
      </c>
      <c r="F36" s="349">
        <f t="shared" si="6"/>
        <v>0</v>
      </c>
      <c r="G36" s="349">
        <f t="shared" si="6"/>
        <v>0</v>
      </c>
      <c r="H36" s="349">
        <f t="shared" si="6"/>
        <v>0</v>
      </c>
      <c r="I36" s="349">
        <f t="shared" si="6"/>
        <v>0</v>
      </c>
      <c r="J36" s="349">
        <f t="shared" si="6"/>
        <v>0</v>
      </c>
      <c r="K36" s="349">
        <f t="shared" si="6"/>
        <v>0</v>
      </c>
      <c r="L36" s="349">
        <f t="shared" si="6"/>
        <v>0</v>
      </c>
      <c r="M36" s="349">
        <f>SUM(M5:M35)</f>
        <v>0</v>
      </c>
      <c r="N36" s="339"/>
      <c r="O36" s="326" t="s">
        <v>44</v>
      </c>
      <c r="P36" s="370">
        <v>35.5</v>
      </c>
      <c r="Q36" s="370">
        <v>7.8</v>
      </c>
      <c r="R36" s="370">
        <v>81.2</v>
      </c>
      <c r="S36" s="370">
        <v>113.1</v>
      </c>
      <c r="T36" s="370">
        <v>124.1</v>
      </c>
      <c r="U36" s="370">
        <v>89.3</v>
      </c>
      <c r="V36" s="370">
        <v>87.2</v>
      </c>
      <c r="W36" s="378">
        <v>113.1</v>
      </c>
      <c r="X36" s="378">
        <v>169.5</v>
      </c>
      <c r="Y36" s="387">
        <v>32.200000000000003</v>
      </c>
      <c r="Z36" s="387">
        <v>145.6</v>
      </c>
      <c r="AA36" s="387">
        <v>22.1</v>
      </c>
      <c r="AB36" s="387">
        <v>27.3</v>
      </c>
      <c r="AC36" s="387">
        <v>16.399999999999999</v>
      </c>
      <c r="AD36" s="387">
        <v>59.8</v>
      </c>
      <c r="AE36" s="387">
        <v>34.200000000000003</v>
      </c>
      <c r="AF36" s="387">
        <v>29.2</v>
      </c>
      <c r="AG36" s="376">
        <v>30.5</v>
      </c>
      <c r="AH36" s="376">
        <v>135</v>
      </c>
      <c r="AI36" s="376">
        <v>2</v>
      </c>
      <c r="AJ36" s="388">
        <f t="shared" si="5"/>
        <v>67.755000000000024</v>
      </c>
    </row>
    <row r="37" spans="1:36" ht="9.75" customHeight="1">
      <c r="A37" s="272" t="s">
        <v>14</v>
      </c>
      <c r="B37" s="350">
        <f>COUNT(B5:B35)</f>
        <v>28</v>
      </c>
      <c r="C37" s="350">
        <f t="shared" ref="C37:L37" si="7">COUNT(C5:C35)</f>
        <v>3</v>
      </c>
      <c r="D37" s="350">
        <f t="shared" si="7"/>
        <v>0</v>
      </c>
      <c r="E37" s="350">
        <f t="shared" si="7"/>
        <v>0</v>
      </c>
      <c r="F37" s="350">
        <f t="shared" si="7"/>
        <v>0</v>
      </c>
      <c r="G37" s="350">
        <f t="shared" si="7"/>
        <v>0</v>
      </c>
      <c r="H37" s="350">
        <f t="shared" si="7"/>
        <v>0</v>
      </c>
      <c r="I37" s="350">
        <f t="shared" si="7"/>
        <v>0</v>
      </c>
      <c r="J37" s="350">
        <f t="shared" si="7"/>
        <v>0</v>
      </c>
      <c r="K37" s="350">
        <f t="shared" si="7"/>
        <v>0</v>
      </c>
      <c r="L37" s="350">
        <f t="shared" si="7"/>
        <v>0</v>
      </c>
      <c r="M37" s="350">
        <f>COUNT(M5:M35)</f>
        <v>0</v>
      </c>
      <c r="N37" s="339"/>
      <c r="O37" s="326" t="s">
        <v>45</v>
      </c>
      <c r="P37" s="370">
        <v>95</v>
      </c>
      <c r="Q37" s="370">
        <v>82.4</v>
      </c>
      <c r="R37" s="370">
        <v>108.3</v>
      </c>
      <c r="S37" s="370">
        <v>111.7</v>
      </c>
      <c r="T37" s="370">
        <v>30.1</v>
      </c>
      <c r="U37" s="370">
        <v>75.900000000000006</v>
      </c>
      <c r="V37" s="370">
        <v>71.900000000000006</v>
      </c>
      <c r="W37" s="378">
        <v>147.6</v>
      </c>
      <c r="X37" s="389">
        <v>186.2</v>
      </c>
      <c r="Y37" s="387">
        <v>121.5</v>
      </c>
      <c r="Z37" s="387">
        <v>94.9</v>
      </c>
      <c r="AA37" s="387">
        <v>78.8</v>
      </c>
      <c r="AB37" s="387">
        <v>71.2</v>
      </c>
      <c r="AC37" s="387">
        <v>69.400000000000006</v>
      </c>
      <c r="AD37" s="390">
        <v>193.2</v>
      </c>
      <c r="AE37" s="387">
        <v>145.69999999999999</v>
      </c>
      <c r="AF37" s="387">
        <v>14.3</v>
      </c>
      <c r="AG37" s="376">
        <v>68.3</v>
      </c>
      <c r="AH37" s="376">
        <v>11.5</v>
      </c>
      <c r="AI37" s="376">
        <v>63</v>
      </c>
      <c r="AJ37" s="388">
        <f t="shared" si="5"/>
        <v>92.045000000000002</v>
      </c>
    </row>
    <row r="38" spans="1:36" ht="9.75" customHeight="1">
      <c r="A38" s="240"/>
      <c r="B38" s="240" t="s">
        <v>18</v>
      </c>
      <c r="C38" s="240"/>
      <c r="D38" s="240"/>
      <c r="E38" s="259">
        <f>SUM(B36:G36)</f>
        <v>589.5</v>
      </c>
      <c r="F38" s="240" t="s">
        <v>16</v>
      </c>
      <c r="G38" s="351" t="s">
        <v>21</v>
      </c>
      <c r="H38" s="351"/>
      <c r="I38" s="352">
        <f>SUM(H36:M36)</f>
        <v>0</v>
      </c>
      <c r="J38" s="240" t="s">
        <v>16</v>
      </c>
      <c r="K38" s="240" t="s">
        <v>15</v>
      </c>
      <c r="L38" s="260">
        <f>SUM(B36:M36)</f>
        <v>589.5</v>
      </c>
      <c r="M38" s="240" t="s">
        <v>16</v>
      </c>
      <c r="N38" s="336"/>
      <c r="O38" s="326" t="s">
        <v>46</v>
      </c>
      <c r="P38" s="370">
        <v>104.8</v>
      </c>
      <c r="Q38" s="370">
        <v>84.5</v>
      </c>
      <c r="R38" s="370">
        <v>115.6</v>
      </c>
      <c r="S38" s="370">
        <v>139.1</v>
      </c>
      <c r="T38" s="370">
        <v>57.4</v>
      </c>
      <c r="U38" s="370">
        <v>11.3</v>
      </c>
      <c r="V38" s="370">
        <v>120.7</v>
      </c>
      <c r="W38" s="378">
        <v>128.6</v>
      </c>
      <c r="X38" s="378">
        <v>51.5</v>
      </c>
      <c r="Y38" s="387">
        <v>122.7</v>
      </c>
      <c r="Z38" s="390">
        <v>259.39999999999998</v>
      </c>
      <c r="AA38" s="387">
        <v>157.80000000000001</v>
      </c>
      <c r="AB38" s="387">
        <v>108.3</v>
      </c>
      <c r="AC38" s="387">
        <v>44.3</v>
      </c>
      <c r="AD38" s="387">
        <v>89.1</v>
      </c>
      <c r="AE38" s="387">
        <v>185.9</v>
      </c>
      <c r="AF38" s="387">
        <v>92.6</v>
      </c>
      <c r="AG38" s="382">
        <v>225</v>
      </c>
      <c r="AH38" s="376">
        <v>8.8000000000000007</v>
      </c>
      <c r="AI38" s="376">
        <v>62</v>
      </c>
      <c r="AJ38" s="388">
        <f t="shared" si="5"/>
        <v>108.46999999999998</v>
      </c>
    </row>
    <row r="39" spans="1:36" ht="9.75" customHeight="1">
      <c r="A39" s="240"/>
      <c r="B39" s="240" t="s">
        <v>19</v>
      </c>
      <c r="C39" s="240"/>
      <c r="D39" s="240"/>
      <c r="E39" s="353">
        <f>B37+C37+D37+E37+F37+G37</f>
        <v>31</v>
      </c>
      <c r="F39" s="240" t="s">
        <v>17</v>
      </c>
      <c r="G39" s="240"/>
      <c r="H39" s="240" t="s">
        <v>20</v>
      </c>
      <c r="I39" s="354">
        <f>H37+I37+J37+K37+L37+M37</f>
        <v>0</v>
      </c>
      <c r="J39" s="240" t="s">
        <v>17</v>
      </c>
      <c r="K39" s="240" t="s">
        <v>15</v>
      </c>
      <c r="L39" s="354">
        <f>E39+I39</f>
        <v>31</v>
      </c>
      <c r="M39" s="240" t="s">
        <v>17</v>
      </c>
      <c r="N39" s="336"/>
      <c r="O39" s="326" t="s">
        <v>47</v>
      </c>
      <c r="P39" s="371">
        <v>132.1</v>
      </c>
      <c r="Q39" s="371">
        <v>180.4</v>
      </c>
      <c r="R39" s="371">
        <v>264.10000000000002</v>
      </c>
      <c r="S39" s="371">
        <v>353.1</v>
      </c>
      <c r="T39" s="370">
        <v>80.5</v>
      </c>
      <c r="U39" s="371">
        <v>219.5</v>
      </c>
      <c r="V39" s="371">
        <v>327.2</v>
      </c>
      <c r="W39" s="372">
        <v>301.8</v>
      </c>
      <c r="X39" s="378">
        <v>101.9</v>
      </c>
      <c r="Y39" s="391">
        <v>495.8</v>
      </c>
      <c r="Z39" s="392">
        <v>411</v>
      </c>
      <c r="AA39" s="392">
        <v>390.1</v>
      </c>
      <c r="AB39" s="392">
        <v>172.6</v>
      </c>
      <c r="AC39" s="392">
        <v>321.39999999999998</v>
      </c>
      <c r="AD39" s="393">
        <v>247.3</v>
      </c>
      <c r="AE39" s="393">
        <v>192</v>
      </c>
      <c r="AF39" s="393">
        <v>267.7</v>
      </c>
      <c r="AG39" s="376">
        <v>201</v>
      </c>
      <c r="AH39" s="376">
        <v>157</v>
      </c>
      <c r="AI39" s="382">
        <v>106</v>
      </c>
      <c r="AJ39" s="392">
        <f t="shared" si="5"/>
        <v>246.125</v>
      </c>
    </row>
    <row r="40" spans="1:36" ht="9.75" customHeight="1">
      <c r="A40" s="355" t="s">
        <v>22</v>
      </c>
      <c r="B40" s="356" t="s">
        <v>198</v>
      </c>
      <c r="C40" s="240"/>
      <c r="D40" s="240"/>
      <c r="E40" s="357"/>
      <c r="F40" s="352" t="s">
        <v>199</v>
      </c>
      <c r="G40" s="240"/>
      <c r="H40" s="240"/>
      <c r="I40" s="240"/>
      <c r="J40" s="358"/>
      <c r="K40" s="240"/>
      <c r="L40" s="240"/>
      <c r="M40" s="240"/>
      <c r="N40" s="336"/>
      <c r="O40" s="324" t="s">
        <v>48</v>
      </c>
      <c r="P40" s="343">
        <f t="shared" ref="P40:AJ40" si="8">SUM(P34:P39)</f>
        <v>531.70000000000005</v>
      </c>
      <c r="Q40" s="343">
        <f t="shared" si="8"/>
        <v>437.9</v>
      </c>
      <c r="R40" s="343">
        <f t="shared" si="8"/>
        <v>789.1</v>
      </c>
      <c r="S40" s="343">
        <f t="shared" si="8"/>
        <v>804.4</v>
      </c>
      <c r="T40" s="343">
        <f t="shared" si="8"/>
        <v>682.1</v>
      </c>
      <c r="U40" s="343">
        <f t="shared" si="8"/>
        <v>559.5</v>
      </c>
      <c r="V40" s="343">
        <f t="shared" si="8"/>
        <v>823.3</v>
      </c>
      <c r="W40" s="361">
        <f t="shared" si="8"/>
        <v>878.10000000000014</v>
      </c>
      <c r="X40" s="361">
        <f t="shared" si="8"/>
        <v>808.1</v>
      </c>
      <c r="Y40" s="361">
        <f t="shared" si="8"/>
        <v>870.5</v>
      </c>
      <c r="Z40" s="362">
        <f t="shared" si="8"/>
        <v>1021.6</v>
      </c>
      <c r="AA40" s="361">
        <f t="shared" si="8"/>
        <v>709.40000000000009</v>
      </c>
      <c r="AB40" s="361">
        <f t="shared" si="8"/>
        <v>441.5</v>
      </c>
      <c r="AC40" s="361">
        <f t="shared" si="8"/>
        <v>610.09999999999991</v>
      </c>
      <c r="AD40" s="361">
        <f t="shared" si="8"/>
        <v>768</v>
      </c>
      <c r="AE40" s="361">
        <f t="shared" si="8"/>
        <v>824.19999999999993</v>
      </c>
      <c r="AF40" s="361">
        <f t="shared" si="8"/>
        <v>525.79999999999995</v>
      </c>
      <c r="AG40" s="361">
        <f t="shared" si="8"/>
        <v>715.6</v>
      </c>
      <c r="AH40" s="361">
        <f>SUM(AH34:AH39)</f>
        <v>531</v>
      </c>
      <c r="AI40" s="361">
        <f>SUM(AI34:AI39)</f>
        <v>325.5</v>
      </c>
      <c r="AJ40" s="361">
        <f t="shared" si="8"/>
        <v>682.87</v>
      </c>
    </row>
    <row r="41" spans="1:36" ht="9.75" customHeight="1">
      <c r="A41" s="355" t="s">
        <v>70</v>
      </c>
      <c r="B41" s="240" t="s">
        <v>200</v>
      </c>
      <c r="C41" s="240"/>
      <c r="D41" s="240"/>
      <c r="E41" s="357"/>
      <c r="F41" s="352"/>
      <c r="G41" s="240"/>
      <c r="H41" s="240"/>
      <c r="I41" s="240"/>
      <c r="J41" s="240"/>
      <c r="K41" s="240"/>
      <c r="L41" s="240"/>
      <c r="M41" s="240"/>
      <c r="N41" s="336"/>
      <c r="O41" s="243"/>
      <c r="P41" s="394"/>
      <c r="Q41" s="394"/>
      <c r="R41" s="394"/>
      <c r="S41" s="394"/>
      <c r="T41" s="394"/>
      <c r="U41" s="394"/>
      <c r="V41" s="394"/>
      <c r="W41" s="395"/>
      <c r="X41" s="395"/>
      <c r="Y41" s="395"/>
      <c r="Z41" s="395"/>
      <c r="AA41" s="395"/>
      <c r="AB41" s="395"/>
      <c r="AC41" s="395"/>
      <c r="AD41" s="395"/>
      <c r="AE41" s="395"/>
      <c r="AF41" s="395"/>
      <c r="AG41" s="395"/>
      <c r="AH41" s="395"/>
      <c r="AI41" s="395"/>
      <c r="AJ41" s="395"/>
    </row>
    <row r="42" spans="1:36" ht="9.75" customHeight="1">
      <c r="A42" s="359" t="s">
        <v>70</v>
      </c>
      <c r="B42" s="240" t="s">
        <v>201</v>
      </c>
      <c r="C42" s="240"/>
      <c r="D42" s="240"/>
      <c r="E42" s="357"/>
      <c r="F42" s="240"/>
      <c r="G42" s="240"/>
      <c r="H42" s="240"/>
      <c r="I42" s="240"/>
      <c r="J42" s="240"/>
      <c r="K42" s="240"/>
      <c r="L42" s="240"/>
      <c r="M42" s="240"/>
      <c r="N42" s="336"/>
      <c r="O42" s="324" t="s">
        <v>49</v>
      </c>
      <c r="P42" s="343">
        <f>P33+P40</f>
        <v>2218.5</v>
      </c>
      <c r="Q42" s="343">
        <f t="shared" ref="Q42:AJ42" si="9">Q33+Q40</f>
        <v>2176.6</v>
      </c>
      <c r="R42" s="343">
        <f t="shared" si="9"/>
        <v>3045.4999999999995</v>
      </c>
      <c r="S42" s="343">
        <f t="shared" si="9"/>
        <v>3512.1</v>
      </c>
      <c r="T42" s="343">
        <f t="shared" si="9"/>
        <v>3261.7</v>
      </c>
      <c r="U42" s="343">
        <f t="shared" si="9"/>
        <v>3175.2</v>
      </c>
      <c r="V42" s="343">
        <f t="shared" si="9"/>
        <v>3049.5999999999995</v>
      </c>
      <c r="W42" s="343">
        <f t="shared" si="9"/>
        <v>2984.4000000000005</v>
      </c>
      <c r="X42" s="343">
        <f t="shared" si="9"/>
        <v>3103.6</v>
      </c>
      <c r="Y42" s="343">
        <f t="shared" si="9"/>
        <v>3222.1000000000004</v>
      </c>
      <c r="Z42" s="343">
        <f t="shared" si="9"/>
        <v>3400.4</v>
      </c>
      <c r="AA42" s="343">
        <f>AA33+AA40</f>
        <v>2765.2000000000003</v>
      </c>
      <c r="AB42" s="343">
        <f t="shared" si="9"/>
        <v>2941.8999999999996</v>
      </c>
      <c r="AC42" s="396">
        <f t="shared" si="9"/>
        <v>3684.7999999999997</v>
      </c>
      <c r="AD42" s="343">
        <f t="shared" si="9"/>
        <v>2502.3000000000002</v>
      </c>
      <c r="AE42" s="397">
        <f>AE33+AE40</f>
        <v>3678.6999999999994</v>
      </c>
      <c r="AF42" s="343">
        <f t="shared" si="9"/>
        <v>2717.1000000000004</v>
      </c>
      <c r="AG42" s="343">
        <f t="shared" si="9"/>
        <v>2987.8</v>
      </c>
      <c r="AH42" s="343">
        <f t="shared" si="9"/>
        <v>2835.7</v>
      </c>
      <c r="AI42" s="343">
        <f t="shared" si="9"/>
        <v>2407</v>
      </c>
      <c r="AJ42" s="398">
        <f t="shared" si="9"/>
        <v>2983.5099999999993</v>
      </c>
    </row>
    <row r="43" spans="1:36" ht="9.75" customHeight="1">
      <c r="A43" s="359" t="s">
        <v>70</v>
      </c>
      <c r="B43" s="240" t="s">
        <v>202</v>
      </c>
      <c r="C43" s="240"/>
      <c r="D43" s="240"/>
      <c r="E43" s="357"/>
      <c r="F43" s="240"/>
      <c r="G43" s="240"/>
      <c r="H43" s="240"/>
      <c r="I43" s="240"/>
      <c r="J43" s="240"/>
      <c r="K43" s="240"/>
      <c r="L43" s="240"/>
      <c r="M43" s="240"/>
      <c r="N43" s="336"/>
      <c r="O43" s="240"/>
      <c r="P43" s="400"/>
      <c r="Q43" s="400"/>
      <c r="R43" s="399"/>
      <c r="S43" s="399"/>
      <c r="T43" s="241"/>
      <c r="U43" s="241"/>
      <c r="V43" s="241"/>
      <c r="W43" s="400"/>
      <c r="X43" s="400"/>
      <c r="Y43" s="399"/>
      <c r="Z43" s="399"/>
      <c r="AA43" s="400"/>
      <c r="AB43" s="400"/>
      <c r="AC43" s="399"/>
      <c r="AD43" s="400"/>
      <c r="AE43" s="399"/>
      <c r="AF43" s="241"/>
      <c r="AG43" s="241"/>
      <c r="AH43" s="241"/>
      <c r="AI43" s="400"/>
      <c r="AJ43" s="241"/>
    </row>
    <row r="44" spans="1:36" ht="9.75" customHeight="1">
      <c r="A44" s="359" t="s">
        <v>70</v>
      </c>
      <c r="B44" s="240" t="s">
        <v>193</v>
      </c>
      <c r="C44" s="240"/>
      <c r="D44" s="240"/>
      <c r="E44" s="357"/>
      <c r="F44" s="240"/>
      <c r="G44" s="240"/>
      <c r="H44" s="240"/>
      <c r="I44" s="240"/>
      <c r="J44" s="240"/>
      <c r="K44" s="240"/>
      <c r="L44" s="240"/>
      <c r="M44" s="240"/>
      <c r="N44" s="336"/>
      <c r="O44" s="240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</row>
    <row r="45" spans="1:36" ht="9.75" customHeight="1">
      <c r="A45" s="243"/>
      <c r="B45" s="240" t="s">
        <v>203</v>
      </c>
      <c r="C45" s="243"/>
      <c r="D45" s="243"/>
      <c r="E45" s="360"/>
      <c r="F45" s="243"/>
      <c r="G45" s="243"/>
      <c r="H45" s="243"/>
      <c r="I45" s="243"/>
      <c r="J45" s="243"/>
      <c r="K45" s="240"/>
      <c r="L45" s="240"/>
      <c r="M45" s="240"/>
      <c r="N45" s="336"/>
    </row>
    <row r="46" spans="1:36" ht="9.75" customHeight="1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</row>
  </sheetData>
  <mergeCells count="7">
    <mergeCell ref="O25:AJ25"/>
    <mergeCell ref="A1:M1"/>
    <mergeCell ref="A2:M2"/>
    <mergeCell ref="O2:AJ2"/>
    <mergeCell ref="A3:M3"/>
    <mergeCell ref="O3:AJ3"/>
    <mergeCell ref="O24:AJ24"/>
  </mergeCells>
  <phoneticPr fontId="21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3"/>
  <sheetViews>
    <sheetView zoomScale="75" workbookViewId="0">
      <pane ySplit="4" topLeftCell="A11" activePane="bottomLeft" state="frozen"/>
      <selection pane="bottomLeft" activeCell="A5" sqref="A5"/>
    </sheetView>
  </sheetViews>
  <sheetFormatPr defaultColWidth="7.28515625" defaultRowHeight="15.75" customHeight="1"/>
  <cols>
    <col min="1" max="1" width="7.85546875" customWidth="1"/>
    <col min="2" max="2" width="7.42578125" customWidth="1"/>
  </cols>
  <sheetData>
    <row r="1" spans="1:13" ht="21.75" customHeight="1" thickBot="1">
      <c r="A1" s="413" t="s">
        <v>60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</row>
    <row r="2" spans="1:13" ht="15.75" customHeight="1" thickTop="1">
      <c r="A2" s="414" t="s">
        <v>61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</row>
    <row r="3" spans="1:13" ht="15.75" customHeight="1">
      <c r="A3" s="415" t="s">
        <v>62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</row>
    <row r="4" spans="1:13" ht="15.75" customHeight="1">
      <c r="A4" s="5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.75" customHeight="1">
      <c r="A5" s="6">
        <v>1</v>
      </c>
      <c r="B5" s="44" t="s">
        <v>27</v>
      </c>
      <c r="C5" s="2">
        <v>41.2</v>
      </c>
      <c r="D5" s="2">
        <v>22.5</v>
      </c>
      <c r="E5" s="2">
        <v>8.1</v>
      </c>
      <c r="F5" s="2">
        <v>8.6</v>
      </c>
      <c r="G5" s="2">
        <v>22.5</v>
      </c>
      <c r="H5" s="2" t="s">
        <v>27</v>
      </c>
      <c r="I5" s="2" t="s">
        <v>27</v>
      </c>
      <c r="J5" s="2">
        <v>2.5</v>
      </c>
      <c r="K5" s="2" t="s">
        <v>27</v>
      </c>
      <c r="L5" s="2" t="s">
        <v>27</v>
      </c>
      <c r="M5" s="2">
        <v>35</v>
      </c>
    </row>
    <row r="6" spans="1:13" ht="15.75" customHeight="1">
      <c r="A6" s="6">
        <v>2</v>
      </c>
      <c r="B6" s="2">
        <v>7.5</v>
      </c>
      <c r="C6" s="35">
        <v>32.5</v>
      </c>
      <c r="D6" s="33">
        <v>3.3</v>
      </c>
      <c r="E6" s="35">
        <v>12.5</v>
      </c>
      <c r="F6" s="35">
        <v>19.3</v>
      </c>
      <c r="G6" s="34" t="s">
        <v>27</v>
      </c>
      <c r="H6" s="35">
        <v>13.7</v>
      </c>
      <c r="I6" s="2" t="s">
        <v>27</v>
      </c>
      <c r="J6" s="35">
        <v>13.1</v>
      </c>
      <c r="K6" s="35">
        <v>4.0999999999999996</v>
      </c>
      <c r="L6" s="35">
        <v>10.199999999999999</v>
      </c>
      <c r="M6" s="2" t="s">
        <v>27</v>
      </c>
    </row>
    <row r="7" spans="1:13" ht="15.75" customHeight="1">
      <c r="A7" s="6">
        <v>3</v>
      </c>
      <c r="B7" s="2">
        <v>1.2</v>
      </c>
      <c r="C7" s="35">
        <v>7.6</v>
      </c>
      <c r="D7" s="33">
        <v>30</v>
      </c>
      <c r="E7" s="35">
        <v>27.8</v>
      </c>
      <c r="F7" s="33">
        <v>26.7</v>
      </c>
      <c r="G7" s="34" t="s">
        <v>27</v>
      </c>
      <c r="H7" s="33">
        <v>10</v>
      </c>
      <c r="I7" s="2" t="s">
        <v>27</v>
      </c>
      <c r="J7" s="34" t="s">
        <v>27</v>
      </c>
      <c r="K7" s="35">
        <v>4.5</v>
      </c>
      <c r="L7" s="34" t="s">
        <v>27</v>
      </c>
      <c r="M7" s="2">
        <v>10</v>
      </c>
    </row>
    <row r="8" spans="1:13" ht="15.75" customHeight="1">
      <c r="A8" s="6">
        <v>4</v>
      </c>
      <c r="B8" s="2">
        <v>7.2</v>
      </c>
      <c r="C8" s="35">
        <v>5.8</v>
      </c>
      <c r="D8" s="33">
        <v>26.6</v>
      </c>
      <c r="E8" s="33">
        <v>20</v>
      </c>
      <c r="F8" s="35">
        <v>37.5</v>
      </c>
      <c r="G8" s="2">
        <v>6</v>
      </c>
      <c r="H8" s="33">
        <v>20</v>
      </c>
      <c r="I8" s="33">
        <v>1.6</v>
      </c>
      <c r="J8" s="34" t="s">
        <v>27</v>
      </c>
      <c r="K8" s="35">
        <v>0.6</v>
      </c>
      <c r="L8" s="34" t="s">
        <v>27</v>
      </c>
      <c r="M8" s="2" t="s">
        <v>27</v>
      </c>
    </row>
    <row r="9" spans="1:13" ht="15.75" customHeight="1">
      <c r="A9" s="6">
        <v>5</v>
      </c>
      <c r="B9" s="44" t="s">
        <v>27</v>
      </c>
      <c r="C9" s="35">
        <v>27.5</v>
      </c>
      <c r="D9" s="33">
        <v>20</v>
      </c>
      <c r="E9" s="35">
        <v>8.6999999999999993</v>
      </c>
      <c r="F9" s="35">
        <v>34.5</v>
      </c>
      <c r="G9" s="34">
        <v>9.6999999999999993</v>
      </c>
      <c r="H9" s="34" t="s">
        <v>27</v>
      </c>
      <c r="I9" s="2" t="s">
        <v>27</v>
      </c>
      <c r="J9" s="34" t="s">
        <v>27</v>
      </c>
      <c r="K9" s="34" t="s">
        <v>27</v>
      </c>
      <c r="L9" s="34" t="s">
        <v>27</v>
      </c>
      <c r="M9" s="2" t="s">
        <v>27</v>
      </c>
    </row>
    <row r="10" spans="1:13" ht="15.75" customHeight="1">
      <c r="A10" s="6">
        <v>6</v>
      </c>
      <c r="B10" s="44" t="s">
        <v>27</v>
      </c>
      <c r="C10" s="45">
        <v>67.5</v>
      </c>
      <c r="D10" s="33">
        <v>14.7</v>
      </c>
      <c r="E10" s="35">
        <v>12.2</v>
      </c>
      <c r="F10" s="35">
        <v>12.2</v>
      </c>
      <c r="G10" s="34">
        <v>24.1</v>
      </c>
      <c r="H10" s="34" t="s">
        <v>27</v>
      </c>
      <c r="I10" s="2" t="s">
        <v>27</v>
      </c>
      <c r="J10" s="34">
        <v>3.4</v>
      </c>
      <c r="K10" s="34" t="s">
        <v>27</v>
      </c>
      <c r="L10" s="34">
        <v>14.9</v>
      </c>
      <c r="M10" s="2" t="s">
        <v>27</v>
      </c>
    </row>
    <row r="11" spans="1:13" ht="15.75" customHeight="1">
      <c r="A11" s="6">
        <v>7</v>
      </c>
      <c r="B11" s="44" t="s">
        <v>27</v>
      </c>
      <c r="C11" s="35">
        <v>39.6</v>
      </c>
      <c r="D11" s="33">
        <v>30.2</v>
      </c>
      <c r="E11" s="37">
        <v>11.2</v>
      </c>
      <c r="F11" s="33">
        <v>10</v>
      </c>
      <c r="G11" s="34" t="s">
        <v>27</v>
      </c>
      <c r="H11" s="34" t="s">
        <v>27</v>
      </c>
      <c r="I11" s="44" t="s">
        <v>27</v>
      </c>
      <c r="J11" s="34" t="s">
        <v>27</v>
      </c>
      <c r="K11" s="34">
        <v>4.3</v>
      </c>
      <c r="L11" s="34" t="s">
        <v>27</v>
      </c>
      <c r="M11" s="2">
        <v>7</v>
      </c>
    </row>
    <row r="12" spans="1:13" ht="15.75" customHeight="1">
      <c r="A12" s="6">
        <v>8</v>
      </c>
      <c r="B12" s="44" t="s">
        <v>27</v>
      </c>
      <c r="C12" s="33">
        <v>30</v>
      </c>
      <c r="D12" s="33">
        <v>11.2</v>
      </c>
      <c r="E12" s="34" t="s">
        <v>27</v>
      </c>
      <c r="F12" s="2" t="s">
        <v>27</v>
      </c>
      <c r="G12" s="34" t="s">
        <v>27</v>
      </c>
      <c r="H12" s="34">
        <v>3.1</v>
      </c>
      <c r="I12" s="44" t="s">
        <v>27</v>
      </c>
      <c r="J12" s="34" t="s">
        <v>27</v>
      </c>
      <c r="K12" s="34" t="s">
        <v>27</v>
      </c>
      <c r="L12" s="34" t="s">
        <v>27</v>
      </c>
      <c r="M12" s="2" t="s">
        <v>27</v>
      </c>
    </row>
    <row r="13" spans="1:13" ht="15.75" customHeight="1">
      <c r="A13" s="6">
        <v>9</v>
      </c>
      <c r="B13" s="44" t="s">
        <v>27</v>
      </c>
      <c r="C13" s="35">
        <v>9.6</v>
      </c>
      <c r="D13" s="33">
        <v>7.5</v>
      </c>
      <c r="E13" s="34" t="s">
        <v>27</v>
      </c>
      <c r="F13" s="34" t="s">
        <v>27</v>
      </c>
      <c r="G13" s="34" t="s">
        <v>27</v>
      </c>
      <c r="H13" s="34" t="s">
        <v>27</v>
      </c>
      <c r="I13" s="33">
        <v>0.8</v>
      </c>
      <c r="J13" s="34" t="s">
        <v>27</v>
      </c>
      <c r="K13" s="34" t="s">
        <v>27</v>
      </c>
      <c r="L13" s="34">
        <v>5.8</v>
      </c>
      <c r="M13" s="2" t="s">
        <v>27</v>
      </c>
    </row>
    <row r="14" spans="1:13" ht="15.75" customHeight="1">
      <c r="A14" s="6">
        <v>10</v>
      </c>
      <c r="B14" s="44" t="s">
        <v>27</v>
      </c>
      <c r="C14" s="35">
        <v>22.5</v>
      </c>
      <c r="D14" s="2" t="s">
        <v>27</v>
      </c>
      <c r="E14" s="38">
        <v>57.5</v>
      </c>
      <c r="F14" s="2" t="s">
        <v>27</v>
      </c>
      <c r="G14" s="2">
        <v>9</v>
      </c>
      <c r="H14" s="34" t="s">
        <v>27</v>
      </c>
      <c r="I14" s="33">
        <v>3.3</v>
      </c>
      <c r="J14" s="34" t="s">
        <v>27</v>
      </c>
      <c r="K14" s="34" t="s">
        <v>27</v>
      </c>
      <c r="L14" s="34">
        <v>0.8</v>
      </c>
      <c r="M14" s="2" t="s">
        <v>27</v>
      </c>
    </row>
    <row r="15" spans="1:13" ht="15.75" customHeight="1">
      <c r="A15" s="6">
        <v>11</v>
      </c>
      <c r="B15" s="2">
        <v>13.7</v>
      </c>
      <c r="C15" s="34" t="s">
        <v>27</v>
      </c>
      <c r="D15" s="46">
        <v>6.6</v>
      </c>
      <c r="E15" s="35">
        <v>6.8</v>
      </c>
      <c r="F15" s="33">
        <v>1.6</v>
      </c>
      <c r="G15" s="34" t="s">
        <v>27</v>
      </c>
      <c r="H15" s="34" t="s">
        <v>27</v>
      </c>
      <c r="I15" s="2" t="s">
        <v>27</v>
      </c>
      <c r="J15" s="34" t="s">
        <v>27</v>
      </c>
      <c r="K15" s="34" t="s">
        <v>27</v>
      </c>
      <c r="L15" s="34" t="s">
        <v>27</v>
      </c>
      <c r="M15" s="2">
        <v>10.8</v>
      </c>
    </row>
    <row r="16" spans="1:13" ht="15.75" customHeight="1">
      <c r="A16" s="6">
        <v>12</v>
      </c>
      <c r="B16" s="2" t="s">
        <v>27</v>
      </c>
      <c r="C16" s="35">
        <v>9.3000000000000007</v>
      </c>
      <c r="D16" s="35">
        <v>22.5</v>
      </c>
      <c r="E16" s="35">
        <v>2.5</v>
      </c>
      <c r="F16" s="2" t="s">
        <v>27</v>
      </c>
      <c r="G16" s="34">
        <v>3.7</v>
      </c>
      <c r="H16" s="34" t="s">
        <v>27</v>
      </c>
      <c r="I16" s="33">
        <v>7.5</v>
      </c>
      <c r="J16" s="35">
        <v>0.8</v>
      </c>
      <c r="K16" s="34">
        <v>25.6</v>
      </c>
      <c r="L16" s="34" t="s">
        <v>27</v>
      </c>
      <c r="M16" s="2">
        <v>2</v>
      </c>
    </row>
    <row r="17" spans="1:13" ht="15.75" customHeight="1">
      <c r="A17" s="6">
        <v>13</v>
      </c>
      <c r="B17" s="2" t="s">
        <v>27</v>
      </c>
      <c r="C17" s="35">
        <v>2.9</v>
      </c>
      <c r="D17" s="33">
        <v>3</v>
      </c>
      <c r="E17" s="33">
        <v>5</v>
      </c>
      <c r="F17" s="33">
        <v>9.3000000000000007</v>
      </c>
      <c r="G17" s="34">
        <v>5.6</v>
      </c>
      <c r="H17" s="2">
        <v>2</v>
      </c>
      <c r="I17" s="2" t="s">
        <v>27</v>
      </c>
      <c r="J17" s="33">
        <v>5.2</v>
      </c>
      <c r="K17" s="34">
        <v>1.2</v>
      </c>
      <c r="L17" s="2">
        <v>5</v>
      </c>
      <c r="M17" s="2">
        <v>42.5</v>
      </c>
    </row>
    <row r="18" spans="1:13" ht="15.75" customHeight="1">
      <c r="A18" s="6">
        <v>14</v>
      </c>
      <c r="B18" s="2" t="s">
        <v>27</v>
      </c>
      <c r="C18" s="35">
        <v>5.5</v>
      </c>
      <c r="D18" s="33">
        <v>12.5</v>
      </c>
      <c r="E18" s="35">
        <v>9.3000000000000007</v>
      </c>
      <c r="F18" s="33">
        <v>22.1</v>
      </c>
      <c r="G18" s="34">
        <v>6.2</v>
      </c>
      <c r="H18" s="34" t="s">
        <v>27</v>
      </c>
      <c r="I18" s="2" t="s">
        <v>27</v>
      </c>
      <c r="J18" s="35">
        <v>0.6</v>
      </c>
      <c r="K18" s="2" t="s">
        <v>27</v>
      </c>
      <c r="L18" s="34" t="s">
        <v>27</v>
      </c>
      <c r="M18" s="2">
        <v>32.200000000000003</v>
      </c>
    </row>
    <row r="19" spans="1:13" ht="15.75" customHeight="1">
      <c r="A19" s="6">
        <v>15</v>
      </c>
      <c r="B19" s="2" t="s">
        <v>27</v>
      </c>
      <c r="C19" s="33">
        <v>2</v>
      </c>
      <c r="D19" s="33">
        <v>30</v>
      </c>
      <c r="E19" s="2" t="s">
        <v>27</v>
      </c>
      <c r="F19" s="33">
        <v>5</v>
      </c>
      <c r="G19" s="34" t="s">
        <v>27</v>
      </c>
      <c r="H19" s="34" t="s">
        <v>27</v>
      </c>
      <c r="I19" s="33">
        <v>5.3</v>
      </c>
      <c r="J19" s="35">
        <v>8.6999999999999993</v>
      </c>
      <c r="K19" s="38">
        <v>81.8</v>
      </c>
      <c r="L19" s="34" t="s">
        <v>27</v>
      </c>
      <c r="M19" s="2">
        <v>3.7</v>
      </c>
    </row>
    <row r="20" spans="1:13" ht="15.75" customHeight="1">
      <c r="A20" s="6">
        <v>16</v>
      </c>
      <c r="B20" s="2" t="s">
        <v>27</v>
      </c>
      <c r="C20" s="47">
        <v>22.5</v>
      </c>
      <c r="D20" s="33">
        <v>10</v>
      </c>
      <c r="E20" s="37">
        <v>3.7</v>
      </c>
      <c r="F20" s="33">
        <v>20</v>
      </c>
      <c r="G20" s="34">
        <v>13.7</v>
      </c>
      <c r="H20" s="34" t="s">
        <v>27</v>
      </c>
      <c r="I20" s="33">
        <v>9.1</v>
      </c>
      <c r="J20" s="33">
        <v>25</v>
      </c>
      <c r="K20" s="34" t="s">
        <v>27</v>
      </c>
      <c r="L20" s="34" t="s">
        <v>27</v>
      </c>
      <c r="M20" s="2">
        <v>5.8</v>
      </c>
    </row>
    <row r="21" spans="1:13" ht="15.75" customHeight="1">
      <c r="A21" s="6">
        <v>17</v>
      </c>
      <c r="B21" s="2" t="s">
        <v>27</v>
      </c>
      <c r="C21" s="33">
        <v>6.2</v>
      </c>
      <c r="D21" s="35">
        <v>2.2000000000000002</v>
      </c>
      <c r="E21" s="35">
        <v>1.6</v>
      </c>
      <c r="F21" s="33">
        <v>6.6</v>
      </c>
      <c r="G21" s="34">
        <v>7.5</v>
      </c>
      <c r="H21" s="34" t="s">
        <v>27</v>
      </c>
      <c r="I21" s="33">
        <v>14.3</v>
      </c>
      <c r="J21" s="34" t="s">
        <v>27</v>
      </c>
      <c r="K21" s="34" t="s">
        <v>27</v>
      </c>
      <c r="L21" s="2">
        <v>7</v>
      </c>
      <c r="M21" s="2" t="s">
        <v>27</v>
      </c>
    </row>
    <row r="22" spans="1:13" ht="15.75" customHeight="1">
      <c r="A22" s="6">
        <v>18</v>
      </c>
      <c r="B22" s="2" t="s">
        <v>27</v>
      </c>
      <c r="C22" s="35">
        <v>7.5</v>
      </c>
      <c r="D22" s="35">
        <v>10.199999999999999</v>
      </c>
      <c r="E22" s="35">
        <v>4.5</v>
      </c>
      <c r="F22" s="33">
        <v>6.2</v>
      </c>
      <c r="G22" s="34">
        <v>14.5</v>
      </c>
      <c r="H22" s="34" t="s">
        <v>27</v>
      </c>
      <c r="I22" s="2" t="s">
        <v>27</v>
      </c>
      <c r="J22" s="35">
        <v>25.2</v>
      </c>
      <c r="K22" s="35">
        <v>1.2</v>
      </c>
      <c r="L22" s="34" t="s">
        <v>27</v>
      </c>
      <c r="M22" s="2" t="s">
        <v>27</v>
      </c>
    </row>
    <row r="23" spans="1:13" ht="15.75" customHeight="1">
      <c r="A23" s="6">
        <v>19</v>
      </c>
      <c r="B23" s="2">
        <v>2.5</v>
      </c>
      <c r="C23" s="2" t="s">
        <v>27</v>
      </c>
      <c r="D23" s="33">
        <v>1.6</v>
      </c>
      <c r="E23" s="34" t="s">
        <v>27</v>
      </c>
      <c r="F23" s="2" t="s">
        <v>27</v>
      </c>
      <c r="G23" s="34" t="s">
        <v>27</v>
      </c>
      <c r="H23" s="34" t="s">
        <v>27</v>
      </c>
      <c r="I23" s="33">
        <v>27.5</v>
      </c>
      <c r="J23" s="34" t="s">
        <v>27</v>
      </c>
      <c r="K23" s="34" t="s">
        <v>27</v>
      </c>
      <c r="L23" s="34" t="s">
        <v>27</v>
      </c>
      <c r="M23" s="2">
        <v>8.6999999999999993</v>
      </c>
    </row>
    <row r="24" spans="1:13" ht="15.75" customHeight="1">
      <c r="A24" s="6">
        <v>20</v>
      </c>
      <c r="B24" s="23">
        <v>95</v>
      </c>
      <c r="C24" s="33">
        <v>4.9000000000000004</v>
      </c>
      <c r="D24" s="34">
        <v>18.7</v>
      </c>
      <c r="E24" s="34">
        <v>2.5</v>
      </c>
      <c r="F24" s="33">
        <v>9.6999999999999993</v>
      </c>
      <c r="G24" s="34" t="s">
        <v>27</v>
      </c>
      <c r="H24" s="34" t="s">
        <v>27</v>
      </c>
      <c r="I24" s="33">
        <v>30</v>
      </c>
      <c r="J24" s="35">
        <v>11.6</v>
      </c>
      <c r="K24" s="34" t="s">
        <v>27</v>
      </c>
      <c r="L24" s="34">
        <v>16.600000000000001</v>
      </c>
      <c r="M24" s="2">
        <v>28.2</v>
      </c>
    </row>
    <row r="25" spans="1:13" ht="15.75" customHeight="1">
      <c r="A25" s="6">
        <v>21</v>
      </c>
      <c r="B25" s="2">
        <v>33.299999999999997</v>
      </c>
      <c r="C25" s="38">
        <v>60.2</v>
      </c>
      <c r="D25" s="35">
        <v>7.5</v>
      </c>
      <c r="E25" s="34" t="s">
        <v>27</v>
      </c>
      <c r="F25" s="2" t="s">
        <v>27</v>
      </c>
      <c r="G25" s="34">
        <v>7.5</v>
      </c>
      <c r="H25" s="34" t="s">
        <v>27</v>
      </c>
      <c r="I25" s="2" t="s">
        <v>27</v>
      </c>
      <c r="J25" s="34" t="s">
        <v>27</v>
      </c>
      <c r="K25" s="34" t="s">
        <v>27</v>
      </c>
      <c r="L25" s="34" t="s">
        <v>27</v>
      </c>
      <c r="M25" s="2">
        <v>1.2</v>
      </c>
    </row>
    <row r="26" spans="1:13" ht="15.75" customHeight="1">
      <c r="A26" s="6">
        <v>22</v>
      </c>
      <c r="B26" s="2">
        <v>7.5</v>
      </c>
      <c r="C26" s="35">
        <v>4.2</v>
      </c>
      <c r="D26" s="35">
        <v>15.4</v>
      </c>
      <c r="E26" s="34" t="s">
        <v>27</v>
      </c>
      <c r="F26" s="2" t="s">
        <v>27</v>
      </c>
      <c r="G26" s="34" t="s">
        <v>27</v>
      </c>
      <c r="H26" s="34" t="s">
        <v>27</v>
      </c>
      <c r="I26" s="2" t="s">
        <v>27</v>
      </c>
      <c r="J26" s="34" t="s">
        <v>27</v>
      </c>
      <c r="K26" s="34" t="s">
        <v>27</v>
      </c>
      <c r="L26" s="2" t="s">
        <v>27</v>
      </c>
      <c r="M26" s="2">
        <v>7.2</v>
      </c>
    </row>
    <row r="27" spans="1:13" ht="15.75" customHeight="1">
      <c r="A27" s="6">
        <v>23</v>
      </c>
      <c r="B27" s="2">
        <v>2.5</v>
      </c>
      <c r="C27" s="35">
        <v>22.5</v>
      </c>
      <c r="D27" s="35">
        <v>31.2</v>
      </c>
      <c r="E27" s="35">
        <v>31.6</v>
      </c>
      <c r="F27" s="33">
        <v>0.8</v>
      </c>
      <c r="G27" s="34" t="s">
        <v>27</v>
      </c>
      <c r="H27" s="34" t="s">
        <v>27</v>
      </c>
      <c r="I27" s="2" t="s">
        <v>27</v>
      </c>
      <c r="J27" s="34" t="s">
        <v>27</v>
      </c>
      <c r="K27" s="34">
        <v>11.6</v>
      </c>
      <c r="L27" s="2">
        <v>5</v>
      </c>
      <c r="M27" s="2">
        <v>3.7</v>
      </c>
    </row>
    <row r="28" spans="1:13" ht="15.75" customHeight="1">
      <c r="A28" s="6">
        <v>24</v>
      </c>
      <c r="B28" s="2">
        <v>12.2</v>
      </c>
      <c r="C28" s="38">
        <v>60</v>
      </c>
      <c r="D28" s="34" t="s">
        <v>27</v>
      </c>
      <c r="E28" s="35">
        <v>12.7</v>
      </c>
      <c r="F28" s="2" t="s">
        <v>27</v>
      </c>
      <c r="G28" s="34">
        <v>1.6</v>
      </c>
      <c r="H28" s="34" t="s">
        <v>27</v>
      </c>
      <c r="I28" s="2" t="s">
        <v>27</v>
      </c>
      <c r="J28" s="33">
        <v>14.3</v>
      </c>
      <c r="K28" s="34" t="s">
        <v>27</v>
      </c>
      <c r="L28" s="34">
        <v>12.5</v>
      </c>
      <c r="M28" s="2" t="s">
        <v>27</v>
      </c>
    </row>
    <row r="29" spans="1:13" ht="15.75" customHeight="1">
      <c r="A29" s="6">
        <v>25</v>
      </c>
      <c r="B29" s="2">
        <v>2.8</v>
      </c>
      <c r="C29" s="33">
        <v>10</v>
      </c>
      <c r="D29" s="34" t="s">
        <v>27</v>
      </c>
      <c r="E29" s="33">
        <v>5</v>
      </c>
      <c r="F29" s="2" t="s">
        <v>27</v>
      </c>
      <c r="G29" s="34" t="s">
        <v>27</v>
      </c>
      <c r="H29" s="34" t="s">
        <v>27</v>
      </c>
      <c r="I29" s="2">
        <v>0.8</v>
      </c>
      <c r="J29" s="34" t="s">
        <v>27</v>
      </c>
      <c r="K29" s="34" t="s">
        <v>27</v>
      </c>
      <c r="L29" s="34">
        <v>27.7</v>
      </c>
      <c r="M29" s="2">
        <v>19.2</v>
      </c>
    </row>
    <row r="30" spans="1:13" ht="15.75" customHeight="1">
      <c r="A30" s="6">
        <v>26</v>
      </c>
      <c r="B30" s="2">
        <v>5.8</v>
      </c>
      <c r="C30" s="33">
        <v>30.2</v>
      </c>
      <c r="D30" s="33">
        <v>30</v>
      </c>
      <c r="E30" s="33">
        <v>35</v>
      </c>
      <c r="F30" s="33">
        <v>2</v>
      </c>
      <c r="G30" s="34" t="s">
        <v>27</v>
      </c>
      <c r="H30" s="34">
        <v>22.5</v>
      </c>
      <c r="I30" s="2" t="s">
        <v>27</v>
      </c>
      <c r="J30" s="34">
        <v>2.7</v>
      </c>
      <c r="K30" s="34" t="s">
        <v>27</v>
      </c>
      <c r="L30" s="34">
        <v>2.9</v>
      </c>
      <c r="M30" s="2" t="s">
        <v>27</v>
      </c>
    </row>
    <row r="31" spans="1:13" ht="15.75" customHeight="1">
      <c r="A31" s="6">
        <v>27</v>
      </c>
      <c r="B31" s="31">
        <v>107.5</v>
      </c>
      <c r="C31" s="33">
        <v>6.2</v>
      </c>
      <c r="D31" s="33">
        <v>41.6</v>
      </c>
      <c r="E31" s="34" t="s">
        <v>27</v>
      </c>
      <c r="F31" s="33">
        <v>9.1999999999999993</v>
      </c>
      <c r="G31" s="2">
        <v>1</v>
      </c>
      <c r="H31" s="34">
        <v>8.6999999999999993</v>
      </c>
      <c r="I31" s="2">
        <v>2.5</v>
      </c>
      <c r="J31" s="34" t="s">
        <v>27</v>
      </c>
      <c r="K31" s="34" t="s">
        <v>27</v>
      </c>
      <c r="L31" s="34" t="s">
        <v>27</v>
      </c>
      <c r="M31" s="2">
        <v>1.2</v>
      </c>
    </row>
    <row r="32" spans="1:13" ht="15.75" customHeight="1">
      <c r="A32" s="6">
        <v>28</v>
      </c>
      <c r="B32" s="2">
        <v>12.5</v>
      </c>
      <c r="C32" s="33">
        <v>20</v>
      </c>
      <c r="D32" s="33">
        <v>35</v>
      </c>
      <c r="E32" s="33">
        <v>40</v>
      </c>
      <c r="F32" s="33">
        <v>3.7</v>
      </c>
      <c r="G32" s="34" t="s">
        <v>27</v>
      </c>
      <c r="H32" s="34" t="s">
        <v>27</v>
      </c>
      <c r="I32" s="2" t="s">
        <v>27</v>
      </c>
      <c r="J32" s="34" t="s">
        <v>27</v>
      </c>
      <c r="K32" s="34" t="s">
        <v>27</v>
      </c>
      <c r="L32" s="34">
        <v>1.2</v>
      </c>
      <c r="M32" s="2" t="s">
        <v>27</v>
      </c>
    </row>
    <row r="33" spans="1:13" ht="15.75" customHeight="1">
      <c r="A33" s="6">
        <v>29</v>
      </c>
      <c r="B33" s="2">
        <v>5.2</v>
      </c>
      <c r="C33" s="7"/>
      <c r="D33" s="2" t="s">
        <v>27</v>
      </c>
      <c r="E33" s="35">
        <v>1.2</v>
      </c>
      <c r="F33" s="33">
        <v>3.3</v>
      </c>
      <c r="G33" s="34" t="s">
        <v>27</v>
      </c>
      <c r="H33" s="34" t="s">
        <v>27</v>
      </c>
      <c r="I33" s="2" t="s">
        <v>27</v>
      </c>
      <c r="J33" s="34" t="s">
        <v>27</v>
      </c>
      <c r="K33" s="34" t="s">
        <v>27</v>
      </c>
      <c r="L33" s="34">
        <v>6.5</v>
      </c>
      <c r="M33" s="2">
        <v>13.7</v>
      </c>
    </row>
    <row r="34" spans="1:13" ht="15.75" customHeight="1">
      <c r="A34" s="6">
        <v>30</v>
      </c>
      <c r="B34" s="2">
        <v>12.5</v>
      </c>
      <c r="C34" s="7"/>
      <c r="D34" s="33">
        <v>7.5</v>
      </c>
      <c r="E34" s="34" t="s">
        <v>27</v>
      </c>
      <c r="F34" s="33">
        <v>1.2</v>
      </c>
      <c r="G34" s="34" t="s">
        <v>27</v>
      </c>
      <c r="H34" s="34" t="s">
        <v>27</v>
      </c>
      <c r="I34" s="2">
        <v>1</v>
      </c>
      <c r="J34" s="34" t="s">
        <v>27</v>
      </c>
      <c r="K34" s="34" t="s">
        <v>27</v>
      </c>
      <c r="L34" s="34">
        <v>12.5</v>
      </c>
      <c r="M34" s="2">
        <v>69.7</v>
      </c>
    </row>
    <row r="35" spans="1:13" ht="15.75" customHeight="1">
      <c r="A35" s="6">
        <v>31</v>
      </c>
      <c r="B35" s="2">
        <v>45</v>
      </c>
      <c r="C35" s="7"/>
      <c r="D35" s="35">
        <v>17.2</v>
      </c>
      <c r="E35" s="7"/>
      <c r="F35" s="33">
        <v>4.3</v>
      </c>
      <c r="G35" s="7"/>
      <c r="H35" s="34" t="s">
        <v>27</v>
      </c>
      <c r="I35" s="2">
        <v>3.3</v>
      </c>
      <c r="J35" s="7"/>
      <c r="K35" s="2">
        <v>12.7</v>
      </c>
      <c r="L35" s="7"/>
      <c r="M35" s="2" t="s">
        <v>27</v>
      </c>
    </row>
    <row r="36" spans="1:13" ht="15.75" customHeight="1">
      <c r="A36" s="3" t="s">
        <v>13</v>
      </c>
      <c r="B36" s="4">
        <f t="shared" ref="B36:M36" si="0">SUM(B5:B35)</f>
        <v>373.9</v>
      </c>
      <c r="C36" s="4">
        <f t="shared" si="0"/>
        <v>557.9</v>
      </c>
      <c r="D36" s="4">
        <f t="shared" si="0"/>
        <v>468.7</v>
      </c>
      <c r="E36" s="4">
        <f t="shared" si="0"/>
        <v>319.39999999999998</v>
      </c>
      <c r="F36" s="4">
        <f t="shared" si="0"/>
        <v>253.79999999999995</v>
      </c>
      <c r="G36" s="4">
        <f t="shared" si="0"/>
        <v>132.6</v>
      </c>
      <c r="H36" s="4">
        <f t="shared" si="0"/>
        <v>80.000000000000014</v>
      </c>
      <c r="I36" s="4">
        <f t="shared" si="0"/>
        <v>107</v>
      </c>
      <c r="J36" s="4">
        <f t="shared" si="0"/>
        <v>113.1</v>
      </c>
      <c r="K36" s="4">
        <f t="shared" si="0"/>
        <v>147.6</v>
      </c>
      <c r="L36" s="4">
        <f t="shared" si="0"/>
        <v>128.60000000000002</v>
      </c>
      <c r="M36" s="4">
        <f t="shared" si="0"/>
        <v>301.7999999999999</v>
      </c>
    </row>
    <row r="37" spans="1:13" ht="15.75" customHeight="1">
      <c r="A37" s="11" t="s">
        <v>14</v>
      </c>
      <c r="B37" s="12">
        <v>17</v>
      </c>
      <c r="C37" s="12">
        <v>26</v>
      </c>
      <c r="D37" s="12">
        <v>27</v>
      </c>
      <c r="E37" s="12">
        <v>23</v>
      </c>
      <c r="F37" s="12">
        <v>21</v>
      </c>
      <c r="G37" s="12">
        <v>14</v>
      </c>
      <c r="H37" s="12">
        <v>7</v>
      </c>
      <c r="I37" s="12">
        <v>11</v>
      </c>
      <c r="J37" s="12">
        <v>10</v>
      </c>
      <c r="K37" s="12">
        <v>9</v>
      </c>
      <c r="L37" s="12">
        <v>13</v>
      </c>
      <c r="M37" s="12">
        <v>18</v>
      </c>
    </row>
    <row r="38" spans="1:13" ht="15.75" customHeight="1">
      <c r="B38" t="s">
        <v>18</v>
      </c>
      <c r="E38" s="41">
        <f>SUM(B36:G36)</f>
        <v>2106.3000000000002</v>
      </c>
      <c r="F38" t="s">
        <v>16</v>
      </c>
      <c r="G38" s="10" t="s">
        <v>21</v>
      </c>
      <c r="H38" s="10"/>
      <c r="I38" s="15">
        <f>SUM(H36:M36)</f>
        <v>878.09999999999991</v>
      </c>
      <c r="J38" t="s">
        <v>16</v>
      </c>
      <c r="K38" s="30" t="s">
        <v>15</v>
      </c>
      <c r="L38" s="42">
        <f>SUM(B36:M36)</f>
        <v>2984.3999999999996</v>
      </c>
      <c r="M38" t="s">
        <v>16</v>
      </c>
    </row>
    <row r="39" spans="1:13" ht="15.75" customHeight="1">
      <c r="B39" t="s">
        <v>19</v>
      </c>
      <c r="E39" s="16">
        <f>B37+C37+D37+E37+F37+G37</f>
        <v>128</v>
      </c>
      <c r="F39" t="s">
        <v>17</v>
      </c>
      <c r="H39" t="s">
        <v>20</v>
      </c>
      <c r="I39" s="16">
        <f>H37+I37+J37+K37+L37+M37</f>
        <v>68</v>
      </c>
      <c r="J39" t="s">
        <v>17</v>
      </c>
      <c r="K39" s="30" t="s">
        <v>15</v>
      </c>
      <c r="L39" s="16">
        <f>E39+I39</f>
        <v>196</v>
      </c>
      <c r="M39" t="s">
        <v>17</v>
      </c>
    </row>
    <row r="40" spans="1:13" ht="15.75" customHeight="1">
      <c r="A40" s="13" t="s">
        <v>22</v>
      </c>
      <c r="B40" s="14" t="s">
        <v>59</v>
      </c>
      <c r="F40" s="9" t="s">
        <v>24</v>
      </c>
    </row>
    <row r="41" spans="1:13" ht="15.75" customHeight="1">
      <c r="A41" s="13"/>
      <c r="B41" t="s">
        <v>52</v>
      </c>
      <c r="F41" s="9"/>
    </row>
    <row r="42" spans="1:13" ht="15.75" customHeight="1">
      <c r="B42" t="s">
        <v>58</v>
      </c>
    </row>
    <row r="43" spans="1:13" ht="15.75" customHeight="1">
      <c r="B43" t="s">
        <v>23</v>
      </c>
    </row>
  </sheetData>
  <mergeCells count="3">
    <mergeCell ref="A1:M1"/>
    <mergeCell ref="A2:M2"/>
    <mergeCell ref="A3:M3"/>
  </mergeCells>
  <phoneticPr fontId="21"/>
  <pageMargins left="0.56000000000000005" right="0.51" top="0.73" bottom="0.98399999999999999" header="0.49212598499999999" footer="0.49212598499999999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3"/>
  <sheetViews>
    <sheetView zoomScale="75" workbookViewId="0">
      <pane ySplit="4" topLeftCell="A11" activePane="bottomLeft" state="frozen"/>
      <selection pane="bottomLeft" activeCell="M12" sqref="M12"/>
    </sheetView>
  </sheetViews>
  <sheetFormatPr defaultColWidth="7.28515625" defaultRowHeight="15" customHeight="1"/>
  <cols>
    <col min="1" max="4" width="7.28515625" customWidth="1"/>
    <col min="5" max="5" width="7.28515625" style="19" customWidth="1"/>
  </cols>
  <sheetData>
    <row r="1" spans="1:13" ht="21" customHeight="1" thickBot="1">
      <c r="A1" s="416" t="s">
        <v>54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13" ht="15" customHeight="1" thickTop="1">
      <c r="A2" s="417" t="s">
        <v>26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</row>
    <row r="3" spans="1:13" ht="15" customHeight="1">
      <c r="A3" s="418" t="s">
        <v>68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" customHeight="1">
      <c r="A5" s="6">
        <v>1</v>
      </c>
      <c r="B5" s="2">
        <v>7.5</v>
      </c>
      <c r="C5" s="2">
        <v>11.6</v>
      </c>
      <c r="D5" s="2">
        <v>40</v>
      </c>
      <c r="E5" s="2">
        <v>8.6999999999999993</v>
      </c>
      <c r="F5" s="2" t="s">
        <v>27</v>
      </c>
      <c r="G5" s="2">
        <v>1.2</v>
      </c>
      <c r="H5" s="2" t="s">
        <v>27</v>
      </c>
      <c r="I5" s="2" t="s">
        <v>27</v>
      </c>
      <c r="J5" s="2" t="s">
        <v>27</v>
      </c>
      <c r="K5" s="2">
        <v>2.5</v>
      </c>
      <c r="L5" s="2" t="s">
        <v>27</v>
      </c>
      <c r="M5" s="2" t="s">
        <v>27</v>
      </c>
    </row>
    <row r="6" spans="1:13" ht="15" customHeight="1">
      <c r="A6" s="6">
        <v>2</v>
      </c>
      <c r="B6" s="2" t="s">
        <v>27</v>
      </c>
      <c r="C6" s="33">
        <v>40</v>
      </c>
      <c r="D6" s="33">
        <v>10</v>
      </c>
      <c r="E6" s="33">
        <v>35</v>
      </c>
      <c r="F6" s="2" t="s">
        <v>27</v>
      </c>
      <c r="G6" s="34">
        <v>7.5</v>
      </c>
      <c r="H6" s="34" t="s">
        <v>27</v>
      </c>
      <c r="I6" s="2">
        <v>0.8</v>
      </c>
      <c r="J6" s="2" t="s">
        <v>27</v>
      </c>
      <c r="K6" s="2" t="s">
        <v>27</v>
      </c>
      <c r="L6" s="2" t="s">
        <v>27</v>
      </c>
      <c r="M6" s="2">
        <v>4.5</v>
      </c>
    </row>
    <row r="7" spans="1:13" ht="15" customHeight="1">
      <c r="A7" s="6">
        <v>3</v>
      </c>
      <c r="B7" s="2">
        <v>22.7</v>
      </c>
      <c r="C7" s="35">
        <v>3.7</v>
      </c>
      <c r="D7" s="2" t="s">
        <v>27</v>
      </c>
      <c r="E7" s="33">
        <v>4.0999999999999996</v>
      </c>
      <c r="F7" s="2">
        <v>5</v>
      </c>
      <c r="G7" s="34" t="s">
        <v>27</v>
      </c>
      <c r="H7" s="33">
        <v>32.5</v>
      </c>
      <c r="I7" s="2">
        <v>7.5</v>
      </c>
      <c r="J7" s="2">
        <v>1.8</v>
      </c>
      <c r="K7" s="2">
        <v>23.7</v>
      </c>
      <c r="L7" s="2" t="s">
        <v>27</v>
      </c>
      <c r="M7" s="2" t="s">
        <v>27</v>
      </c>
    </row>
    <row r="8" spans="1:13" ht="15" customHeight="1">
      <c r="A8" s="6">
        <v>4</v>
      </c>
      <c r="B8" s="2" t="s">
        <v>27</v>
      </c>
      <c r="C8" s="35">
        <v>15.8</v>
      </c>
      <c r="D8" s="2" t="s">
        <v>27</v>
      </c>
      <c r="E8" s="33">
        <v>5.8</v>
      </c>
      <c r="F8" s="2">
        <v>10.8</v>
      </c>
      <c r="G8" s="34" t="s">
        <v>27</v>
      </c>
      <c r="H8" s="2" t="s">
        <v>27</v>
      </c>
      <c r="I8" s="2" t="s">
        <v>27</v>
      </c>
      <c r="J8" s="2" t="s">
        <v>27</v>
      </c>
      <c r="K8" s="2">
        <v>15.2</v>
      </c>
      <c r="L8" s="2" t="s">
        <v>27</v>
      </c>
      <c r="M8" s="2" t="s">
        <v>27</v>
      </c>
    </row>
    <row r="9" spans="1:13" ht="15" customHeight="1">
      <c r="A9" s="6">
        <v>5</v>
      </c>
      <c r="B9" s="36">
        <v>51.6</v>
      </c>
      <c r="C9" s="35">
        <v>12.5</v>
      </c>
      <c r="D9" s="2">
        <v>36.5</v>
      </c>
      <c r="E9" s="2" t="s">
        <v>27</v>
      </c>
      <c r="F9" s="2">
        <v>24.1</v>
      </c>
      <c r="G9" s="34">
        <v>4.0999999999999996</v>
      </c>
      <c r="H9" s="2">
        <v>2.2000000000000002</v>
      </c>
      <c r="I9" s="2" t="s">
        <v>27</v>
      </c>
      <c r="J9" s="2" t="s">
        <v>27</v>
      </c>
      <c r="K9" s="2">
        <v>2.2000000000000002</v>
      </c>
      <c r="L9" s="2">
        <v>2.5</v>
      </c>
      <c r="M9" s="2" t="s">
        <v>27</v>
      </c>
    </row>
    <row r="10" spans="1:13" ht="15" customHeight="1">
      <c r="A10" s="6">
        <v>6</v>
      </c>
      <c r="B10" s="2">
        <v>6.2</v>
      </c>
      <c r="C10" s="37">
        <v>11.2</v>
      </c>
      <c r="D10" s="2">
        <v>28.7</v>
      </c>
      <c r="E10" s="23">
        <v>54.5</v>
      </c>
      <c r="F10" s="2">
        <v>7.5</v>
      </c>
      <c r="G10" s="34">
        <v>2.2000000000000002</v>
      </c>
      <c r="H10" s="2" t="s">
        <v>27</v>
      </c>
      <c r="I10" s="2" t="s">
        <v>27</v>
      </c>
      <c r="J10" s="2">
        <v>14.3</v>
      </c>
      <c r="K10" s="2">
        <v>6.5</v>
      </c>
      <c r="L10" s="2" t="s">
        <v>27</v>
      </c>
      <c r="M10" s="2" t="s">
        <v>27</v>
      </c>
    </row>
    <row r="11" spans="1:13" ht="15" customHeight="1">
      <c r="A11" s="6">
        <v>7</v>
      </c>
      <c r="B11" s="2" t="s">
        <v>27</v>
      </c>
      <c r="C11" s="38">
        <v>69.2</v>
      </c>
      <c r="D11" s="2">
        <v>16.2</v>
      </c>
      <c r="E11" s="2">
        <v>15</v>
      </c>
      <c r="F11" s="2">
        <v>21.8</v>
      </c>
      <c r="G11" s="2">
        <v>10.8</v>
      </c>
      <c r="H11" s="2" t="s">
        <v>27</v>
      </c>
      <c r="I11" s="2">
        <v>15</v>
      </c>
      <c r="J11" s="2">
        <v>3.3</v>
      </c>
      <c r="K11" s="2">
        <v>0.8</v>
      </c>
      <c r="L11" s="2" t="s">
        <v>27</v>
      </c>
      <c r="M11" s="2" t="s">
        <v>27</v>
      </c>
    </row>
    <row r="12" spans="1:13" ht="15" customHeight="1">
      <c r="A12" s="6">
        <v>8</v>
      </c>
      <c r="B12" s="2">
        <v>5</v>
      </c>
      <c r="C12" s="33">
        <v>29.7</v>
      </c>
      <c r="D12" s="2">
        <v>21.2</v>
      </c>
      <c r="E12" s="2">
        <v>37.9</v>
      </c>
      <c r="F12" s="2">
        <v>25</v>
      </c>
      <c r="G12" s="34" t="s">
        <v>27</v>
      </c>
      <c r="H12" s="2" t="s">
        <v>27</v>
      </c>
      <c r="I12" s="2" t="s">
        <v>27</v>
      </c>
      <c r="J12" s="2" t="s">
        <v>27</v>
      </c>
      <c r="K12" s="2" t="s">
        <v>27</v>
      </c>
      <c r="L12" s="2" t="s">
        <v>27</v>
      </c>
      <c r="M12" s="23">
        <v>50</v>
      </c>
    </row>
    <row r="13" spans="1:13" ht="15" customHeight="1">
      <c r="A13" s="6">
        <v>9</v>
      </c>
      <c r="B13" s="2">
        <v>2.5</v>
      </c>
      <c r="C13" s="35">
        <v>18.7</v>
      </c>
      <c r="D13" s="2">
        <v>16.600000000000001</v>
      </c>
      <c r="E13" s="2">
        <v>48.7</v>
      </c>
      <c r="F13" s="23">
        <v>60</v>
      </c>
      <c r="G13" s="34">
        <v>6.2</v>
      </c>
      <c r="H13" s="2">
        <v>15</v>
      </c>
      <c r="I13" s="2">
        <v>7.5</v>
      </c>
      <c r="J13" s="2" t="s">
        <v>27</v>
      </c>
      <c r="K13" s="2" t="s">
        <v>27</v>
      </c>
      <c r="L13" s="2" t="s">
        <v>27</v>
      </c>
      <c r="M13" s="2">
        <v>2.5</v>
      </c>
    </row>
    <row r="14" spans="1:13" ht="15" customHeight="1">
      <c r="A14" s="6">
        <v>10</v>
      </c>
      <c r="B14" s="2">
        <v>7.5</v>
      </c>
      <c r="C14" s="34" t="s">
        <v>27</v>
      </c>
      <c r="D14" s="2">
        <v>15</v>
      </c>
      <c r="E14" s="2" t="s">
        <v>27</v>
      </c>
      <c r="F14" s="2">
        <v>30</v>
      </c>
      <c r="G14" s="34" t="s">
        <v>27</v>
      </c>
      <c r="H14" s="2">
        <v>2.5</v>
      </c>
      <c r="I14" s="2" t="s">
        <v>27</v>
      </c>
      <c r="J14" s="2" t="s">
        <v>27</v>
      </c>
      <c r="K14" s="2" t="s">
        <v>27</v>
      </c>
      <c r="L14" s="2" t="s">
        <v>27</v>
      </c>
      <c r="M14" s="2" t="s">
        <v>27</v>
      </c>
    </row>
    <row r="15" spans="1:13" ht="15" customHeight="1">
      <c r="A15" s="6">
        <v>11</v>
      </c>
      <c r="B15" s="2">
        <v>44.7</v>
      </c>
      <c r="C15" s="31">
        <v>98</v>
      </c>
      <c r="D15" s="2">
        <v>3.7</v>
      </c>
      <c r="E15" s="2">
        <v>15</v>
      </c>
      <c r="F15" s="2">
        <v>34.299999999999997</v>
      </c>
      <c r="G15" s="34" t="s">
        <v>27</v>
      </c>
      <c r="H15" s="2" t="s">
        <v>27</v>
      </c>
      <c r="I15" s="2">
        <v>10</v>
      </c>
      <c r="J15" s="2" t="s">
        <v>27</v>
      </c>
      <c r="K15" s="2" t="s">
        <v>27</v>
      </c>
      <c r="L15" s="2" t="s">
        <v>27</v>
      </c>
      <c r="M15" s="2" t="s">
        <v>27</v>
      </c>
    </row>
    <row r="16" spans="1:13" ht="15" customHeight="1">
      <c r="A16" s="6">
        <v>12</v>
      </c>
      <c r="B16" s="2">
        <v>3.7</v>
      </c>
      <c r="C16" s="34">
        <v>2.5</v>
      </c>
      <c r="D16" s="2" t="s">
        <v>27</v>
      </c>
      <c r="E16" s="2">
        <v>18.3</v>
      </c>
      <c r="F16" s="2" t="s">
        <v>27</v>
      </c>
      <c r="G16" s="34" t="s">
        <v>27</v>
      </c>
      <c r="H16" s="2" t="s">
        <v>27</v>
      </c>
      <c r="I16" s="2">
        <v>15</v>
      </c>
      <c r="J16" s="2" t="s">
        <v>27</v>
      </c>
      <c r="K16" s="2" t="s">
        <v>27</v>
      </c>
      <c r="L16" s="2">
        <v>9.1</v>
      </c>
      <c r="M16" s="2" t="s">
        <v>27</v>
      </c>
    </row>
    <row r="17" spans="1:13" ht="15" customHeight="1">
      <c r="A17" s="6">
        <v>13</v>
      </c>
      <c r="B17" s="2" t="s">
        <v>27</v>
      </c>
      <c r="C17" s="34">
        <v>13.7</v>
      </c>
      <c r="D17" s="2" t="s">
        <v>27</v>
      </c>
      <c r="E17" s="2">
        <v>7.5</v>
      </c>
      <c r="F17" s="2" t="s">
        <v>27</v>
      </c>
      <c r="G17" s="34" t="s">
        <v>27</v>
      </c>
      <c r="H17" s="2">
        <v>27.7</v>
      </c>
      <c r="I17" s="2">
        <v>6.2</v>
      </c>
      <c r="J17" s="2" t="s">
        <v>27</v>
      </c>
      <c r="K17" s="2" t="s">
        <v>27</v>
      </c>
      <c r="L17" s="2" t="s">
        <v>27</v>
      </c>
      <c r="M17" s="2" t="s">
        <v>27</v>
      </c>
    </row>
    <row r="18" spans="1:13" ht="15" customHeight="1">
      <c r="A18" s="6">
        <v>14</v>
      </c>
      <c r="B18" s="2">
        <v>0.8</v>
      </c>
      <c r="C18" s="39">
        <v>68.3</v>
      </c>
      <c r="D18" s="2">
        <v>18.7</v>
      </c>
      <c r="E18" s="2">
        <v>40</v>
      </c>
      <c r="F18" s="2" t="s">
        <v>27</v>
      </c>
      <c r="G18" s="34" t="s">
        <v>27</v>
      </c>
      <c r="H18" s="2" t="s">
        <v>27</v>
      </c>
      <c r="I18" s="2" t="s">
        <v>27</v>
      </c>
      <c r="J18" s="2">
        <v>20</v>
      </c>
      <c r="K18" s="2" t="s">
        <v>27</v>
      </c>
      <c r="L18" s="2" t="s">
        <v>27</v>
      </c>
      <c r="M18" s="2" t="s">
        <v>27</v>
      </c>
    </row>
    <row r="19" spans="1:13" ht="15" customHeight="1">
      <c r="A19" s="6">
        <v>15</v>
      </c>
      <c r="B19" s="2">
        <v>43.1</v>
      </c>
      <c r="C19" s="34">
        <v>9.6</v>
      </c>
      <c r="D19" s="2">
        <v>21.2</v>
      </c>
      <c r="E19" s="2">
        <v>1.8</v>
      </c>
      <c r="F19" s="2" t="s">
        <v>27</v>
      </c>
      <c r="G19" s="2">
        <v>10</v>
      </c>
      <c r="H19" s="2">
        <v>12.5</v>
      </c>
      <c r="I19" s="2" t="s">
        <v>27</v>
      </c>
      <c r="J19" s="2" t="s">
        <v>27</v>
      </c>
      <c r="K19" s="2" t="s">
        <v>27</v>
      </c>
      <c r="L19" s="2" t="s">
        <v>27</v>
      </c>
      <c r="M19" s="2" t="s">
        <v>27</v>
      </c>
    </row>
    <row r="20" spans="1:13" ht="15" customHeight="1">
      <c r="A20" s="6">
        <v>16</v>
      </c>
      <c r="B20" s="2" t="s">
        <v>27</v>
      </c>
      <c r="C20" s="2">
        <v>5</v>
      </c>
      <c r="D20" s="2">
        <v>2.5</v>
      </c>
      <c r="E20" s="2">
        <v>1.2</v>
      </c>
      <c r="F20" s="2" t="s">
        <v>27</v>
      </c>
      <c r="G20" s="34" t="s">
        <v>27</v>
      </c>
      <c r="H20" s="2">
        <v>5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</row>
    <row r="21" spans="1:13" ht="15" customHeight="1">
      <c r="A21" s="6">
        <v>17</v>
      </c>
      <c r="B21" s="2">
        <v>22.5</v>
      </c>
      <c r="C21" s="34">
        <v>4.5</v>
      </c>
      <c r="D21" s="2">
        <v>7.5</v>
      </c>
      <c r="E21" s="2">
        <v>12.5</v>
      </c>
      <c r="F21" s="2">
        <v>3.3</v>
      </c>
      <c r="G21" s="34">
        <v>7.5</v>
      </c>
      <c r="H21" s="2" t="s">
        <v>27</v>
      </c>
      <c r="I21" s="2" t="s">
        <v>27</v>
      </c>
      <c r="J21" s="2">
        <v>27.5</v>
      </c>
      <c r="K21" s="2">
        <v>3.7</v>
      </c>
      <c r="L21" s="2" t="s">
        <v>27</v>
      </c>
      <c r="M21" s="2" t="s">
        <v>27</v>
      </c>
    </row>
    <row r="22" spans="1:13" ht="15" customHeight="1">
      <c r="A22" s="6">
        <v>18</v>
      </c>
      <c r="B22" s="2">
        <v>13.2</v>
      </c>
      <c r="C22" s="34">
        <v>10.6</v>
      </c>
      <c r="D22" s="2">
        <v>25.2</v>
      </c>
      <c r="E22" s="2">
        <v>4</v>
      </c>
      <c r="F22" s="2" t="s">
        <v>27</v>
      </c>
      <c r="G22" s="34" t="s">
        <v>27</v>
      </c>
      <c r="H22" s="2">
        <v>26.2</v>
      </c>
      <c r="I22" s="2">
        <v>1.6</v>
      </c>
      <c r="J22" s="2">
        <v>4.5</v>
      </c>
      <c r="K22" s="2" t="s">
        <v>27</v>
      </c>
      <c r="L22" s="2" t="s">
        <v>27</v>
      </c>
      <c r="M22" s="2" t="s">
        <v>27</v>
      </c>
    </row>
    <row r="23" spans="1:13" ht="15" customHeight="1">
      <c r="A23" s="6">
        <v>19</v>
      </c>
      <c r="B23" s="2" t="s">
        <v>27</v>
      </c>
      <c r="C23" s="34">
        <v>22.5</v>
      </c>
      <c r="D23" s="2">
        <v>5.5</v>
      </c>
      <c r="E23" s="2">
        <v>7.5</v>
      </c>
      <c r="F23" s="2">
        <v>3.1</v>
      </c>
      <c r="G23" s="2">
        <v>5</v>
      </c>
      <c r="H23" s="2">
        <v>5.2</v>
      </c>
      <c r="I23" s="2">
        <v>3</v>
      </c>
      <c r="J23" s="2" t="s">
        <v>27</v>
      </c>
      <c r="K23" s="2">
        <v>7.2</v>
      </c>
      <c r="L23" s="2" t="s">
        <v>27</v>
      </c>
      <c r="M23" s="2" t="s">
        <v>27</v>
      </c>
    </row>
    <row r="24" spans="1:13" ht="15" customHeight="1">
      <c r="A24" s="6">
        <v>20</v>
      </c>
      <c r="B24" s="2" t="s">
        <v>27</v>
      </c>
      <c r="C24" s="34" t="s">
        <v>55</v>
      </c>
      <c r="D24" s="2">
        <v>22.5</v>
      </c>
      <c r="E24" s="2">
        <v>4.7</v>
      </c>
      <c r="F24" s="2">
        <v>1.2</v>
      </c>
      <c r="G24" s="34">
        <v>5.2</v>
      </c>
      <c r="H24" s="2">
        <v>28.5</v>
      </c>
      <c r="I24" s="2" t="s">
        <v>27</v>
      </c>
      <c r="J24" s="2">
        <v>21.2</v>
      </c>
      <c r="K24" s="2">
        <v>6.7</v>
      </c>
      <c r="L24" s="2">
        <v>4.7</v>
      </c>
      <c r="M24" s="2" t="s">
        <v>27</v>
      </c>
    </row>
    <row r="25" spans="1:13" ht="15" customHeight="1">
      <c r="A25" s="6">
        <v>21</v>
      </c>
      <c r="B25" s="2" t="s">
        <v>27</v>
      </c>
      <c r="C25" s="34">
        <v>5.7</v>
      </c>
      <c r="D25" s="2">
        <v>2.2000000000000002</v>
      </c>
      <c r="E25" s="2" t="s">
        <v>27</v>
      </c>
      <c r="F25" s="2">
        <v>10</v>
      </c>
      <c r="G25" s="34">
        <v>2.7</v>
      </c>
      <c r="H25" s="2" t="s">
        <v>27</v>
      </c>
      <c r="I25" s="2">
        <v>17.7</v>
      </c>
      <c r="J25" s="2" t="s">
        <v>27</v>
      </c>
      <c r="K25" s="2">
        <v>25</v>
      </c>
      <c r="L25" s="2" t="s">
        <v>27</v>
      </c>
      <c r="M25" s="2" t="s">
        <v>27</v>
      </c>
    </row>
    <row r="26" spans="1:13" ht="15" customHeight="1">
      <c r="A26" s="6">
        <v>22</v>
      </c>
      <c r="B26" s="2" t="s">
        <v>27</v>
      </c>
      <c r="C26" s="2">
        <v>25</v>
      </c>
      <c r="D26" s="2">
        <v>6.4</v>
      </c>
      <c r="E26" s="2">
        <v>10.199999999999999</v>
      </c>
      <c r="F26" s="2">
        <v>5.2</v>
      </c>
      <c r="G26" s="34" t="s">
        <v>27</v>
      </c>
      <c r="H26" s="2" t="s">
        <v>27</v>
      </c>
      <c r="I26" s="2">
        <v>35</v>
      </c>
      <c r="J26" s="2" t="s">
        <v>27</v>
      </c>
      <c r="K26" s="2" t="s">
        <v>27</v>
      </c>
      <c r="L26" s="2" t="s">
        <v>27</v>
      </c>
      <c r="M26" s="2" t="s">
        <v>27</v>
      </c>
    </row>
    <row r="27" spans="1:13" ht="15" customHeight="1">
      <c r="A27" s="6">
        <v>23</v>
      </c>
      <c r="B27" s="2" t="s">
        <v>27</v>
      </c>
      <c r="C27" s="2">
        <v>45</v>
      </c>
      <c r="D27" s="2">
        <v>4.3</v>
      </c>
      <c r="E27" s="2">
        <v>1</v>
      </c>
      <c r="F27" s="2">
        <v>6.2</v>
      </c>
      <c r="G27" s="2">
        <v>2</v>
      </c>
      <c r="H27" s="2" t="s">
        <v>27</v>
      </c>
      <c r="I27" s="2" t="s">
        <v>27</v>
      </c>
      <c r="J27" s="2">
        <v>30</v>
      </c>
      <c r="K27" s="2" t="s">
        <v>27</v>
      </c>
      <c r="L27" s="2" t="s">
        <v>27</v>
      </c>
      <c r="M27" s="2">
        <v>1.2</v>
      </c>
    </row>
    <row r="28" spans="1:13" ht="15" customHeight="1">
      <c r="A28" s="6">
        <v>24</v>
      </c>
      <c r="B28" s="2">
        <v>27.5</v>
      </c>
      <c r="C28" s="34">
        <v>1.8</v>
      </c>
      <c r="D28" s="2">
        <v>42.5</v>
      </c>
      <c r="E28" s="2">
        <v>29.2</v>
      </c>
      <c r="F28" s="2">
        <v>2</v>
      </c>
      <c r="G28" s="34" t="s">
        <v>27</v>
      </c>
      <c r="H28" s="2" t="s">
        <v>27</v>
      </c>
      <c r="I28" s="2">
        <v>14.9</v>
      </c>
      <c r="J28" s="2" t="s">
        <v>27</v>
      </c>
      <c r="K28" s="2" t="s">
        <v>27</v>
      </c>
      <c r="L28" s="2" t="s">
        <v>27</v>
      </c>
      <c r="M28" s="2" t="s">
        <v>27</v>
      </c>
    </row>
    <row r="29" spans="1:13" ht="15" customHeight="1">
      <c r="A29" s="6">
        <v>25</v>
      </c>
      <c r="B29" s="2">
        <v>8.6999999999999993</v>
      </c>
      <c r="C29" s="34">
        <v>1.6</v>
      </c>
      <c r="D29" s="2">
        <v>10</v>
      </c>
      <c r="E29" s="2">
        <v>1.5</v>
      </c>
      <c r="F29" s="2">
        <v>1.6</v>
      </c>
      <c r="G29" s="34" t="s">
        <v>27</v>
      </c>
      <c r="H29" s="2" t="s">
        <v>27</v>
      </c>
      <c r="I29" s="2" t="s">
        <v>27</v>
      </c>
      <c r="J29" s="2" t="s">
        <v>27</v>
      </c>
      <c r="K29" s="2">
        <v>15.8</v>
      </c>
      <c r="L29" s="2" t="s">
        <v>27</v>
      </c>
      <c r="M29" s="2">
        <v>11.2</v>
      </c>
    </row>
    <row r="30" spans="1:13" ht="15" customHeight="1">
      <c r="A30" s="6">
        <v>26</v>
      </c>
      <c r="B30" s="2" t="s">
        <v>27</v>
      </c>
      <c r="C30" s="34">
        <v>22.5</v>
      </c>
      <c r="D30" s="2">
        <v>9.3000000000000007</v>
      </c>
      <c r="E30" s="2">
        <v>24.5</v>
      </c>
      <c r="F30" s="2">
        <v>10</v>
      </c>
      <c r="G30" s="34">
        <v>5.8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</row>
    <row r="31" spans="1:13" ht="15" customHeight="1">
      <c r="A31" s="6">
        <v>27</v>
      </c>
      <c r="B31" s="2" t="s">
        <v>27</v>
      </c>
      <c r="C31" s="34">
        <v>1.2</v>
      </c>
      <c r="D31" s="23">
        <v>65</v>
      </c>
      <c r="E31" s="2">
        <v>10</v>
      </c>
      <c r="F31" s="2" t="s">
        <v>27</v>
      </c>
      <c r="G31" s="34" t="s">
        <v>27</v>
      </c>
      <c r="H31" s="2" t="s">
        <v>27</v>
      </c>
      <c r="I31" s="2" t="s">
        <v>27</v>
      </c>
      <c r="J31" s="2">
        <v>8.5</v>
      </c>
      <c r="K31" s="2">
        <v>21.6</v>
      </c>
      <c r="L31" s="2">
        <v>35.200000000000003</v>
      </c>
      <c r="M31" s="2" t="s">
        <v>27</v>
      </c>
    </row>
    <row r="32" spans="1:13" ht="15" customHeight="1">
      <c r="A32" s="6">
        <v>28</v>
      </c>
      <c r="B32" s="2" t="s">
        <v>27</v>
      </c>
      <c r="C32" s="34">
        <v>3.7</v>
      </c>
      <c r="D32" s="2">
        <v>35</v>
      </c>
      <c r="E32" s="2">
        <v>2.5</v>
      </c>
      <c r="F32" s="2" t="s">
        <v>27</v>
      </c>
      <c r="G32" s="34">
        <v>7.5</v>
      </c>
      <c r="H32" s="2" t="s">
        <v>27</v>
      </c>
      <c r="I32" s="2" t="s">
        <v>27</v>
      </c>
      <c r="J32" s="2">
        <v>18.3</v>
      </c>
      <c r="K32" s="2">
        <v>9.1</v>
      </c>
      <c r="L32" s="2" t="s">
        <v>27</v>
      </c>
      <c r="M32" s="2" t="s">
        <v>27</v>
      </c>
    </row>
    <row r="33" spans="1:13" ht="15" customHeight="1">
      <c r="A33" s="6">
        <v>29</v>
      </c>
      <c r="B33" s="40">
        <v>95</v>
      </c>
      <c r="C33" s="34" t="s">
        <v>27</v>
      </c>
      <c r="D33" s="2">
        <v>47.2</v>
      </c>
      <c r="E33" s="2">
        <v>15</v>
      </c>
      <c r="F33" s="2">
        <v>7</v>
      </c>
      <c r="G33" s="2">
        <v>2.2000000000000002</v>
      </c>
      <c r="H33" s="2" t="s">
        <v>27</v>
      </c>
      <c r="I33" s="2">
        <v>7.5</v>
      </c>
      <c r="J33" s="2">
        <v>18.100000000000001</v>
      </c>
      <c r="K33" s="2" t="s">
        <v>27</v>
      </c>
      <c r="L33" s="2" t="s">
        <v>27</v>
      </c>
      <c r="M33" s="2">
        <v>27.5</v>
      </c>
    </row>
    <row r="34" spans="1:13" ht="15" customHeight="1">
      <c r="A34" s="6">
        <v>30</v>
      </c>
      <c r="B34" s="40">
        <v>36.200000000000003</v>
      </c>
      <c r="C34" s="7"/>
      <c r="D34" s="2">
        <v>15</v>
      </c>
      <c r="E34" s="2" t="s">
        <v>27</v>
      </c>
      <c r="F34" s="2" t="s">
        <v>27</v>
      </c>
      <c r="G34" s="34" t="s">
        <v>27</v>
      </c>
      <c r="H34" s="2" t="s">
        <v>27</v>
      </c>
      <c r="I34" s="2" t="s">
        <v>27</v>
      </c>
      <c r="J34" s="2">
        <v>2</v>
      </c>
      <c r="K34" s="2">
        <v>16.7</v>
      </c>
      <c r="L34" s="2" t="s">
        <v>27</v>
      </c>
      <c r="M34" s="2" t="s">
        <v>27</v>
      </c>
    </row>
    <row r="35" spans="1:13" ht="15" customHeight="1">
      <c r="A35" s="6">
        <v>31</v>
      </c>
      <c r="B35" s="2">
        <v>48.7</v>
      </c>
      <c r="C35" s="7"/>
      <c r="D35" s="2">
        <v>2</v>
      </c>
      <c r="E35" s="18"/>
      <c r="F35" s="2">
        <v>0.8</v>
      </c>
      <c r="G35" s="7"/>
      <c r="H35" s="2" t="s">
        <v>27</v>
      </c>
      <c r="I35" s="2" t="s">
        <v>27</v>
      </c>
      <c r="J35" s="7"/>
      <c r="K35" s="2">
        <v>29.5</v>
      </c>
      <c r="L35" s="7"/>
      <c r="M35" s="2">
        <v>5</v>
      </c>
    </row>
    <row r="36" spans="1:13" ht="15" customHeight="1">
      <c r="A36" s="3" t="s">
        <v>13</v>
      </c>
      <c r="B36" s="4">
        <f t="shared" ref="B36:M36" si="0">SUM(B5:B35)</f>
        <v>447.09999999999997</v>
      </c>
      <c r="C36" s="4">
        <f t="shared" si="0"/>
        <v>553.6</v>
      </c>
      <c r="D36" s="4">
        <f t="shared" si="0"/>
        <v>529.9</v>
      </c>
      <c r="E36" s="4">
        <f t="shared" si="0"/>
        <v>416.09999999999997</v>
      </c>
      <c r="F36" s="4">
        <f t="shared" si="0"/>
        <v>268.89999999999998</v>
      </c>
      <c r="G36" s="4">
        <f t="shared" si="0"/>
        <v>79.900000000000006</v>
      </c>
      <c r="H36" s="4">
        <f t="shared" si="0"/>
        <v>157.30000000000001</v>
      </c>
      <c r="I36" s="4">
        <f t="shared" si="0"/>
        <v>141.69999999999999</v>
      </c>
      <c r="J36" s="4">
        <f t="shared" si="0"/>
        <v>169.50000000000003</v>
      </c>
      <c r="K36" s="4">
        <f t="shared" si="0"/>
        <v>186.2</v>
      </c>
      <c r="L36" s="4">
        <f t="shared" si="0"/>
        <v>51.5</v>
      </c>
      <c r="M36" s="4">
        <f t="shared" si="0"/>
        <v>101.9</v>
      </c>
    </row>
    <row r="37" spans="1:13" ht="15" customHeight="1">
      <c r="A37" s="11" t="s">
        <v>14</v>
      </c>
      <c r="B37" s="12">
        <v>17</v>
      </c>
      <c r="C37" s="12">
        <v>27</v>
      </c>
      <c r="D37" s="12">
        <v>27</v>
      </c>
      <c r="E37" s="20">
        <v>26</v>
      </c>
      <c r="F37" s="12">
        <v>18</v>
      </c>
      <c r="G37" s="12">
        <v>15</v>
      </c>
      <c r="H37" s="12">
        <v>9</v>
      </c>
      <c r="I37" s="12">
        <v>12</v>
      </c>
      <c r="J37" s="12">
        <v>12</v>
      </c>
      <c r="K37" s="12">
        <v>14</v>
      </c>
      <c r="L37" s="12">
        <v>4</v>
      </c>
      <c r="M37" s="12">
        <v>7</v>
      </c>
    </row>
    <row r="38" spans="1:13" ht="15" customHeight="1">
      <c r="B38" t="s">
        <v>18</v>
      </c>
      <c r="E38" s="41">
        <f>SUM(B36:G36)</f>
        <v>2295.5</v>
      </c>
      <c r="F38" t="s">
        <v>16</v>
      </c>
      <c r="G38" s="10" t="s">
        <v>21</v>
      </c>
      <c r="H38" s="10"/>
      <c r="I38" s="15">
        <f>SUM(H36:M36)</f>
        <v>808.1</v>
      </c>
      <c r="J38" t="s">
        <v>16</v>
      </c>
      <c r="K38" s="30" t="s">
        <v>15</v>
      </c>
      <c r="L38" s="42">
        <f>SUM(B36:M36)</f>
        <v>3103.6</v>
      </c>
      <c r="M38" t="s">
        <v>16</v>
      </c>
    </row>
    <row r="39" spans="1:13" ht="15" customHeight="1">
      <c r="B39" t="s">
        <v>19</v>
      </c>
      <c r="E39" s="21">
        <f>B37+C37+D37+E37+F37+G37</f>
        <v>130</v>
      </c>
      <c r="F39" t="s">
        <v>17</v>
      </c>
      <c r="H39" t="s">
        <v>20</v>
      </c>
      <c r="I39" s="16">
        <f>H37+I37+J37+K37+L37+M37</f>
        <v>58</v>
      </c>
      <c r="J39" t="s">
        <v>17</v>
      </c>
      <c r="K39" s="30" t="s">
        <v>15</v>
      </c>
      <c r="L39" s="16">
        <f>E39+I39</f>
        <v>188</v>
      </c>
      <c r="M39" t="s">
        <v>17</v>
      </c>
    </row>
    <row r="40" spans="1:13" ht="15" customHeight="1">
      <c r="A40" s="13" t="s">
        <v>22</v>
      </c>
      <c r="B40" s="14" t="s">
        <v>59</v>
      </c>
      <c r="F40" s="9" t="s">
        <v>24</v>
      </c>
      <c r="J40" s="43" t="s">
        <v>56</v>
      </c>
      <c r="K40" t="s">
        <v>57</v>
      </c>
    </row>
    <row r="41" spans="1:13" ht="15" customHeight="1">
      <c r="A41" s="13"/>
      <c r="B41" t="s">
        <v>52</v>
      </c>
      <c r="F41" s="9"/>
    </row>
    <row r="42" spans="1:13" ht="15" customHeight="1">
      <c r="B42" t="s">
        <v>58</v>
      </c>
    </row>
    <row r="43" spans="1:13" ht="15" customHeight="1">
      <c r="B43" t="s">
        <v>23</v>
      </c>
    </row>
  </sheetData>
  <mergeCells count="3"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N43"/>
  <sheetViews>
    <sheetView zoomScale="75" workbookViewId="0">
      <pane ySplit="4" topLeftCell="A5" activePane="bottomLeft" state="frozen"/>
      <selection pane="bottomLeft" activeCell="D34" sqref="D34"/>
    </sheetView>
  </sheetViews>
  <sheetFormatPr defaultColWidth="7.140625" defaultRowHeight="15" customHeight="1"/>
  <cols>
    <col min="1" max="4" width="7.140625" customWidth="1"/>
    <col min="5" max="5" width="7.140625" style="19" customWidth="1"/>
  </cols>
  <sheetData>
    <row r="1" spans="1:13" ht="22.5" customHeight="1" thickBot="1">
      <c r="A1" s="419" t="s">
        <v>30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13" ht="15" customHeight="1" thickTop="1">
      <c r="A2" s="417" t="s">
        <v>26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</row>
    <row r="3" spans="1:13" ht="15" customHeight="1">
      <c r="A3" s="418" t="s">
        <v>33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" customHeight="1">
      <c r="A5" s="6">
        <v>1</v>
      </c>
      <c r="B5" s="2">
        <v>7</v>
      </c>
      <c r="C5" s="2">
        <v>42.5</v>
      </c>
      <c r="D5" s="2">
        <v>4.5</v>
      </c>
      <c r="E5" s="2">
        <v>12.1</v>
      </c>
      <c r="F5" s="2">
        <v>45</v>
      </c>
      <c r="G5" s="2">
        <v>20</v>
      </c>
      <c r="H5" s="2" t="s">
        <v>27</v>
      </c>
      <c r="I5" s="2" t="s">
        <v>27</v>
      </c>
      <c r="J5" s="2" t="s">
        <v>27</v>
      </c>
      <c r="K5" s="2" t="s">
        <v>27</v>
      </c>
      <c r="L5" s="2" t="s">
        <v>27</v>
      </c>
      <c r="M5" s="2" t="s">
        <v>27</v>
      </c>
    </row>
    <row r="6" spans="1:13" ht="15" customHeight="1">
      <c r="A6" s="6">
        <v>2</v>
      </c>
      <c r="B6" s="2" t="s">
        <v>27</v>
      </c>
      <c r="C6" s="2">
        <v>15</v>
      </c>
      <c r="D6" s="2">
        <v>11.2</v>
      </c>
      <c r="E6" s="2">
        <v>5</v>
      </c>
      <c r="F6" s="2">
        <v>10</v>
      </c>
      <c r="G6" s="2">
        <v>9.5</v>
      </c>
      <c r="H6" s="2">
        <v>5.6</v>
      </c>
      <c r="I6" s="2" t="s">
        <v>27</v>
      </c>
      <c r="J6" s="2" t="s">
        <v>27</v>
      </c>
      <c r="K6" s="2" t="s">
        <v>27</v>
      </c>
      <c r="L6" s="2" t="s">
        <v>27</v>
      </c>
      <c r="M6" s="2" t="s">
        <v>32</v>
      </c>
    </row>
    <row r="7" spans="1:13" ht="15" customHeight="1">
      <c r="A7" s="6">
        <v>3</v>
      </c>
      <c r="B7" s="2" t="s">
        <v>27</v>
      </c>
      <c r="C7" s="2">
        <v>21.6</v>
      </c>
      <c r="D7" s="2">
        <v>7.2</v>
      </c>
      <c r="E7" s="2">
        <v>29.7</v>
      </c>
      <c r="F7" s="2">
        <v>17.5</v>
      </c>
      <c r="G7" s="2" t="s">
        <v>27</v>
      </c>
      <c r="H7" s="2">
        <v>5</v>
      </c>
      <c r="I7" s="2" t="s">
        <v>27</v>
      </c>
      <c r="J7" s="2" t="s">
        <v>27</v>
      </c>
      <c r="K7" s="2" t="s">
        <v>27</v>
      </c>
      <c r="L7" s="2">
        <v>7.7</v>
      </c>
      <c r="M7" s="2">
        <v>30</v>
      </c>
    </row>
    <row r="8" spans="1:13" ht="15" customHeight="1">
      <c r="A8" s="6">
        <v>4</v>
      </c>
      <c r="B8" s="2" t="s">
        <v>27</v>
      </c>
      <c r="C8" s="2">
        <v>20</v>
      </c>
      <c r="D8" s="2">
        <v>32.5</v>
      </c>
      <c r="E8" s="2">
        <v>3.7</v>
      </c>
      <c r="F8" s="2" t="s">
        <v>27</v>
      </c>
      <c r="G8" s="2">
        <v>4.0999999999999996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27</v>
      </c>
    </row>
    <row r="9" spans="1:13" ht="15" customHeight="1">
      <c r="A9" s="6">
        <v>5</v>
      </c>
      <c r="B9" s="2" t="s">
        <v>27</v>
      </c>
      <c r="C9" s="2">
        <v>47.7</v>
      </c>
      <c r="D9" s="2">
        <v>6.2</v>
      </c>
      <c r="E9" s="2">
        <v>19.7</v>
      </c>
      <c r="F9" s="2">
        <v>5.2</v>
      </c>
      <c r="G9" s="2" t="s">
        <v>27</v>
      </c>
      <c r="H9" s="2">
        <v>9.5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</row>
    <row r="10" spans="1:13" ht="15" customHeight="1">
      <c r="A10" s="6">
        <v>6</v>
      </c>
      <c r="B10" s="2" t="s">
        <v>27</v>
      </c>
      <c r="C10" s="2">
        <v>11.7</v>
      </c>
      <c r="D10" s="2" t="s">
        <v>27</v>
      </c>
      <c r="E10" s="2">
        <v>8.6999999999999993</v>
      </c>
      <c r="F10" s="25">
        <v>53.1</v>
      </c>
      <c r="G10" s="2" t="s">
        <v>27</v>
      </c>
      <c r="H10" s="2">
        <v>14.1</v>
      </c>
      <c r="I10" s="2" t="s">
        <v>27</v>
      </c>
      <c r="J10" s="2" t="s">
        <v>27</v>
      </c>
      <c r="K10" s="2" t="s">
        <v>27</v>
      </c>
      <c r="L10" s="2" t="s">
        <v>27</v>
      </c>
      <c r="M10" s="2">
        <v>43.7</v>
      </c>
    </row>
    <row r="11" spans="1:13" ht="15" customHeight="1">
      <c r="A11" s="6">
        <v>7</v>
      </c>
      <c r="B11" s="2" t="s">
        <v>27</v>
      </c>
      <c r="C11" s="2">
        <v>43.1</v>
      </c>
      <c r="D11" s="2" t="s">
        <v>27</v>
      </c>
      <c r="E11" s="2">
        <v>10.8</v>
      </c>
      <c r="F11" s="2">
        <v>5.8</v>
      </c>
      <c r="G11" s="2">
        <v>0.8</v>
      </c>
      <c r="H11" s="2" t="s">
        <v>27</v>
      </c>
      <c r="I11" s="2" t="s">
        <v>27</v>
      </c>
      <c r="J11" s="2">
        <v>9.3000000000000007</v>
      </c>
      <c r="K11" s="25">
        <v>67.5</v>
      </c>
      <c r="L11" s="2" t="s">
        <v>27</v>
      </c>
      <c r="M11" s="2" t="s">
        <v>27</v>
      </c>
    </row>
    <row r="12" spans="1:13" ht="15" customHeight="1">
      <c r="A12" s="6">
        <v>8</v>
      </c>
      <c r="B12" s="2" t="s">
        <v>27</v>
      </c>
      <c r="C12" s="2">
        <v>41.2</v>
      </c>
      <c r="D12" s="2" t="s">
        <v>29</v>
      </c>
      <c r="E12" s="2">
        <v>10</v>
      </c>
      <c r="F12" s="2">
        <v>7</v>
      </c>
      <c r="G12" s="2">
        <v>10</v>
      </c>
      <c r="H12" s="2" t="s">
        <v>27</v>
      </c>
      <c r="I12" s="2" t="s">
        <v>27</v>
      </c>
      <c r="J12" s="2" t="s">
        <v>27</v>
      </c>
      <c r="K12" s="2" t="s">
        <v>27</v>
      </c>
      <c r="L12" s="2" t="s">
        <v>27</v>
      </c>
      <c r="M12" s="2">
        <v>12.5</v>
      </c>
    </row>
    <row r="13" spans="1:13" ht="15" customHeight="1">
      <c r="A13" s="6">
        <v>9</v>
      </c>
      <c r="B13" s="2">
        <v>15</v>
      </c>
      <c r="C13" s="2">
        <v>13.1</v>
      </c>
      <c r="D13" s="2" t="s">
        <v>27</v>
      </c>
      <c r="E13" s="2">
        <v>19.7</v>
      </c>
      <c r="F13" s="2">
        <v>9.6999999999999993</v>
      </c>
      <c r="G13" s="2">
        <v>6.2</v>
      </c>
      <c r="H13" s="2" t="s">
        <v>27</v>
      </c>
      <c r="I13" s="2" t="s">
        <v>27</v>
      </c>
      <c r="J13" s="2" t="s">
        <v>27</v>
      </c>
      <c r="K13" s="2" t="s">
        <v>27</v>
      </c>
      <c r="L13" s="2" t="s">
        <v>27</v>
      </c>
      <c r="M13" s="2">
        <v>11.2</v>
      </c>
    </row>
    <row r="14" spans="1:13" ht="15" customHeight="1">
      <c r="A14" s="6">
        <v>10</v>
      </c>
      <c r="B14" s="2" t="s">
        <v>27</v>
      </c>
      <c r="C14" s="2">
        <v>5.2</v>
      </c>
      <c r="D14" s="2" t="s">
        <v>27</v>
      </c>
      <c r="E14" s="2">
        <v>20.8</v>
      </c>
      <c r="F14" s="2">
        <v>17.5</v>
      </c>
      <c r="G14" s="2">
        <v>4.5</v>
      </c>
      <c r="H14" s="2">
        <v>5.8</v>
      </c>
      <c r="I14" s="2">
        <v>1.2</v>
      </c>
      <c r="J14" s="2" t="s">
        <v>27</v>
      </c>
      <c r="K14" s="2" t="s">
        <v>27</v>
      </c>
      <c r="L14" s="2" t="s">
        <v>27</v>
      </c>
      <c r="M14" s="2">
        <v>7.2</v>
      </c>
    </row>
    <row r="15" spans="1:13" ht="15" customHeight="1">
      <c r="A15" s="6">
        <v>11</v>
      </c>
      <c r="B15" s="2" t="s">
        <v>27</v>
      </c>
      <c r="C15" s="2" t="s">
        <v>27</v>
      </c>
      <c r="D15" s="2" t="s">
        <v>27</v>
      </c>
      <c r="E15" s="2">
        <v>29.3</v>
      </c>
      <c r="F15" s="2" t="s">
        <v>27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27</v>
      </c>
      <c r="L15" s="2">
        <v>2</v>
      </c>
      <c r="M15" s="2" t="s">
        <v>27</v>
      </c>
    </row>
    <row r="16" spans="1:13" ht="15" customHeight="1">
      <c r="A16" s="6">
        <v>12</v>
      </c>
      <c r="B16" s="2">
        <v>10</v>
      </c>
      <c r="C16" s="2">
        <v>0.5</v>
      </c>
      <c r="D16" s="2">
        <v>29.2</v>
      </c>
      <c r="E16" s="2">
        <v>22.3</v>
      </c>
      <c r="F16" s="2" t="s">
        <v>27</v>
      </c>
      <c r="G16" s="2" t="s">
        <v>27</v>
      </c>
      <c r="H16" s="2" t="s">
        <v>27</v>
      </c>
      <c r="I16" s="2">
        <v>18.100000000000001</v>
      </c>
      <c r="J16" s="2" t="s">
        <v>27</v>
      </c>
      <c r="K16" s="2">
        <v>31.2</v>
      </c>
      <c r="L16" s="2">
        <v>47.5</v>
      </c>
      <c r="M16" s="2" t="s">
        <v>27</v>
      </c>
    </row>
    <row r="17" spans="1:13" ht="15" customHeight="1">
      <c r="A17" s="6">
        <v>13</v>
      </c>
      <c r="B17" s="2">
        <v>20</v>
      </c>
      <c r="C17" s="2">
        <v>3.1</v>
      </c>
      <c r="D17" s="2">
        <v>14.7</v>
      </c>
      <c r="E17" s="2">
        <v>25</v>
      </c>
      <c r="F17" s="2">
        <v>12.5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27</v>
      </c>
      <c r="L17" s="2">
        <v>3.1</v>
      </c>
      <c r="M17" s="2" t="s">
        <v>27</v>
      </c>
    </row>
    <row r="18" spans="1:13" ht="15" customHeight="1">
      <c r="A18" s="6">
        <v>14</v>
      </c>
      <c r="B18" s="2">
        <v>5.2</v>
      </c>
      <c r="C18" s="2">
        <v>0.8</v>
      </c>
      <c r="D18" s="32">
        <v>92.5</v>
      </c>
      <c r="E18" s="2">
        <v>27.2</v>
      </c>
      <c r="F18" s="2">
        <v>1.6</v>
      </c>
      <c r="G18" s="2">
        <v>0.8</v>
      </c>
      <c r="H18" s="2">
        <v>1.7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27</v>
      </c>
    </row>
    <row r="19" spans="1:13" ht="15" customHeight="1">
      <c r="A19" s="6">
        <v>15</v>
      </c>
      <c r="B19" s="2" t="s">
        <v>27</v>
      </c>
      <c r="C19" s="2">
        <v>11.2</v>
      </c>
      <c r="D19" s="2">
        <v>22.7</v>
      </c>
      <c r="E19" s="2">
        <v>18.7</v>
      </c>
      <c r="F19" s="2" t="s">
        <v>27</v>
      </c>
      <c r="G19" s="2">
        <v>6.5</v>
      </c>
      <c r="H19" s="2" t="s">
        <v>27</v>
      </c>
      <c r="I19" s="2" t="s">
        <v>27</v>
      </c>
      <c r="J19" s="2" t="s">
        <v>27</v>
      </c>
      <c r="K19" s="2" t="s">
        <v>27</v>
      </c>
      <c r="L19" s="2" t="s">
        <v>27</v>
      </c>
      <c r="M19" s="23">
        <v>58</v>
      </c>
    </row>
    <row r="20" spans="1:13" ht="15" customHeight="1">
      <c r="A20" s="6">
        <v>16</v>
      </c>
      <c r="B20" s="2">
        <v>17.600000000000001</v>
      </c>
      <c r="C20" s="2">
        <v>43.7</v>
      </c>
      <c r="D20" s="2">
        <v>10</v>
      </c>
      <c r="E20" s="2">
        <v>30</v>
      </c>
      <c r="F20" s="2">
        <v>5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>
        <v>17.2</v>
      </c>
      <c r="M20" s="2" t="s">
        <v>27</v>
      </c>
    </row>
    <row r="21" spans="1:13" ht="15" customHeight="1">
      <c r="A21" s="6">
        <v>17</v>
      </c>
      <c r="B21" s="2" t="s">
        <v>27</v>
      </c>
      <c r="C21" s="23">
        <v>51.2</v>
      </c>
      <c r="D21" s="2" t="s">
        <v>27</v>
      </c>
      <c r="E21" s="2">
        <v>8</v>
      </c>
      <c r="F21" s="2" t="s">
        <v>27</v>
      </c>
      <c r="G21" s="2" t="s">
        <v>27</v>
      </c>
      <c r="H21" s="2" t="s">
        <v>27</v>
      </c>
      <c r="I21" s="2">
        <v>17.5</v>
      </c>
      <c r="J21" s="2" t="s">
        <v>27</v>
      </c>
      <c r="K21" s="2">
        <v>11</v>
      </c>
      <c r="L21" s="2" t="s">
        <v>27</v>
      </c>
      <c r="M21" s="2" t="s">
        <v>27</v>
      </c>
    </row>
    <row r="22" spans="1:13" ht="15" customHeight="1">
      <c r="A22" s="6">
        <v>18</v>
      </c>
      <c r="B22" s="2">
        <v>32.5</v>
      </c>
      <c r="C22" s="23">
        <v>88.7</v>
      </c>
      <c r="D22" s="2">
        <v>1.2</v>
      </c>
      <c r="E22" s="2" t="s">
        <v>27</v>
      </c>
      <c r="F22" s="2">
        <v>23.3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</row>
    <row r="23" spans="1:13" ht="15" customHeight="1">
      <c r="A23" s="6">
        <v>19</v>
      </c>
      <c r="B23" s="23">
        <v>50</v>
      </c>
      <c r="C23" s="2" t="s">
        <v>27</v>
      </c>
      <c r="D23" s="2">
        <v>37.5</v>
      </c>
      <c r="E23" s="2" t="s">
        <v>27</v>
      </c>
      <c r="F23" s="2">
        <v>5.4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27</v>
      </c>
      <c r="L23" s="2" t="s">
        <v>27</v>
      </c>
      <c r="M23" s="2" t="s">
        <v>27</v>
      </c>
    </row>
    <row r="24" spans="1:13" ht="15" customHeight="1">
      <c r="A24" s="6">
        <v>20</v>
      </c>
      <c r="B24" s="2" t="s">
        <v>27</v>
      </c>
      <c r="C24" s="2">
        <v>9.1</v>
      </c>
      <c r="D24" s="2">
        <v>36.200000000000003</v>
      </c>
      <c r="E24" s="2">
        <v>7.5</v>
      </c>
      <c r="F24" s="2">
        <v>5.8</v>
      </c>
      <c r="G24" s="2">
        <v>16.2</v>
      </c>
      <c r="H24" s="2" t="s">
        <v>27</v>
      </c>
      <c r="I24" s="2" t="s">
        <v>27</v>
      </c>
      <c r="J24" s="2" t="s">
        <v>27</v>
      </c>
      <c r="K24" s="2" t="s">
        <v>27</v>
      </c>
      <c r="L24" s="2" t="s">
        <v>27</v>
      </c>
      <c r="M24" s="23">
        <v>50</v>
      </c>
    </row>
    <row r="25" spans="1:13" ht="15" customHeight="1">
      <c r="A25" s="6">
        <v>21</v>
      </c>
      <c r="B25" s="2">
        <v>5</v>
      </c>
      <c r="C25" s="2">
        <v>1.2</v>
      </c>
      <c r="D25" s="2">
        <v>37.5</v>
      </c>
      <c r="E25" s="2" t="s">
        <v>27</v>
      </c>
      <c r="F25" s="2" t="s">
        <v>27</v>
      </c>
      <c r="G25" s="2" t="s">
        <v>27</v>
      </c>
      <c r="H25" s="2" t="s">
        <v>27</v>
      </c>
      <c r="I25" s="2" t="s">
        <v>27</v>
      </c>
      <c r="J25" s="2">
        <v>4.7</v>
      </c>
      <c r="K25" s="2" t="s">
        <v>27</v>
      </c>
      <c r="L25" s="2" t="s">
        <v>27</v>
      </c>
      <c r="M25" s="2">
        <v>6.2</v>
      </c>
    </row>
    <row r="26" spans="1:13" ht="15" customHeight="1">
      <c r="A26" s="6">
        <v>22</v>
      </c>
      <c r="B26" s="2">
        <v>12</v>
      </c>
      <c r="C26" s="2">
        <v>16.600000000000001</v>
      </c>
      <c r="D26" s="2">
        <v>2.5</v>
      </c>
      <c r="E26" s="2">
        <v>7</v>
      </c>
      <c r="F26" s="2">
        <v>10</v>
      </c>
      <c r="G26" s="2" t="s">
        <v>27</v>
      </c>
      <c r="H26" s="2" t="s">
        <v>27</v>
      </c>
      <c r="I26" s="2" t="s">
        <v>27</v>
      </c>
      <c r="J26" s="2">
        <v>4.5</v>
      </c>
      <c r="K26" s="2" t="s">
        <v>27</v>
      </c>
      <c r="L26" s="2" t="s">
        <v>27</v>
      </c>
      <c r="M26" s="2">
        <v>11.2</v>
      </c>
    </row>
    <row r="27" spans="1:13" ht="15" customHeight="1">
      <c r="A27" s="6">
        <v>23</v>
      </c>
      <c r="B27" s="2" t="s">
        <v>27</v>
      </c>
      <c r="C27" s="2">
        <v>5.2</v>
      </c>
      <c r="D27" s="2" t="s">
        <v>27</v>
      </c>
      <c r="E27" s="2">
        <v>3.7</v>
      </c>
      <c r="F27" s="2">
        <v>10</v>
      </c>
      <c r="G27" s="2">
        <v>1.2</v>
      </c>
      <c r="H27" s="2" t="s">
        <v>27</v>
      </c>
      <c r="I27" s="2" t="s">
        <v>27</v>
      </c>
      <c r="J27" s="2">
        <v>12.5</v>
      </c>
      <c r="K27" s="2">
        <v>11.8</v>
      </c>
      <c r="L27" s="2" t="s">
        <v>27</v>
      </c>
      <c r="M27" s="2">
        <v>3.3</v>
      </c>
    </row>
    <row r="28" spans="1:13" ht="15" customHeight="1">
      <c r="A28" s="6">
        <v>24</v>
      </c>
      <c r="B28" s="2">
        <v>17.2</v>
      </c>
      <c r="C28" s="2">
        <v>33.700000000000003</v>
      </c>
      <c r="D28" s="2" t="s">
        <v>27</v>
      </c>
      <c r="E28" s="2">
        <v>43.9</v>
      </c>
      <c r="F28" s="2" t="s">
        <v>27</v>
      </c>
      <c r="G28" s="2">
        <v>40.799999999999997</v>
      </c>
      <c r="H28" s="2" t="s">
        <v>27</v>
      </c>
      <c r="I28" s="2" t="s">
        <v>27</v>
      </c>
      <c r="J28" s="2" t="s">
        <v>27</v>
      </c>
      <c r="K28" s="2" t="s">
        <v>27</v>
      </c>
      <c r="L28" s="2">
        <v>32.5</v>
      </c>
      <c r="M28" s="2">
        <v>1</v>
      </c>
    </row>
    <row r="29" spans="1:13" ht="15" customHeight="1">
      <c r="A29" s="6">
        <v>25</v>
      </c>
      <c r="B29" s="2">
        <v>8.5</v>
      </c>
      <c r="C29" s="2">
        <v>2.5</v>
      </c>
      <c r="D29" s="2">
        <v>6.8</v>
      </c>
      <c r="E29" s="25">
        <v>73.7</v>
      </c>
      <c r="F29" s="2">
        <v>6.2</v>
      </c>
      <c r="G29" s="2">
        <v>8.1</v>
      </c>
      <c r="H29" s="2" t="s">
        <v>27</v>
      </c>
      <c r="I29" s="2" t="s">
        <v>27</v>
      </c>
      <c r="J29" s="2" t="s">
        <v>27</v>
      </c>
      <c r="K29" s="2" t="s">
        <v>27</v>
      </c>
      <c r="L29" s="2" t="s">
        <v>27</v>
      </c>
      <c r="M29" s="23">
        <v>58.7</v>
      </c>
    </row>
    <row r="30" spans="1:13" ht="15" customHeight="1">
      <c r="A30" s="6">
        <v>26</v>
      </c>
      <c r="B30" s="2">
        <v>7.5</v>
      </c>
      <c r="C30" s="2">
        <v>32.5</v>
      </c>
      <c r="D30" s="2" t="s">
        <v>27</v>
      </c>
      <c r="E30" s="2" t="s">
        <v>27</v>
      </c>
      <c r="F30" s="2">
        <v>12.5</v>
      </c>
      <c r="G30" s="2" t="s">
        <v>27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</row>
    <row r="31" spans="1:13" ht="15" customHeight="1">
      <c r="A31" s="6">
        <v>27</v>
      </c>
      <c r="B31" s="2">
        <v>42.5</v>
      </c>
      <c r="C31" s="2">
        <v>22</v>
      </c>
      <c r="D31" s="2">
        <v>7.5</v>
      </c>
      <c r="E31" s="2">
        <v>17.7</v>
      </c>
      <c r="F31" s="2">
        <v>13.7</v>
      </c>
      <c r="G31" s="2">
        <v>12.2</v>
      </c>
      <c r="H31" s="2" t="s">
        <v>27</v>
      </c>
      <c r="I31" s="2" t="s">
        <v>27</v>
      </c>
      <c r="J31" s="2" t="s">
        <v>27</v>
      </c>
      <c r="K31" s="2" t="s">
        <v>27</v>
      </c>
      <c r="L31" s="2" t="s">
        <v>27</v>
      </c>
      <c r="M31" s="2" t="s">
        <v>27</v>
      </c>
    </row>
    <row r="32" spans="1:13" ht="15" customHeight="1">
      <c r="A32" s="6">
        <v>28</v>
      </c>
      <c r="B32" s="2">
        <v>6</v>
      </c>
      <c r="C32" s="2">
        <v>22.2</v>
      </c>
      <c r="D32" s="2" t="s">
        <v>27</v>
      </c>
      <c r="E32" s="25">
        <v>71.2</v>
      </c>
      <c r="F32" s="2" t="s">
        <v>27</v>
      </c>
      <c r="G32" s="2" t="s">
        <v>27</v>
      </c>
      <c r="H32" s="2" t="s">
        <v>27</v>
      </c>
      <c r="I32" s="2">
        <v>14.8</v>
      </c>
      <c r="J32" s="2" t="s">
        <v>27</v>
      </c>
      <c r="K32" s="2" t="s">
        <v>27</v>
      </c>
      <c r="L32" s="2">
        <v>3.7</v>
      </c>
      <c r="M32" s="31">
        <v>136.19999999999999</v>
      </c>
    </row>
    <row r="33" spans="1:14" ht="15" customHeight="1">
      <c r="A33" s="6">
        <v>29</v>
      </c>
      <c r="B33" s="2" t="s">
        <v>27</v>
      </c>
      <c r="C33" s="7"/>
      <c r="D33" s="2" t="s">
        <v>27</v>
      </c>
      <c r="E33" s="2">
        <v>31.2</v>
      </c>
      <c r="F33" s="2">
        <v>22</v>
      </c>
      <c r="G33" s="2" t="s">
        <v>27</v>
      </c>
      <c r="H33" s="2" t="s">
        <v>27</v>
      </c>
      <c r="I33" s="2" t="s">
        <v>27</v>
      </c>
      <c r="J33" s="2">
        <v>1.2</v>
      </c>
      <c r="K33" s="2" t="s">
        <v>27</v>
      </c>
      <c r="L33" s="2">
        <v>9</v>
      </c>
      <c r="M33" s="23">
        <v>50</v>
      </c>
    </row>
    <row r="34" spans="1:14" ht="15" customHeight="1">
      <c r="A34" s="6">
        <v>30</v>
      </c>
      <c r="B34" s="2" t="s">
        <v>27</v>
      </c>
      <c r="C34" s="7"/>
      <c r="D34" s="2">
        <v>32.5</v>
      </c>
      <c r="E34" s="2">
        <v>29.1</v>
      </c>
      <c r="F34" s="2">
        <v>31.2</v>
      </c>
      <c r="G34" s="2" t="s">
        <v>27</v>
      </c>
      <c r="H34" s="2" t="s">
        <v>27</v>
      </c>
      <c r="I34" s="2">
        <v>5</v>
      </c>
      <c r="J34" s="2" t="s">
        <v>27</v>
      </c>
      <c r="K34" s="2" t="s">
        <v>27</v>
      </c>
      <c r="L34" s="2" t="s">
        <v>27</v>
      </c>
      <c r="M34" s="2">
        <v>16.600000000000001</v>
      </c>
    </row>
    <row r="35" spans="1:14" ht="15" customHeight="1">
      <c r="A35" s="6">
        <v>31</v>
      </c>
      <c r="B35" s="2">
        <v>22.2</v>
      </c>
      <c r="C35" s="7"/>
      <c r="D35" s="2">
        <v>13.3</v>
      </c>
      <c r="E35" s="18"/>
      <c r="F35" s="2">
        <v>5.8</v>
      </c>
      <c r="G35" s="7"/>
      <c r="H35" s="2"/>
      <c r="I35" s="2" t="s">
        <v>27</v>
      </c>
      <c r="J35" s="7"/>
      <c r="K35" s="2" t="s">
        <v>27</v>
      </c>
      <c r="L35" s="7"/>
      <c r="M35" s="2" t="s">
        <v>27</v>
      </c>
    </row>
    <row r="36" spans="1:14" ht="15" customHeight="1">
      <c r="A36" s="3" t="s">
        <v>13</v>
      </c>
      <c r="B36" s="4">
        <f t="shared" ref="B36:M36" si="0">SUM(B5:B35)</f>
        <v>278.2</v>
      </c>
      <c r="C36" s="4">
        <f t="shared" si="0"/>
        <v>605.30000000000007</v>
      </c>
      <c r="D36" s="4">
        <f t="shared" si="0"/>
        <v>405.7</v>
      </c>
      <c r="E36" s="4">
        <f t="shared" si="0"/>
        <v>585.70000000000005</v>
      </c>
      <c r="F36" s="4">
        <f t="shared" si="0"/>
        <v>335.8</v>
      </c>
      <c r="G36" s="4">
        <f t="shared" si="0"/>
        <v>140.89999999999998</v>
      </c>
      <c r="H36" s="4">
        <f t="shared" si="0"/>
        <v>41.7</v>
      </c>
      <c r="I36" s="4">
        <f t="shared" si="0"/>
        <v>56.599999999999994</v>
      </c>
      <c r="J36" s="4">
        <f t="shared" si="0"/>
        <v>32.200000000000003</v>
      </c>
      <c r="K36" s="4">
        <f t="shared" si="0"/>
        <v>121.5</v>
      </c>
      <c r="L36" s="4">
        <f t="shared" si="0"/>
        <v>122.7</v>
      </c>
      <c r="M36" s="4">
        <f t="shared" si="0"/>
        <v>495.8</v>
      </c>
      <c r="N36" s="19"/>
    </row>
    <row r="37" spans="1:14" ht="15" customHeight="1">
      <c r="A37" s="11" t="s">
        <v>14</v>
      </c>
      <c r="B37" s="12">
        <v>16</v>
      </c>
      <c r="C37" s="12">
        <v>24</v>
      </c>
      <c r="D37" s="12">
        <v>20</v>
      </c>
      <c r="E37" s="20">
        <v>27</v>
      </c>
      <c r="F37" s="12">
        <v>23</v>
      </c>
      <c r="G37" s="12">
        <v>12</v>
      </c>
      <c r="H37" s="12">
        <v>6</v>
      </c>
      <c r="I37" s="12">
        <v>5</v>
      </c>
      <c r="J37" s="12">
        <v>5</v>
      </c>
      <c r="K37" s="12">
        <v>4</v>
      </c>
      <c r="L37" s="12">
        <v>8</v>
      </c>
      <c r="M37" s="12">
        <v>15</v>
      </c>
      <c r="N37" s="19"/>
    </row>
    <row r="38" spans="1:14" ht="15" customHeight="1">
      <c r="B38" t="s">
        <v>18</v>
      </c>
      <c r="E38" s="26">
        <f>SUM(B36:G36)</f>
        <v>2351.6000000000004</v>
      </c>
      <c r="F38" t="s">
        <v>16</v>
      </c>
      <c r="G38" s="10" t="s">
        <v>21</v>
      </c>
      <c r="H38" s="10"/>
      <c r="I38" s="15">
        <f>SUM(H36:M36)</f>
        <v>870.5</v>
      </c>
      <c r="J38" t="s">
        <v>16</v>
      </c>
      <c r="K38" s="8" t="s">
        <v>15</v>
      </c>
      <c r="L38" s="27">
        <f>SUM(B36:M36)</f>
        <v>3222.1</v>
      </c>
      <c r="M38" t="s">
        <v>16</v>
      </c>
    </row>
    <row r="39" spans="1:14" ht="15" customHeight="1">
      <c r="B39" t="s">
        <v>19</v>
      </c>
      <c r="E39" s="21">
        <f>B37+C37+D37+E37+F37+G37</f>
        <v>122</v>
      </c>
      <c r="F39" t="s">
        <v>17</v>
      </c>
      <c r="H39" t="s">
        <v>20</v>
      </c>
      <c r="I39" s="16">
        <f>H37+I37+J37+K37+L37+M37</f>
        <v>43</v>
      </c>
      <c r="J39" t="s">
        <v>17</v>
      </c>
      <c r="K39" s="8" t="s">
        <v>15</v>
      </c>
      <c r="L39" s="16">
        <f>E39+I39</f>
        <v>165</v>
      </c>
      <c r="M39" t="s">
        <v>17</v>
      </c>
    </row>
    <row r="40" spans="1:14" ht="15" customHeight="1">
      <c r="A40" s="13" t="s">
        <v>22</v>
      </c>
      <c r="B40" s="14" t="s">
        <v>28</v>
      </c>
      <c r="F40" s="9" t="s">
        <v>24</v>
      </c>
      <c r="J40" s="22"/>
    </row>
    <row r="41" spans="1:14" ht="15" customHeight="1">
      <c r="A41" s="13"/>
      <c r="B41" t="s">
        <v>25</v>
      </c>
      <c r="F41" s="9"/>
    </row>
    <row r="42" spans="1:14" ht="15" customHeight="1">
      <c r="B42" s="24" t="s">
        <v>31</v>
      </c>
    </row>
    <row r="43" spans="1:14" ht="15" customHeight="1">
      <c r="B43" t="s">
        <v>23</v>
      </c>
    </row>
  </sheetData>
  <mergeCells count="3"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4"/>
  <sheetViews>
    <sheetView zoomScale="75" workbookViewId="0">
      <pane ySplit="4" topLeftCell="A11" activePane="bottomLeft" state="frozen"/>
      <selection pane="bottomLeft" activeCell="C37" sqref="C37"/>
    </sheetView>
  </sheetViews>
  <sheetFormatPr defaultColWidth="7.140625" defaultRowHeight="15" customHeight="1"/>
  <cols>
    <col min="1" max="4" width="7.140625" customWidth="1"/>
    <col min="5" max="5" width="7.140625" style="19" customWidth="1"/>
  </cols>
  <sheetData>
    <row r="1" spans="1:13" ht="22.5" customHeight="1" thickBot="1">
      <c r="A1" s="419" t="s">
        <v>53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13" ht="15" customHeight="1" thickTop="1">
      <c r="A2" s="417" t="s">
        <v>69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</row>
    <row r="3" spans="1:13" ht="15" customHeight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" customHeight="1">
      <c r="A5" s="6">
        <v>1</v>
      </c>
      <c r="B5" s="2">
        <v>42.5</v>
      </c>
      <c r="C5" s="2">
        <v>20.2</v>
      </c>
      <c r="D5" s="2">
        <v>9.1</v>
      </c>
      <c r="E5" s="23">
        <v>51.2</v>
      </c>
      <c r="F5" s="2" t="s">
        <v>32</v>
      </c>
      <c r="G5" s="2" t="s">
        <v>32</v>
      </c>
      <c r="H5" s="2">
        <v>20</v>
      </c>
      <c r="I5" s="2" t="s">
        <v>32</v>
      </c>
      <c r="J5" s="2">
        <v>42.5</v>
      </c>
      <c r="K5" s="2" t="s">
        <v>32</v>
      </c>
      <c r="L5" s="2">
        <v>8.6999999999999993</v>
      </c>
      <c r="M5" s="2">
        <v>4.0999999999999996</v>
      </c>
    </row>
    <row r="6" spans="1:13" ht="15" customHeight="1">
      <c r="A6" s="6">
        <v>2</v>
      </c>
      <c r="B6" s="2">
        <v>7.2</v>
      </c>
      <c r="C6" s="2">
        <v>2.5</v>
      </c>
      <c r="D6" s="2">
        <v>35</v>
      </c>
      <c r="E6" s="23">
        <v>61.2</v>
      </c>
      <c r="F6" s="2" t="s">
        <v>32</v>
      </c>
      <c r="G6" s="2">
        <v>1.2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</row>
    <row r="7" spans="1:13" ht="15" customHeight="1">
      <c r="A7" s="6">
        <v>3</v>
      </c>
      <c r="B7" s="2">
        <v>4.7</v>
      </c>
      <c r="C7" s="2" t="s">
        <v>32</v>
      </c>
      <c r="D7" s="2">
        <v>17.5</v>
      </c>
      <c r="E7" s="2">
        <v>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>
        <v>25.8</v>
      </c>
      <c r="L7" s="2" t="s">
        <v>32</v>
      </c>
      <c r="M7" s="2">
        <v>4</v>
      </c>
    </row>
    <row r="8" spans="1:13" ht="15" customHeight="1">
      <c r="A8" s="6">
        <v>4</v>
      </c>
      <c r="B8" s="2" t="s">
        <v>32</v>
      </c>
      <c r="C8" s="2" t="s">
        <v>32</v>
      </c>
      <c r="D8" s="23">
        <v>50</v>
      </c>
      <c r="E8" s="23">
        <v>62.5</v>
      </c>
      <c r="F8" s="2">
        <v>1.2</v>
      </c>
      <c r="G8" s="2" t="s">
        <v>32</v>
      </c>
      <c r="H8" s="2" t="s">
        <v>32</v>
      </c>
      <c r="I8" s="2" t="s">
        <v>32</v>
      </c>
      <c r="J8" s="2" t="s">
        <v>32</v>
      </c>
      <c r="K8" s="2">
        <v>4.7</v>
      </c>
      <c r="L8" s="2" t="s">
        <v>32</v>
      </c>
      <c r="M8" s="2">
        <v>2</v>
      </c>
    </row>
    <row r="9" spans="1:13" ht="15" customHeight="1">
      <c r="A9" s="6">
        <v>5</v>
      </c>
      <c r="B9" s="2">
        <v>17.7</v>
      </c>
      <c r="C9" s="2">
        <v>32.5</v>
      </c>
      <c r="D9" s="2">
        <v>4.5</v>
      </c>
      <c r="E9" s="2">
        <v>8.1</v>
      </c>
      <c r="F9" s="2">
        <v>7.5</v>
      </c>
      <c r="G9" s="2" t="s">
        <v>32</v>
      </c>
      <c r="H9" s="2" t="s">
        <v>32</v>
      </c>
      <c r="I9" s="2" t="s">
        <v>32</v>
      </c>
      <c r="J9" s="2" t="s">
        <v>32</v>
      </c>
      <c r="K9" s="2" t="s">
        <v>32</v>
      </c>
      <c r="L9" s="2" t="s">
        <v>32</v>
      </c>
      <c r="M9" s="2">
        <v>3.3</v>
      </c>
    </row>
    <row r="10" spans="1:13" ht="15" customHeight="1">
      <c r="A10" s="6">
        <v>6</v>
      </c>
      <c r="B10" s="2" t="s">
        <v>32</v>
      </c>
      <c r="C10" s="2">
        <v>3.3</v>
      </c>
      <c r="D10" s="2" t="s">
        <v>32</v>
      </c>
      <c r="E10" s="2">
        <v>3.3</v>
      </c>
      <c r="F10" s="2">
        <v>13.3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</row>
    <row r="11" spans="1:13" ht="15" customHeight="1">
      <c r="A11" s="6">
        <v>7</v>
      </c>
      <c r="B11" s="2">
        <v>13.7</v>
      </c>
      <c r="C11" s="2">
        <v>5.8</v>
      </c>
      <c r="D11" s="2">
        <v>9.5</v>
      </c>
      <c r="E11" s="2">
        <v>42.5</v>
      </c>
      <c r="F11" s="2">
        <v>9.6999999999999993</v>
      </c>
      <c r="G11" s="2">
        <v>15.2</v>
      </c>
      <c r="H11" s="2" t="s">
        <v>32</v>
      </c>
      <c r="I11" s="2" t="s">
        <v>32</v>
      </c>
      <c r="J11" s="2" t="s">
        <v>32</v>
      </c>
      <c r="K11" s="2">
        <v>4.5</v>
      </c>
      <c r="L11" s="2" t="s">
        <v>32</v>
      </c>
      <c r="M11" s="2" t="s">
        <v>32</v>
      </c>
    </row>
    <row r="12" spans="1:13" ht="15" customHeight="1">
      <c r="A12" s="6">
        <v>8</v>
      </c>
      <c r="B12" s="2">
        <v>8.6999999999999993</v>
      </c>
      <c r="C12" s="2" t="s">
        <v>32</v>
      </c>
      <c r="D12" s="2">
        <v>15</v>
      </c>
      <c r="E12" s="2">
        <v>24.7</v>
      </c>
      <c r="F12" s="36">
        <v>68.7</v>
      </c>
      <c r="G12" s="2" t="s">
        <v>32</v>
      </c>
      <c r="H12" s="2" t="s">
        <v>32</v>
      </c>
      <c r="I12" s="2" t="s">
        <v>32</v>
      </c>
      <c r="J12" s="2">
        <v>1</v>
      </c>
      <c r="K12" s="2" t="s">
        <v>32</v>
      </c>
      <c r="L12" s="2" t="s">
        <v>32</v>
      </c>
      <c r="M12" s="2" t="s">
        <v>32</v>
      </c>
    </row>
    <row r="13" spans="1:13" ht="15" customHeight="1">
      <c r="A13" s="6">
        <v>9</v>
      </c>
      <c r="B13" s="2">
        <v>8.5</v>
      </c>
      <c r="C13" s="2">
        <v>2.5</v>
      </c>
      <c r="D13" s="2">
        <v>2.7</v>
      </c>
      <c r="E13" s="2">
        <v>18.7</v>
      </c>
      <c r="F13" s="61">
        <v>26.2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>
        <v>25.2</v>
      </c>
    </row>
    <row r="14" spans="1:13" ht="15" customHeight="1">
      <c r="A14" s="6">
        <v>10</v>
      </c>
      <c r="B14" s="23">
        <v>71.2</v>
      </c>
      <c r="C14" s="2" t="s">
        <v>32</v>
      </c>
      <c r="D14" s="2" t="s">
        <v>32</v>
      </c>
      <c r="E14" s="2">
        <v>42.2</v>
      </c>
      <c r="F14" s="2">
        <v>12.5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32</v>
      </c>
      <c r="L14" s="2" t="s">
        <v>32</v>
      </c>
      <c r="M14" s="2" t="s">
        <v>32</v>
      </c>
    </row>
    <row r="15" spans="1:13" ht="15" customHeight="1">
      <c r="A15" s="6">
        <v>11</v>
      </c>
      <c r="B15" s="2">
        <v>13.5</v>
      </c>
      <c r="C15" s="2" t="s">
        <v>32</v>
      </c>
      <c r="D15" s="2">
        <v>15</v>
      </c>
      <c r="E15" s="2" t="s">
        <v>32</v>
      </c>
      <c r="F15" s="2">
        <v>2.5</v>
      </c>
      <c r="G15" s="2">
        <v>2.5</v>
      </c>
      <c r="H15" s="2" t="s">
        <v>32</v>
      </c>
      <c r="I15" s="2" t="s">
        <v>32</v>
      </c>
      <c r="J15" s="2" t="s">
        <v>32</v>
      </c>
      <c r="K15" s="2">
        <v>3.7</v>
      </c>
      <c r="L15" s="23">
        <v>111.2</v>
      </c>
      <c r="M15" s="23">
        <v>99.7</v>
      </c>
    </row>
    <row r="16" spans="1:13" ht="15" customHeight="1">
      <c r="A16" s="6">
        <v>12</v>
      </c>
      <c r="B16" s="2">
        <v>19.7</v>
      </c>
      <c r="C16" s="2">
        <v>16.2</v>
      </c>
      <c r="D16" s="2" t="s">
        <v>32</v>
      </c>
      <c r="E16" s="2">
        <v>42</v>
      </c>
      <c r="F16" s="2">
        <v>30</v>
      </c>
      <c r="G16" s="2" t="s">
        <v>32</v>
      </c>
      <c r="H16" s="2">
        <v>5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</row>
    <row r="17" spans="1:13" ht="15" customHeight="1">
      <c r="A17" s="6">
        <v>13</v>
      </c>
      <c r="B17" s="2" t="s">
        <v>32</v>
      </c>
      <c r="C17" s="2">
        <v>25.8</v>
      </c>
      <c r="D17" s="2" t="s">
        <v>32</v>
      </c>
      <c r="E17" s="2">
        <v>31.2</v>
      </c>
      <c r="F17" s="2" t="s">
        <v>32</v>
      </c>
      <c r="G17" s="2">
        <v>0.6</v>
      </c>
      <c r="H17" s="2">
        <v>4</v>
      </c>
      <c r="I17" s="2" t="s">
        <v>32</v>
      </c>
      <c r="J17" s="2">
        <v>3.1</v>
      </c>
      <c r="K17" s="2" t="s">
        <v>32</v>
      </c>
      <c r="L17" s="2">
        <v>12.5</v>
      </c>
      <c r="M17" s="2" t="s">
        <v>32</v>
      </c>
    </row>
    <row r="18" spans="1:13" ht="15" customHeight="1">
      <c r="A18" s="6">
        <v>14</v>
      </c>
      <c r="B18" s="2" t="s">
        <v>32</v>
      </c>
      <c r="C18" s="2">
        <v>20.8</v>
      </c>
      <c r="D18" s="23">
        <v>77.5</v>
      </c>
      <c r="E18" s="2">
        <v>4.3</v>
      </c>
      <c r="F18" s="2" t="s">
        <v>32</v>
      </c>
      <c r="G18" s="2">
        <v>25</v>
      </c>
      <c r="H18" s="2" t="s">
        <v>32</v>
      </c>
      <c r="I18" s="2" t="s">
        <v>32</v>
      </c>
      <c r="J18" s="2">
        <v>15.2</v>
      </c>
      <c r="K18" s="2" t="s">
        <v>32</v>
      </c>
      <c r="L18" s="2" t="s">
        <v>32</v>
      </c>
      <c r="M18" s="2">
        <v>3</v>
      </c>
    </row>
    <row r="19" spans="1:13" ht="15" customHeight="1">
      <c r="A19" s="6">
        <v>15</v>
      </c>
      <c r="B19" s="2" t="s">
        <v>32</v>
      </c>
      <c r="C19" s="2">
        <v>12.7</v>
      </c>
      <c r="D19" s="2">
        <v>12.5</v>
      </c>
      <c r="E19" s="2" t="s">
        <v>32</v>
      </c>
      <c r="F19" s="2">
        <v>7.5</v>
      </c>
      <c r="G19" s="2" t="s">
        <v>32</v>
      </c>
      <c r="H19" s="2" t="s">
        <v>32</v>
      </c>
      <c r="I19" s="2" t="s">
        <v>32</v>
      </c>
      <c r="J19" s="2">
        <v>3.7</v>
      </c>
      <c r="K19" s="2">
        <v>8.5</v>
      </c>
      <c r="L19" s="2">
        <v>10</v>
      </c>
      <c r="M19" s="2">
        <v>0.8</v>
      </c>
    </row>
    <row r="20" spans="1:13" ht="15" customHeight="1">
      <c r="A20" s="6">
        <v>16</v>
      </c>
      <c r="B20" s="2">
        <v>8.3000000000000007</v>
      </c>
      <c r="C20" s="2" t="s">
        <v>32</v>
      </c>
      <c r="D20" s="2" t="s">
        <v>32</v>
      </c>
      <c r="E20" s="2">
        <v>15</v>
      </c>
      <c r="F20" s="2">
        <v>7.2</v>
      </c>
      <c r="G20" s="2" t="s">
        <v>32</v>
      </c>
      <c r="H20" s="2" t="s">
        <v>32</v>
      </c>
      <c r="I20" s="2" t="s">
        <v>32</v>
      </c>
      <c r="J20" s="2" t="s">
        <v>32</v>
      </c>
      <c r="K20" s="2">
        <v>4.9000000000000004</v>
      </c>
      <c r="L20" s="2" t="s">
        <v>32</v>
      </c>
      <c r="M20" s="2">
        <v>2.5</v>
      </c>
    </row>
    <row r="21" spans="1:13" ht="15" customHeight="1">
      <c r="A21" s="6">
        <v>17</v>
      </c>
      <c r="B21" s="2">
        <v>30</v>
      </c>
      <c r="C21" s="2">
        <v>34</v>
      </c>
      <c r="D21" s="2">
        <v>4.2</v>
      </c>
      <c r="E21" s="2">
        <v>15.2</v>
      </c>
      <c r="F21" s="2">
        <v>8.6999999999999993</v>
      </c>
      <c r="G21" s="2">
        <v>27.2</v>
      </c>
      <c r="H21" s="2" t="s">
        <v>32</v>
      </c>
      <c r="I21" s="2" t="s">
        <v>32</v>
      </c>
      <c r="J21" s="2">
        <v>2.2000000000000002</v>
      </c>
      <c r="K21" s="2" t="s">
        <v>32</v>
      </c>
      <c r="L21" s="2">
        <v>17.5</v>
      </c>
      <c r="M21" s="2">
        <v>9.6999999999999993</v>
      </c>
    </row>
    <row r="22" spans="1:13" ht="15" customHeight="1">
      <c r="A22" s="6">
        <v>18</v>
      </c>
      <c r="B22" s="2">
        <v>42.5</v>
      </c>
      <c r="C22" s="2" t="s">
        <v>32</v>
      </c>
      <c r="D22" s="2">
        <v>22.5</v>
      </c>
      <c r="E22" s="2">
        <v>36.6</v>
      </c>
      <c r="F22" s="2">
        <v>5.2</v>
      </c>
      <c r="G22" s="2">
        <v>3.3</v>
      </c>
      <c r="H22" s="2" t="s">
        <v>32</v>
      </c>
      <c r="I22" s="2" t="s">
        <v>32</v>
      </c>
      <c r="J22" s="2">
        <v>5.2</v>
      </c>
      <c r="K22" s="2" t="s">
        <v>32</v>
      </c>
      <c r="L22" s="23">
        <v>54.3</v>
      </c>
      <c r="M22" s="2">
        <v>28.3</v>
      </c>
    </row>
    <row r="23" spans="1:13" ht="15" customHeight="1">
      <c r="A23" s="6">
        <v>19</v>
      </c>
      <c r="B23" s="2">
        <v>8.6999999999999993</v>
      </c>
      <c r="C23" s="2" t="s">
        <v>32</v>
      </c>
      <c r="D23" s="2">
        <v>10.8</v>
      </c>
      <c r="E23" s="2">
        <v>4.7</v>
      </c>
      <c r="F23" s="2" t="s">
        <v>32</v>
      </c>
      <c r="G23" s="2" t="s">
        <v>32</v>
      </c>
      <c r="H23" s="2" t="s">
        <v>32</v>
      </c>
      <c r="I23" s="2">
        <v>3.7</v>
      </c>
      <c r="J23" s="2" t="s">
        <v>32</v>
      </c>
      <c r="K23" s="2">
        <v>41.2</v>
      </c>
      <c r="L23" s="2">
        <v>6.5</v>
      </c>
      <c r="M23" s="2">
        <v>18.899999999999999</v>
      </c>
    </row>
    <row r="24" spans="1:13" ht="15" customHeight="1">
      <c r="A24" s="6">
        <v>20</v>
      </c>
      <c r="B24" s="2">
        <v>7.5</v>
      </c>
      <c r="C24" s="2">
        <v>16.2</v>
      </c>
      <c r="D24" s="2">
        <v>25</v>
      </c>
      <c r="E24" s="2">
        <v>20</v>
      </c>
      <c r="F24" s="23">
        <v>100</v>
      </c>
      <c r="G24" s="2" t="s">
        <v>32</v>
      </c>
      <c r="H24" s="2">
        <v>0.5</v>
      </c>
      <c r="I24" s="2">
        <v>0.8</v>
      </c>
      <c r="J24" s="2">
        <v>17.5</v>
      </c>
      <c r="K24" s="2" t="s">
        <v>32</v>
      </c>
      <c r="L24" s="2" t="s">
        <v>32</v>
      </c>
      <c r="M24" s="2">
        <v>3.9</v>
      </c>
    </row>
    <row r="25" spans="1:13" ht="15" customHeight="1">
      <c r="A25" s="6">
        <v>21</v>
      </c>
      <c r="B25" s="2" t="s">
        <v>32</v>
      </c>
      <c r="C25" s="2">
        <v>11.2</v>
      </c>
      <c r="D25" s="2">
        <v>4.2</v>
      </c>
      <c r="E25" s="23">
        <v>59.7</v>
      </c>
      <c r="F25" s="2">
        <v>4</v>
      </c>
      <c r="G25" s="2" t="s">
        <v>32</v>
      </c>
      <c r="H25" s="2" t="s">
        <v>32</v>
      </c>
      <c r="I25" s="2">
        <v>1.2</v>
      </c>
      <c r="J25" s="2">
        <v>3.5</v>
      </c>
      <c r="K25" s="2" t="s">
        <v>32</v>
      </c>
      <c r="L25" s="2">
        <v>12.5</v>
      </c>
      <c r="M25" s="2" t="s">
        <v>32</v>
      </c>
    </row>
    <row r="26" spans="1:13" ht="15" customHeight="1">
      <c r="A26" s="6">
        <v>22</v>
      </c>
      <c r="B26" s="2" t="s">
        <v>32</v>
      </c>
      <c r="C26" s="2" t="s">
        <v>32</v>
      </c>
      <c r="D26" s="2" t="s">
        <v>32</v>
      </c>
      <c r="E26" s="2" t="s">
        <v>32</v>
      </c>
      <c r="F26" s="2">
        <v>20.8</v>
      </c>
      <c r="G26" s="2" t="s">
        <v>32</v>
      </c>
      <c r="H26" s="2">
        <v>0.8</v>
      </c>
      <c r="I26" s="2" t="s">
        <v>32</v>
      </c>
      <c r="J26" s="2" t="s">
        <v>32</v>
      </c>
      <c r="K26" s="2" t="s">
        <v>32</v>
      </c>
      <c r="L26" s="2">
        <v>8.6999999999999993</v>
      </c>
      <c r="M26" s="2">
        <v>2</v>
      </c>
    </row>
    <row r="27" spans="1:13" ht="15" customHeight="1">
      <c r="A27" s="6">
        <v>23</v>
      </c>
      <c r="B27" s="2">
        <v>1.8</v>
      </c>
      <c r="C27" s="2" t="s">
        <v>32</v>
      </c>
      <c r="D27" s="2">
        <v>15</v>
      </c>
      <c r="E27" s="2">
        <v>7.2</v>
      </c>
      <c r="F27" s="2">
        <v>0.8</v>
      </c>
      <c r="G27" s="2" t="s">
        <v>32</v>
      </c>
      <c r="H27" s="2" t="s">
        <v>32</v>
      </c>
      <c r="I27" s="2">
        <v>4.2</v>
      </c>
      <c r="J27" s="2" t="s">
        <v>32</v>
      </c>
      <c r="K27" s="2" t="s">
        <v>32</v>
      </c>
      <c r="L27" s="2">
        <v>4.7</v>
      </c>
      <c r="M27" s="2">
        <v>22.5</v>
      </c>
    </row>
    <row r="28" spans="1:13" ht="15" customHeight="1">
      <c r="A28" s="6">
        <v>24</v>
      </c>
      <c r="B28" s="2" t="s">
        <v>32</v>
      </c>
      <c r="C28" s="2">
        <v>5</v>
      </c>
      <c r="D28" s="2">
        <v>27.5</v>
      </c>
      <c r="E28" s="2">
        <v>47.7</v>
      </c>
      <c r="F28" s="2">
        <v>21.2</v>
      </c>
      <c r="G28" s="2" t="s">
        <v>32</v>
      </c>
      <c r="H28" s="2" t="s">
        <v>32</v>
      </c>
      <c r="I28" s="2" t="s">
        <v>32</v>
      </c>
      <c r="J28" s="2">
        <v>7.5</v>
      </c>
      <c r="K28" s="2" t="s">
        <v>32</v>
      </c>
      <c r="L28" s="2">
        <v>7.2</v>
      </c>
      <c r="M28" s="2">
        <v>34.5</v>
      </c>
    </row>
    <row r="29" spans="1:13" ht="15" customHeight="1">
      <c r="A29" s="6">
        <v>25</v>
      </c>
      <c r="B29" s="2" t="s">
        <v>32</v>
      </c>
      <c r="C29" s="2">
        <v>4.7</v>
      </c>
      <c r="D29" s="2">
        <v>5.2</v>
      </c>
      <c r="E29" s="2">
        <v>21.2</v>
      </c>
      <c r="F29" s="2">
        <v>27.5</v>
      </c>
      <c r="G29" s="2" t="s">
        <v>32</v>
      </c>
      <c r="H29" s="2">
        <v>2.5</v>
      </c>
      <c r="I29" s="2" t="s">
        <v>32</v>
      </c>
      <c r="J29" s="2">
        <v>2.7</v>
      </c>
      <c r="K29" s="2" t="s">
        <v>32</v>
      </c>
      <c r="L29" s="2" t="s">
        <v>32</v>
      </c>
      <c r="M29" s="2">
        <v>13.4</v>
      </c>
    </row>
    <row r="30" spans="1:13" ht="15" customHeight="1">
      <c r="A30" s="6">
        <v>26</v>
      </c>
      <c r="B30" s="2">
        <v>0.8</v>
      </c>
      <c r="C30" s="2">
        <v>1.2</v>
      </c>
      <c r="D30" s="2">
        <v>5</v>
      </c>
      <c r="E30" s="2" t="s">
        <v>32</v>
      </c>
      <c r="F30" s="2">
        <v>25</v>
      </c>
      <c r="G30" s="2" t="s">
        <v>32</v>
      </c>
      <c r="H30" s="2" t="s">
        <v>32</v>
      </c>
      <c r="I30" s="2" t="s">
        <v>32</v>
      </c>
      <c r="J30" s="2">
        <v>12.5</v>
      </c>
      <c r="K30" s="2">
        <v>1.6</v>
      </c>
      <c r="L30" s="2" t="s">
        <v>32</v>
      </c>
      <c r="M30" s="2">
        <v>0.8</v>
      </c>
    </row>
    <row r="31" spans="1:13" ht="15" customHeight="1">
      <c r="A31" s="6">
        <v>27</v>
      </c>
      <c r="B31" s="2" t="s">
        <v>32</v>
      </c>
      <c r="C31" s="2">
        <v>2</v>
      </c>
      <c r="D31" s="2">
        <v>43.3</v>
      </c>
      <c r="E31" s="2">
        <v>5.2</v>
      </c>
      <c r="F31" s="2">
        <v>10.199999999999999</v>
      </c>
      <c r="G31" s="2" t="s">
        <v>32</v>
      </c>
      <c r="H31" s="2">
        <v>27.2</v>
      </c>
      <c r="I31" s="2" t="s">
        <v>32</v>
      </c>
      <c r="J31" s="2">
        <v>14.7</v>
      </c>
      <c r="K31" s="2" t="s">
        <v>32</v>
      </c>
      <c r="L31" s="2" t="s">
        <v>32</v>
      </c>
      <c r="M31" s="23">
        <v>61.2</v>
      </c>
    </row>
    <row r="32" spans="1:13" ht="15" customHeight="1">
      <c r="A32" s="6">
        <v>28</v>
      </c>
      <c r="B32" s="2" t="s">
        <v>32</v>
      </c>
      <c r="C32" s="2">
        <v>0.8</v>
      </c>
      <c r="D32" s="2">
        <v>9.3000000000000007</v>
      </c>
      <c r="E32" s="60">
        <v>117.5</v>
      </c>
      <c r="F32" s="2" t="s">
        <v>32</v>
      </c>
      <c r="G32" s="2" t="s">
        <v>32</v>
      </c>
      <c r="H32" s="2" t="s">
        <v>32</v>
      </c>
      <c r="I32" s="2" t="s">
        <v>32</v>
      </c>
      <c r="J32" s="2">
        <v>10.199999999999999</v>
      </c>
      <c r="K32" s="2" t="s">
        <v>32</v>
      </c>
      <c r="L32" s="2" t="s">
        <v>32</v>
      </c>
      <c r="M32" s="2" t="s">
        <v>32</v>
      </c>
    </row>
    <row r="33" spans="1:14" ht="15" customHeight="1">
      <c r="A33" s="6">
        <v>29</v>
      </c>
      <c r="B33" s="2">
        <v>1.2</v>
      </c>
      <c r="C33" s="7"/>
      <c r="D33" s="2">
        <v>12.5</v>
      </c>
      <c r="E33" s="2">
        <v>21</v>
      </c>
      <c r="F33" s="2">
        <v>8.6999999999999993</v>
      </c>
      <c r="G33" s="2" t="s">
        <v>32</v>
      </c>
      <c r="H33" s="2" t="s">
        <v>32</v>
      </c>
      <c r="I33" s="2" t="s">
        <v>32</v>
      </c>
      <c r="J33" s="2">
        <v>4.0999999999999996</v>
      </c>
      <c r="K33" s="2" t="s">
        <v>32</v>
      </c>
      <c r="L33" s="2" t="s">
        <v>32</v>
      </c>
      <c r="M33" s="2" t="s">
        <v>32</v>
      </c>
    </row>
    <row r="34" spans="1:14" ht="15" customHeight="1">
      <c r="A34" s="6">
        <v>30</v>
      </c>
      <c r="B34" s="2" t="s">
        <v>32</v>
      </c>
      <c r="C34" s="7"/>
      <c r="D34" s="2">
        <v>27.2</v>
      </c>
      <c r="E34" s="23">
        <v>68.2</v>
      </c>
      <c r="F34" s="2">
        <v>2</v>
      </c>
      <c r="G34" s="2" t="s">
        <v>32</v>
      </c>
      <c r="H34" s="2" t="s">
        <v>32</v>
      </c>
      <c r="I34" s="2" t="s">
        <v>32</v>
      </c>
      <c r="J34" s="2" t="s">
        <v>32</v>
      </c>
      <c r="K34" s="2" t="s">
        <v>32</v>
      </c>
      <c r="L34" s="2">
        <v>5.6</v>
      </c>
      <c r="M34" s="2">
        <v>20</v>
      </c>
    </row>
    <row r="35" spans="1:14" ht="15" customHeight="1">
      <c r="A35" s="6">
        <v>31</v>
      </c>
      <c r="B35" s="2">
        <v>14.7</v>
      </c>
      <c r="C35" s="7"/>
      <c r="D35" s="23">
        <v>50</v>
      </c>
      <c r="E35" s="18"/>
      <c r="F35" s="2" t="s">
        <v>32</v>
      </c>
      <c r="G35" s="7"/>
      <c r="H35" s="2">
        <v>38.299999999999997</v>
      </c>
      <c r="I35" s="2">
        <v>2.5</v>
      </c>
      <c r="J35" s="7"/>
      <c r="K35" s="2" t="s">
        <v>32</v>
      </c>
      <c r="L35" s="7"/>
      <c r="M35" s="23">
        <v>51.2</v>
      </c>
    </row>
    <row r="36" spans="1:14" ht="15" customHeight="1">
      <c r="A36" s="3" t="s">
        <v>13</v>
      </c>
      <c r="B36" s="4">
        <f t="shared" ref="B36:M36" si="0">SUM(B5:B35)</f>
        <v>322.90000000000003</v>
      </c>
      <c r="C36" s="4">
        <f t="shared" si="0"/>
        <v>217.39999999999995</v>
      </c>
      <c r="D36" s="4">
        <f t="shared" si="0"/>
        <v>510</v>
      </c>
      <c r="E36" s="4">
        <f t="shared" si="0"/>
        <v>833.10000000000025</v>
      </c>
      <c r="F36" s="4">
        <f t="shared" si="0"/>
        <v>420.4</v>
      </c>
      <c r="G36" s="4">
        <f t="shared" si="0"/>
        <v>75</v>
      </c>
      <c r="H36" s="4">
        <f t="shared" si="0"/>
        <v>98.3</v>
      </c>
      <c r="I36" s="4">
        <f t="shared" si="0"/>
        <v>12.4</v>
      </c>
      <c r="J36" s="4">
        <f t="shared" si="0"/>
        <v>145.6</v>
      </c>
      <c r="K36" s="4">
        <f t="shared" si="0"/>
        <v>94.9</v>
      </c>
      <c r="L36" s="4">
        <f t="shared" si="0"/>
        <v>259.39999999999998</v>
      </c>
      <c r="M36" s="4">
        <f t="shared" si="0"/>
        <v>411</v>
      </c>
      <c r="N36" s="19"/>
    </row>
    <row r="37" spans="1:14" ht="15" customHeight="1">
      <c r="A37" s="11" t="s">
        <v>14</v>
      </c>
      <c r="B37" s="12">
        <v>18</v>
      </c>
      <c r="C37" s="12">
        <v>17</v>
      </c>
      <c r="D37" s="12">
        <v>25</v>
      </c>
      <c r="E37" s="20">
        <v>26</v>
      </c>
      <c r="F37" s="12">
        <v>22</v>
      </c>
      <c r="G37" s="12">
        <v>6</v>
      </c>
      <c r="H37" s="12">
        <v>6</v>
      </c>
      <c r="I37" s="12">
        <v>4</v>
      </c>
      <c r="J37" s="12">
        <v>15</v>
      </c>
      <c r="K37" s="12">
        <v>8</v>
      </c>
      <c r="L37" s="12">
        <v>12</v>
      </c>
      <c r="M37" s="12">
        <v>19</v>
      </c>
      <c r="N37" s="19"/>
    </row>
    <row r="38" spans="1:14" ht="15" customHeight="1">
      <c r="B38" t="s">
        <v>18</v>
      </c>
      <c r="E38" s="26">
        <f>SUM(B36:G36)</f>
        <v>2378.8000000000002</v>
      </c>
      <c r="F38" t="s">
        <v>16</v>
      </c>
      <c r="G38" s="10" t="s">
        <v>21</v>
      </c>
      <c r="H38" s="10"/>
      <c r="I38" s="62">
        <f>SUM(H36:M36)</f>
        <v>1021.6</v>
      </c>
      <c r="J38" t="s">
        <v>16</v>
      </c>
      <c r="K38" s="30" t="s">
        <v>15</v>
      </c>
      <c r="L38" s="27">
        <f>SUM(B36:M36)</f>
        <v>3400.4000000000005</v>
      </c>
      <c r="M38" t="s">
        <v>16</v>
      </c>
    </row>
    <row r="39" spans="1:14" ht="15" customHeight="1">
      <c r="B39" t="s">
        <v>19</v>
      </c>
      <c r="E39" s="21">
        <f>B37+C37+D37+E37+F37+G37</f>
        <v>114</v>
      </c>
      <c r="F39" t="s">
        <v>17</v>
      </c>
      <c r="H39" t="s">
        <v>20</v>
      </c>
      <c r="I39" s="16">
        <f>H37+I37+J37+K37+L37+M37</f>
        <v>64</v>
      </c>
      <c r="J39" t="s">
        <v>17</v>
      </c>
      <c r="K39" s="30" t="s">
        <v>15</v>
      </c>
      <c r="L39" s="16">
        <f>E39+I39</f>
        <v>178</v>
      </c>
      <c r="M39" t="s">
        <v>17</v>
      </c>
    </row>
    <row r="40" spans="1:14" ht="15" customHeight="1">
      <c r="A40" s="13" t="s">
        <v>22</v>
      </c>
      <c r="B40" s="14" t="s">
        <v>51</v>
      </c>
      <c r="F40" s="9" t="s">
        <v>24</v>
      </c>
      <c r="J40" s="22"/>
    </row>
    <row r="41" spans="1:14" ht="15" customHeight="1">
      <c r="A41" s="13" t="s">
        <v>70</v>
      </c>
      <c r="B41" t="s">
        <v>52</v>
      </c>
      <c r="F41" s="9"/>
    </row>
    <row r="42" spans="1:14" ht="15" customHeight="1">
      <c r="A42" s="59" t="s">
        <v>70</v>
      </c>
      <c r="B42" s="24" t="s">
        <v>31</v>
      </c>
    </row>
    <row r="43" spans="1:14" ht="15" customHeight="1">
      <c r="A43" s="59" t="s">
        <v>70</v>
      </c>
      <c r="B43" t="s">
        <v>23</v>
      </c>
    </row>
    <row r="44" spans="1:14" ht="15" customHeight="1">
      <c r="A44" s="59" t="s">
        <v>70</v>
      </c>
      <c r="B44" t="s">
        <v>72</v>
      </c>
    </row>
  </sheetData>
  <mergeCells count="3"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97"/>
  <sheetViews>
    <sheetView zoomScale="75" workbookViewId="0">
      <pane ySplit="4" topLeftCell="A5" activePane="bottomLeft" state="frozen"/>
      <selection pane="bottomLeft" activeCell="P31" sqref="P31"/>
    </sheetView>
  </sheetViews>
  <sheetFormatPr defaultColWidth="6.7109375" defaultRowHeight="15" customHeight="1"/>
  <cols>
    <col min="1" max="4" width="6.7109375" customWidth="1"/>
    <col min="5" max="5" width="6.7109375" style="19" customWidth="1"/>
  </cols>
  <sheetData>
    <row r="1" spans="1:28" ht="22.5" customHeight="1" thickBot="1">
      <c r="A1" s="419" t="s">
        <v>77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28" ht="15" customHeight="1" thickTop="1" thickBot="1">
      <c r="A2" s="417" t="s">
        <v>74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3" t="s">
        <v>73</v>
      </c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</row>
    <row r="3" spans="1:28" ht="15" customHeight="1" thickTop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</row>
    <row r="4" spans="1:28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63" t="s">
        <v>34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 t="s">
        <v>50</v>
      </c>
    </row>
    <row r="5" spans="1:28" ht="15" customHeight="1">
      <c r="A5" s="6">
        <v>1</v>
      </c>
      <c r="B5" s="2">
        <v>37.5</v>
      </c>
      <c r="C5" s="2">
        <v>19.5</v>
      </c>
      <c r="D5" s="23">
        <v>64.099999999999994</v>
      </c>
      <c r="E5" s="2" t="s">
        <v>32</v>
      </c>
      <c r="F5" s="2">
        <v>13.1</v>
      </c>
      <c r="G5" s="2">
        <v>2.4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31">
        <v>121.2</v>
      </c>
      <c r="O5" s="83" t="s">
        <v>35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87">
        <v>278.2</v>
      </c>
      <c r="Z5" s="78">
        <v>322.89999999999998</v>
      </c>
      <c r="AA5" s="78">
        <f>B36</f>
        <v>154.50000000000003</v>
      </c>
      <c r="AB5" s="71">
        <f t="shared" ref="AB5:AB17" si="0">AVERAGE(P5:AA5)</f>
        <v>389.59166666666664</v>
      </c>
    </row>
    <row r="6" spans="1:28" ht="15" customHeight="1">
      <c r="A6" s="6">
        <v>2</v>
      </c>
      <c r="B6" s="2">
        <v>3.7</v>
      </c>
      <c r="C6" s="2" t="s">
        <v>32</v>
      </c>
      <c r="D6" s="2">
        <v>25.6</v>
      </c>
      <c r="E6" s="2">
        <v>4.5</v>
      </c>
      <c r="F6" s="2">
        <v>14.3</v>
      </c>
      <c r="G6" s="2">
        <v>18.3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>
        <v>29.8</v>
      </c>
      <c r="O6" s="83" t="s">
        <v>36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88">
        <v>605.29999999999995</v>
      </c>
      <c r="Z6" s="75">
        <v>217.4</v>
      </c>
      <c r="AA6" s="79">
        <f>C36</f>
        <v>516.4</v>
      </c>
      <c r="AB6" s="71">
        <f t="shared" si="0"/>
        <v>415.79166666666657</v>
      </c>
    </row>
    <row r="7" spans="1:28" ht="15" customHeight="1">
      <c r="A7" s="6">
        <v>3</v>
      </c>
      <c r="B7" s="2">
        <v>4.7</v>
      </c>
      <c r="C7" s="2">
        <v>21.3</v>
      </c>
      <c r="D7" s="2">
        <v>4.8</v>
      </c>
      <c r="E7" s="2">
        <v>2.6</v>
      </c>
      <c r="F7" s="2">
        <v>20.6</v>
      </c>
      <c r="G7" s="2" t="s">
        <v>32</v>
      </c>
      <c r="H7" s="2">
        <v>2.5</v>
      </c>
      <c r="I7" s="2" t="s">
        <v>32</v>
      </c>
      <c r="J7" s="2" t="s">
        <v>32</v>
      </c>
      <c r="K7" s="2" t="s">
        <v>32</v>
      </c>
      <c r="L7" s="2" t="s">
        <v>32</v>
      </c>
      <c r="M7" s="2">
        <v>8.4</v>
      </c>
      <c r="O7" s="83" t="s">
        <v>37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75">
        <v>510</v>
      </c>
      <c r="AA7" s="75">
        <f>D36</f>
        <v>404.59999999999985</v>
      </c>
      <c r="AB7" s="74">
        <f t="shared" si="0"/>
        <v>499.65833333333325</v>
      </c>
    </row>
    <row r="8" spans="1:28" ht="15" customHeight="1">
      <c r="A8" s="6">
        <v>4</v>
      </c>
      <c r="B8" s="2">
        <v>7.2</v>
      </c>
      <c r="C8" s="2">
        <v>9.1999999999999993</v>
      </c>
      <c r="D8" s="2">
        <v>32.799999999999997</v>
      </c>
      <c r="E8" s="2">
        <v>2.4</v>
      </c>
      <c r="F8" s="2">
        <v>12.1</v>
      </c>
      <c r="G8" s="2" t="s">
        <v>32</v>
      </c>
      <c r="H8" s="2">
        <v>2.2000000000000002</v>
      </c>
      <c r="I8" s="2" t="s">
        <v>32</v>
      </c>
      <c r="J8" s="2" t="s">
        <v>32</v>
      </c>
      <c r="K8" s="2">
        <v>14.2</v>
      </c>
      <c r="L8" s="2" t="s">
        <v>32</v>
      </c>
      <c r="M8" s="2" t="s">
        <v>32</v>
      </c>
      <c r="O8" s="83" t="s">
        <v>38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03">
        <v>833.1</v>
      </c>
      <c r="AA8" s="75">
        <f>E36</f>
        <v>498.90000000000009</v>
      </c>
      <c r="AB8" s="71">
        <f t="shared" si="0"/>
        <v>482.90000000000009</v>
      </c>
    </row>
    <row r="9" spans="1:28" ht="15" customHeight="1">
      <c r="A9" s="6">
        <v>5</v>
      </c>
      <c r="B9" s="2" t="s">
        <v>32</v>
      </c>
      <c r="C9" s="2">
        <v>6.9</v>
      </c>
      <c r="D9" s="2">
        <v>3.3</v>
      </c>
      <c r="E9" s="2">
        <v>24.6</v>
      </c>
      <c r="F9" s="2" t="s">
        <v>32</v>
      </c>
      <c r="G9" s="2">
        <v>4.9000000000000004</v>
      </c>
      <c r="H9" s="2">
        <v>1.2</v>
      </c>
      <c r="I9" s="2" t="s">
        <v>32</v>
      </c>
      <c r="J9" s="2" t="s">
        <v>32</v>
      </c>
      <c r="K9" s="2">
        <v>5.9</v>
      </c>
      <c r="L9" s="2" t="s">
        <v>32</v>
      </c>
      <c r="M9" s="2">
        <v>5.6</v>
      </c>
      <c r="O9" s="83" t="s">
        <v>39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75">
        <v>420.4</v>
      </c>
      <c r="AA9" s="75">
        <f>F36</f>
        <v>353.36000000000007</v>
      </c>
      <c r="AB9" s="71">
        <f t="shared" si="0"/>
        <v>346.44666666666672</v>
      </c>
    </row>
    <row r="10" spans="1:28" ht="15" customHeight="1">
      <c r="A10" s="6">
        <v>6</v>
      </c>
      <c r="B10" s="2" t="s">
        <v>32</v>
      </c>
      <c r="C10" s="2">
        <v>8.9</v>
      </c>
      <c r="D10" s="2">
        <v>8.6999999999999993</v>
      </c>
      <c r="E10" s="2">
        <v>10.7</v>
      </c>
      <c r="F10" s="2">
        <v>4.16</v>
      </c>
      <c r="G10" s="2">
        <v>2.4</v>
      </c>
      <c r="H10" s="2">
        <v>5.8</v>
      </c>
      <c r="I10" s="2" t="s">
        <v>32</v>
      </c>
      <c r="J10" s="2" t="s">
        <v>32</v>
      </c>
      <c r="K10" s="2" t="s">
        <v>32</v>
      </c>
      <c r="L10" s="2">
        <v>28.9</v>
      </c>
      <c r="M10" s="2" t="s">
        <v>32</v>
      </c>
      <c r="O10" s="83" t="s">
        <v>40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75">
        <v>75</v>
      </c>
      <c r="AA10" s="75">
        <f>G36</f>
        <v>128</v>
      </c>
      <c r="AB10" s="71">
        <f t="shared" si="0"/>
        <v>115.54166666666667</v>
      </c>
    </row>
    <row r="11" spans="1:28" ht="15" customHeight="1">
      <c r="A11" s="6">
        <v>7</v>
      </c>
      <c r="B11" s="2">
        <v>5.7</v>
      </c>
      <c r="C11" s="23">
        <v>73.7</v>
      </c>
      <c r="D11" s="2">
        <v>14.8</v>
      </c>
      <c r="E11" s="2">
        <v>2.2999999999999998</v>
      </c>
      <c r="F11" s="2">
        <v>7.8</v>
      </c>
      <c r="G11" s="2" t="s">
        <v>32</v>
      </c>
      <c r="H11" s="2">
        <v>1.9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O11" s="84" t="s">
        <v>41</v>
      </c>
      <c r="P11" s="89">
        <f t="shared" ref="P11:V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91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>SUM(W5:W10)</f>
        <v>2106.3000000000002</v>
      </c>
      <c r="X11" s="93">
        <f>SUM(X5:X10)</f>
        <v>2295.5</v>
      </c>
      <c r="Y11" s="93">
        <f>SUM(Y5:Y10)</f>
        <v>2351.6000000000004</v>
      </c>
      <c r="Z11" s="93">
        <f>SUM(Z5:Z10)</f>
        <v>2378.8000000000002</v>
      </c>
      <c r="AA11" s="93">
        <f>SUM(AA5:AA10)</f>
        <v>2055.7600000000002</v>
      </c>
      <c r="AB11" s="95">
        <f t="shared" si="0"/>
        <v>2249.9299999999998</v>
      </c>
    </row>
    <row r="12" spans="1:28" ht="15" customHeight="1">
      <c r="A12" s="6">
        <v>8</v>
      </c>
      <c r="B12" s="2">
        <v>19</v>
      </c>
      <c r="C12" s="2">
        <v>45.6</v>
      </c>
      <c r="D12" s="2">
        <v>13.2</v>
      </c>
      <c r="E12" s="2" t="s">
        <v>32</v>
      </c>
      <c r="F12" s="2">
        <v>19.5</v>
      </c>
      <c r="G12" s="2">
        <v>1.4</v>
      </c>
      <c r="H12" s="2" t="s">
        <v>32</v>
      </c>
      <c r="I12" s="2" t="s">
        <v>32</v>
      </c>
      <c r="J12" s="2">
        <v>1.2</v>
      </c>
      <c r="K12" s="2" t="s">
        <v>32</v>
      </c>
      <c r="L12" s="2" t="s">
        <v>32</v>
      </c>
      <c r="M12" s="2">
        <v>7.3</v>
      </c>
      <c r="O12" s="83" t="s">
        <v>42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f>H36</f>
        <v>46.2</v>
      </c>
      <c r="AB12" s="71">
        <f t="shared" si="0"/>
        <v>101.71666666666665</v>
      </c>
    </row>
    <row r="13" spans="1:28" ht="15" customHeight="1">
      <c r="A13" s="6">
        <v>9</v>
      </c>
      <c r="B13" s="2">
        <v>21.3</v>
      </c>
      <c r="C13" s="2">
        <v>29.9</v>
      </c>
      <c r="D13" s="2">
        <v>7</v>
      </c>
      <c r="E13" s="2">
        <v>25.5</v>
      </c>
      <c r="F13" s="2">
        <v>16.8</v>
      </c>
      <c r="G13" s="2">
        <v>1.2</v>
      </c>
      <c r="H13" s="2" t="s">
        <v>32</v>
      </c>
      <c r="I13" s="2" t="s">
        <v>32</v>
      </c>
      <c r="J13" s="2">
        <v>4.8</v>
      </c>
      <c r="K13" s="2" t="s">
        <v>32</v>
      </c>
      <c r="L13" s="2" t="s">
        <v>32</v>
      </c>
      <c r="M13" s="23">
        <v>53.6</v>
      </c>
      <c r="O13" s="83" t="s">
        <v>43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f>I36</f>
        <v>14.400000000000002</v>
      </c>
      <c r="AB13" s="71">
        <f t="shared" si="0"/>
        <v>71.599999999999994</v>
      </c>
    </row>
    <row r="14" spans="1:28" ht="15" customHeight="1">
      <c r="A14" s="6">
        <v>10</v>
      </c>
      <c r="B14" s="2">
        <v>3.7</v>
      </c>
      <c r="C14" s="2">
        <v>32.5</v>
      </c>
      <c r="D14" s="2">
        <v>4.8</v>
      </c>
      <c r="E14" s="2">
        <v>3.2</v>
      </c>
      <c r="F14" s="2">
        <v>2.8</v>
      </c>
      <c r="G14" s="2">
        <v>21.2</v>
      </c>
      <c r="H14" s="2">
        <v>17</v>
      </c>
      <c r="I14" s="2" t="s">
        <v>32</v>
      </c>
      <c r="J14" s="2" t="s">
        <v>32</v>
      </c>
      <c r="K14" s="2">
        <v>14.2</v>
      </c>
      <c r="L14" s="2">
        <v>24.5</v>
      </c>
      <c r="M14" s="2">
        <v>9.8000000000000007</v>
      </c>
      <c r="O14" s="83" t="s">
        <v>44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f>J36</f>
        <v>22.099999999999998</v>
      </c>
      <c r="AB14" s="71">
        <f t="shared" si="0"/>
        <v>85.058333333333351</v>
      </c>
    </row>
    <row r="15" spans="1:28" ht="15" customHeight="1">
      <c r="A15" s="6">
        <v>11</v>
      </c>
      <c r="B15" s="2">
        <v>4.2</v>
      </c>
      <c r="C15" s="2">
        <v>6.4</v>
      </c>
      <c r="D15" s="2">
        <v>11.2</v>
      </c>
      <c r="E15" s="23">
        <v>64.5</v>
      </c>
      <c r="F15" s="2">
        <v>3.5</v>
      </c>
      <c r="G15" s="2">
        <v>6.1</v>
      </c>
      <c r="H15" s="2" t="s">
        <v>32</v>
      </c>
      <c r="I15" s="2" t="s">
        <v>32</v>
      </c>
      <c r="J15" s="2" t="s">
        <v>32</v>
      </c>
      <c r="K15" s="2" t="s">
        <v>32</v>
      </c>
      <c r="L15" s="2" t="s">
        <v>32</v>
      </c>
      <c r="M15" s="2">
        <v>21.9</v>
      </c>
      <c r="O15" s="83" t="s">
        <v>45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f>K36</f>
        <v>78.8</v>
      </c>
      <c r="AB15" s="71">
        <f t="shared" si="0"/>
        <v>100.35833333333333</v>
      </c>
    </row>
    <row r="16" spans="1:28" ht="15" customHeight="1">
      <c r="A16" s="6">
        <v>12</v>
      </c>
      <c r="B16" s="2">
        <v>3.7</v>
      </c>
      <c r="C16" s="2">
        <v>7.1</v>
      </c>
      <c r="D16" s="2">
        <v>3.7</v>
      </c>
      <c r="E16" s="2">
        <v>33.6</v>
      </c>
      <c r="F16" s="2" t="s">
        <v>32</v>
      </c>
      <c r="G16" s="2">
        <v>9.8000000000000007</v>
      </c>
      <c r="H16" s="2">
        <v>3.4</v>
      </c>
      <c r="I16" s="2" t="s">
        <v>32</v>
      </c>
      <c r="J16" s="2" t="s">
        <v>32</v>
      </c>
      <c r="K16" s="2" t="s">
        <v>32</v>
      </c>
      <c r="L16" s="2">
        <v>3.9</v>
      </c>
      <c r="M16" s="2">
        <v>3.6</v>
      </c>
      <c r="O16" s="83" t="s">
        <v>46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f>L36</f>
        <v>157.80000000000001</v>
      </c>
      <c r="AB16" s="71">
        <f t="shared" si="0"/>
        <v>112.78333333333332</v>
      </c>
    </row>
    <row r="17" spans="1:28" ht="15" customHeight="1">
      <c r="A17" s="6">
        <v>13</v>
      </c>
      <c r="B17" s="2">
        <v>3.8</v>
      </c>
      <c r="C17" s="2">
        <v>7.3</v>
      </c>
      <c r="D17" s="2">
        <v>7.3</v>
      </c>
      <c r="E17" s="2">
        <v>6.3</v>
      </c>
      <c r="F17" s="2" t="s">
        <v>32</v>
      </c>
      <c r="G17" s="2">
        <v>6.7</v>
      </c>
      <c r="H17" s="2" t="s">
        <v>32</v>
      </c>
      <c r="I17" s="2">
        <v>2.4</v>
      </c>
      <c r="J17" s="2" t="s">
        <v>32</v>
      </c>
      <c r="K17" s="2" t="s">
        <v>32</v>
      </c>
      <c r="L17" s="2">
        <v>9.5</v>
      </c>
      <c r="M17" s="2">
        <v>5</v>
      </c>
      <c r="O17" s="83" t="s">
        <v>47</v>
      </c>
      <c r="P17" s="76">
        <v>132.1</v>
      </c>
      <c r="Q17" s="72">
        <v>180.4</v>
      </c>
      <c r="R17" s="76">
        <v>264.10000000000002</v>
      </c>
      <c r="S17" s="81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f>M36</f>
        <v>390.10000000000014</v>
      </c>
      <c r="AB17" s="71">
        <f t="shared" si="0"/>
        <v>271.45833333333331</v>
      </c>
    </row>
    <row r="18" spans="1:28" ht="15" customHeight="1">
      <c r="A18" s="6">
        <v>14</v>
      </c>
      <c r="B18" s="2" t="s">
        <v>32</v>
      </c>
      <c r="C18" s="2" t="s">
        <v>32</v>
      </c>
      <c r="D18" s="2">
        <v>1.2</v>
      </c>
      <c r="E18" s="2">
        <v>37</v>
      </c>
      <c r="F18" s="2">
        <v>48.7</v>
      </c>
      <c r="G18" s="2" t="s">
        <v>32</v>
      </c>
      <c r="H18" s="2" t="s">
        <v>32</v>
      </c>
      <c r="I18" s="2" t="s">
        <v>32</v>
      </c>
      <c r="J18" s="2" t="s">
        <v>32</v>
      </c>
      <c r="K18" s="2" t="s">
        <v>32</v>
      </c>
      <c r="L18" s="2">
        <v>4.7</v>
      </c>
      <c r="M18" s="2" t="s">
        <v>32</v>
      </c>
      <c r="O18" s="84" t="s">
        <v>48</v>
      </c>
      <c r="P18" s="89">
        <f t="shared" ref="P18:AB18" si="2">SUM(P12:P17)</f>
        <v>531.70000000000005</v>
      </c>
      <c r="Q18" s="90">
        <f t="shared" si="2"/>
        <v>437.9</v>
      </c>
      <c r="R18" s="89">
        <f t="shared" si="2"/>
        <v>789.1</v>
      </c>
      <c r="S18" s="90">
        <f t="shared" si="2"/>
        <v>804.4</v>
      </c>
      <c r="T18" s="89">
        <f t="shared" si="2"/>
        <v>682.1</v>
      </c>
      <c r="U18" s="90">
        <f t="shared" si="2"/>
        <v>559.5</v>
      </c>
      <c r="V18" s="89">
        <f t="shared" si="2"/>
        <v>823.3</v>
      </c>
      <c r="W18" s="96">
        <f t="shared" si="2"/>
        <v>878.10000000000014</v>
      </c>
      <c r="X18" s="93">
        <f t="shared" si="2"/>
        <v>808.1</v>
      </c>
      <c r="Y18" s="93">
        <f t="shared" si="2"/>
        <v>870.5</v>
      </c>
      <c r="Z18" s="93">
        <f t="shared" si="2"/>
        <v>1021.6</v>
      </c>
      <c r="AA18" s="93">
        <f t="shared" si="2"/>
        <v>709.40000000000009</v>
      </c>
      <c r="AB18" s="93">
        <f t="shared" si="2"/>
        <v>742.97499999999991</v>
      </c>
    </row>
    <row r="19" spans="1:28" ht="15" customHeight="1">
      <c r="A19" s="6">
        <v>15</v>
      </c>
      <c r="B19" s="2" t="s">
        <v>32</v>
      </c>
      <c r="C19" s="2">
        <v>49.8</v>
      </c>
      <c r="D19" s="2">
        <v>6.2</v>
      </c>
      <c r="E19" s="2">
        <v>7.9</v>
      </c>
      <c r="F19" s="2">
        <v>15.6</v>
      </c>
      <c r="G19" s="2">
        <v>7.3</v>
      </c>
      <c r="H19" s="2" t="s">
        <v>32</v>
      </c>
      <c r="I19" s="2" t="s">
        <v>32</v>
      </c>
      <c r="J19" s="2">
        <v>2.1</v>
      </c>
      <c r="K19" s="2" t="s">
        <v>32</v>
      </c>
      <c r="L19" s="2" t="s">
        <v>32</v>
      </c>
      <c r="M19" s="2" t="s">
        <v>32</v>
      </c>
      <c r="O19" s="85"/>
      <c r="P19" s="97"/>
      <c r="Q19" s="98"/>
      <c r="R19" s="97"/>
      <c r="S19" s="98"/>
      <c r="T19" s="97"/>
      <c r="U19" s="98"/>
      <c r="V19" s="97"/>
      <c r="W19" s="29"/>
      <c r="X19" s="99"/>
      <c r="Y19" s="28"/>
      <c r="Z19" s="28"/>
      <c r="AA19" s="28"/>
      <c r="AB19" s="100"/>
    </row>
    <row r="20" spans="1:28" ht="15" customHeight="1">
      <c r="A20" s="6">
        <v>16</v>
      </c>
      <c r="B20" s="2" t="s">
        <v>32</v>
      </c>
      <c r="C20" s="2">
        <v>3.7</v>
      </c>
      <c r="D20" s="2">
        <v>31.2</v>
      </c>
      <c r="E20" s="2">
        <v>4.8</v>
      </c>
      <c r="F20" s="2">
        <v>8.4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O20" s="86" t="s">
        <v>49</v>
      </c>
      <c r="P20" s="101">
        <f>P11+P18</f>
        <v>2218.5</v>
      </c>
      <c r="Q20" s="101">
        <f t="shared" ref="Q20:AB20" si="3">Q11+Q18</f>
        <v>2176.6</v>
      </c>
      <c r="R20" s="101">
        <f t="shared" si="3"/>
        <v>3045.4999999999995</v>
      </c>
      <c r="S20" s="94">
        <f t="shared" si="3"/>
        <v>3512.1</v>
      </c>
      <c r="T20" s="101">
        <f t="shared" si="3"/>
        <v>3261.7</v>
      </c>
      <c r="U20" s="101">
        <f t="shared" si="3"/>
        <v>3175.2</v>
      </c>
      <c r="V20" s="101">
        <f t="shared" si="3"/>
        <v>3049.5999999999995</v>
      </c>
      <c r="W20" s="102">
        <f t="shared" si="3"/>
        <v>2984.4000000000005</v>
      </c>
      <c r="X20" s="102">
        <f t="shared" si="3"/>
        <v>3103.6</v>
      </c>
      <c r="Y20" s="102">
        <f t="shared" si="3"/>
        <v>3222.1000000000004</v>
      </c>
      <c r="Z20" s="102">
        <f t="shared" si="3"/>
        <v>3400.4</v>
      </c>
      <c r="AA20" s="102">
        <f t="shared" si="3"/>
        <v>2765.1600000000003</v>
      </c>
      <c r="AB20" s="102">
        <f t="shared" si="3"/>
        <v>2992.9049999999997</v>
      </c>
    </row>
    <row r="21" spans="1:28" ht="15" customHeight="1">
      <c r="A21" s="6">
        <v>17</v>
      </c>
      <c r="B21" s="2">
        <v>28.7</v>
      </c>
      <c r="C21" s="2">
        <v>24.5</v>
      </c>
      <c r="D21" s="2" t="s">
        <v>32</v>
      </c>
      <c r="E21" s="23">
        <v>59.6</v>
      </c>
      <c r="F21" s="2">
        <v>7.1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>
        <v>7.3</v>
      </c>
    </row>
    <row r="22" spans="1:28" ht="15" customHeight="1">
      <c r="A22" s="6">
        <v>18</v>
      </c>
      <c r="B22" s="2">
        <v>4.5</v>
      </c>
      <c r="C22" s="2">
        <v>31</v>
      </c>
      <c r="D22" s="2">
        <v>4.5999999999999996</v>
      </c>
      <c r="E22" s="2" t="s">
        <v>32</v>
      </c>
      <c r="F22" s="2" t="s">
        <v>32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32</v>
      </c>
      <c r="M22" s="2">
        <v>31.6</v>
      </c>
    </row>
    <row r="23" spans="1:28" ht="15" customHeight="1">
      <c r="A23" s="6">
        <v>19</v>
      </c>
      <c r="B23" s="2" t="s">
        <v>32</v>
      </c>
      <c r="C23" s="2">
        <v>39</v>
      </c>
      <c r="D23" s="2">
        <v>11.9</v>
      </c>
      <c r="E23" s="2">
        <v>5.0999999999999996</v>
      </c>
      <c r="F23" s="2">
        <v>16.600000000000001</v>
      </c>
      <c r="G23" s="2">
        <v>32.9</v>
      </c>
      <c r="H23" s="2" t="s">
        <v>32</v>
      </c>
      <c r="I23" s="2" t="s">
        <v>32</v>
      </c>
      <c r="J23" s="2">
        <v>9.8000000000000007</v>
      </c>
      <c r="K23" s="2" t="s">
        <v>32</v>
      </c>
      <c r="L23" s="2" t="s">
        <v>32</v>
      </c>
      <c r="M23" s="2">
        <v>7.3</v>
      </c>
    </row>
    <row r="24" spans="1:28" ht="15" customHeight="1">
      <c r="A24" s="6">
        <v>20</v>
      </c>
      <c r="B24" s="2" t="s">
        <v>32</v>
      </c>
      <c r="C24" s="2">
        <v>40.1</v>
      </c>
      <c r="D24" s="2">
        <v>21.9</v>
      </c>
      <c r="E24" s="2">
        <v>16.5</v>
      </c>
      <c r="F24" s="2" t="s">
        <v>32</v>
      </c>
      <c r="G24" s="2">
        <v>13.4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</row>
    <row r="25" spans="1:28" ht="15" customHeight="1">
      <c r="A25" s="6">
        <v>21</v>
      </c>
      <c r="B25" s="2" t="s">
        <v>32</v>
      </c>
      <c r="C25" s="2">
        <v>29.2</v>
      </c>
      <c r="D25" s="2">
        <v>19.5</v>
      </c>
      <c r="E25" s="2">
        <v>23.1</v>
      </c>
      <c r="F25" s="2">
        <v>8.5</v>
      </c>
      <c r="G25" s="2" t="s">
        <v>32</v>
      </c>
      <c r="H25" s="2">
        <v>12.2</v>
      </c>
      <c r="I25" s="2" t="s">
        <v>32</v>
      </c>
      <c r="J25" s="2" t="s">
        <v>32</v>
      </c>
      <c r="K25" s="2">
        <v>15.6</v>
      </c>
      <c r="L25" s="2" t="s">
        <v>32</v>
      </c>
      <c r="M25" s="2" t="s">
        <v>32</v>
      </c>
    </row>
    <row r="26" spans="1:28" ht="15" customHeight="1">
      <c r="A26" s="6">
        <v>22</v>
      </c>
      <c r="B26" s="2" t="s">
        <v>32</v>
      </c>
      <c r="C26" s="2" t="s">
        <v>32</v>
      </c>
      <c r="D26" s="2">
        <v>3.7</v>
      </c>
      <c r="E26" s="2">
        <v>48.7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</row>
    <row r="27" spans="1:28" ht="15" customHeight="1">
      <c r="A27" s="6">
        <v>23</v>
      </c>
      <c r="B27" s="2" t="s">
        <v>32</v>
      </c>
      <c r="C27" s="2">
        <v>1.2</v>
      </c>
      <c r="D27" s="2">
        <v>29.2</v>
      </c>
      <c r="E27" s="2" t="s">
        <v>32</v>
      </c>
      <c r="F27" s="2" t="s">
        <v>32</v>
      </c>
      <c r="G27" s="2" t="s">
        <v>32</v>
      </c>
      <c r="H27" s="2" t="s">
        <v>32</v>
      </c>
      <c r="I27" s="2">
        <v>9.8000000000000007</v>
      </c>
      <c r="J27" s="2" t="s">
        <v>32</v>
      </c>
      <c r="K27" s="2">
        <v>8.6999999999999993</v>
      </c>
      <c r="L27" s="2" t="s">
        <v>32</v>
      </c>
      <c r="M27" s="2" t="s">
        <v>32</v>
      </c>
    </row>
    <row r="28" spans="1:28" ht="15" customHeight="1">
      <c r="A28" s="6">
        <v>24</v>
      </c>
      <c r="B28" s="2" t="s">
        <v>32</v>
      </c>
      <c r="C28" s="2">
        <v>6.5</v>
      </c>
      <c r="D28" s="2">
        <v>13</v>
      </c>
      <c r="E28" s="23">
        <v>65.8</v>
      </c>
      <c r="F28" s="2">
        <v>47.1</v>
      </c>
      <c r="G28" s="2" t="s">
        <v>32</v>
      </c>
      <c r="H28" s="2" t="s">
        <v>32</v>
      </c>
      <c r="I28" s="2" t="s">
        <v>32</v>
      </c>
      <c r="J28" s="2" t="s">
        <v>32</v>
      </c>
      <c r="K28" s="2" t="s">
        <v>32</v>
      </c>
      <c r="L28" s="2" t="s">
        <v>32</v>
      </c>
      <c r="M28" s="2">
        <v>1.9</v>
      </c>
    </row>
    <row r="29" spans="1:28" ht="15" customHeight="1">
      <c r="A29" s="6">
        <v>25</v>
      </c>
      <c r="B29" s="2" t="s">
        <v>32</v>
      </c>
      <c r="C29" s="2" t="s">
        <v>32</v>
      </c>
      <c r="D29" s="2">
        <v>8.6999999999999993</v>
      </c>
      <c r="E29" s="2">
        <v>4.9000000000000004</v>
      </c>
      <c r="F29" s="2">
        <v>19.3</v>
      </c>
      <c r="G29" s="2" t="s">
        <v>32</v>
      </c>
      <c r="H29" s="2" t="s">
        <v>32</v>
      </c>
      <c r="I29" s="2" t="s">
        <v>32</v>
      </c>
      <c r="J29" s="2" t="s">
        <v>32</v>
      </c>
      <c r="K29" s="2">
        <v>2.2000000000000002</v>
      </c>
      <c r="L29" s="2" t="s">
        <v>32</v>
      </c>
      <c r="M29" s="2">
        <v>7.3</v>
      </c>
    </row>
    <row r="30" spans="1:28" ht="15" customHeight="1">
      <c r="A30" s="6">
        <v>26</v>
      </c>
      <c r="B30" s="2" t="s">
        <v>32</v>
      </c>
      <c r="C30" s="2">
        <v>2.5</v>
      </c>
      <c r="D30" s="2">
        <v>5.8</v>
      </c>
      <c r="E30" s="2" t="s">
        <v>32</v>
      </c>
      <c r="F30" s="2">
        <v>19</v>
      </c>
      <c r="G30" s="2" t="s">
        <v>32</v>
      </c>
      <c r="H30" s="2" t="s">
        <v>32</v>
      </c>
      <c r="I30" s="2" t="s">
        <v>32</v>
      </c>
      <c r="J30" s="2" t="s">
        <v>32</v>
      </c>
      <c r="K30" s="2">
        <v>15</v>
      </c>
      <c r="L30" s="2" t="s">
        <v>32</v>
      </c>
      <c r="M30" s="2" t="s">
        <v>32</v>
      </c>
    </row>
    <row r="31" spans="1:28" ht="15" customHeight="1">
      <c r="A31" s="6">
        <v>27</v>
      </c>
      <c r="B31" s="2" t="s">
        <v>32</v>
      </c>
      <c r="C31" s="2">
        <v>20.6</v>
      </c>
      <c r="D31" s="2">
        <v>7.3</v>
      </c>
      <c r="E31" s="2">
        <v>4.8</v>
      </c>
      <c r="F31" s="2">
        <v>19.3</v>
      </c>
      <c r="G31" s="2" t="s">
        <v>32</v>
      </c>
      <c r="H31" s="2" t="s">
        <v>32</v>
      </c>
      <c r="I31" s="2">
        <v>2.2000000000000002</v>
      </c>
      <c r="J31" s="2" t="s">
        <v>32</v>
      </c>
      <c r="K31" s="2" t="s">
        <v>32</v>
      </c>
      <c r="L31" s="23">
        <v>60.9</v>
      </c>
      <c r="M31" s="2">
        <v>4.0999999999999996</v>
      </c>
    </row>
    <row r="32" spans="1:28" ht="15" customHeight="1">
      <c r="A32" s="6">
        <v>28</v>
      </c>
      <c r="B32" s="2" t="s">
        <v>32</v>
      </c>
      <c r="C32" s="2" t="s">
        <v>32</v>
      </c>
      <c r="D32" s="2">
        <v>4.8</v>
      </c>
      <c r="E32" s="2">
        <v>15.4</v>
      </c>
      <c r="F32" s="2">
        <v>4.8</v>
      </c>
      <c r="G32" s="2" t="s">
        <v>32</v>
      </c>
      <c r="H32" s="2" t="s">
        <v>32</v>
      </c>
      <c r="I32" s="2" t="s">
        <v>32</v>
      </c>
      <c r="J32" s="2" t="s">
        <v>32</v>
      </c>
      <c r="K32" s="2" t="s">
        <v>32</v>
      </c>
      <c r="L32" s="2">
        <v>19.399999999999999</v>
      </c>
      <c r="M32" s="2">
        <v>24.3</v>
      </c>
    </row>
    <row r="33" spans="1:18" ht="15" customHeight="1">
      <c r="A33" s="6">
        <v>29</v>
      </c>
      <c r="B33" s="2" t="s">
        <v>32</v>
      </c>
      <c r="C33" s="7"/>
      <c r="D33" s="2">
        <v>17.899999999999999</v>
      </c>
      <c r="E33" s="2">
        <v>4</v>
      </c>
      <c r="F33" s="2">
        <v>19.5</v>
      </c>
      <c r="G33" s="2" t="s">
        <v>32</v>
      </c>
      <c r="H33" s="2" t="s">
        <v>32</v>
      </c>
      <c r="I33" s="2" t="s">
        <v>32</v>
      </c>
      <c r="J33" s="2">
        <v>4.2</v>
      </c>
      <c r="K33" s="2" t="s">
        <v>32</v>
      </c>
      <c r="L33" s="2">
        <v>6</v>
      </c>
      <c r="M33" s="2">
        <v>6</v>
      </c>
    </row>
    <row r="34" spans="1:18" ht="15" customHeight="1">
      <c r="A34" s="6">
        <v>30</v>
      </c>
      <c r="B34" s="2" t="s">
        <v>32</v>
      </c>
      <c r="C34" s="7"/>
      <c r="D34" s="2" t="s">
        <v>32</v>
      </c>
      <c r="E34" s="2">
        <v>21.1</v>
      </c>
      <c r="F34" s="2" t="s">
        <v>32</v>
      </c>
      <c r="G34" s="2" t="s">
        <v>32</v>
      </c>
      <c r="H34" s="2" t="s">
        <v>32</v>
      </c>
      <c r="I34" s="2" t="s">
        <v>32</v>
      </c>
      <c r="J34" s="2" t="s">
        <v>32</v>
      </c>
      <c r="K34" s="2" t="s">
        <v>32</v>
      </c>
      <c r="L34" s="2" t="s">
        <v>32</v>
      </c>
      <c r="M34" s="2">
        <v>34.1</v>
      </c>
    </row>
    <row r="35" spans="1:18" ht="15" customHeight="1">
      <c r="A35" s="6">
        <v>31</v>
      </c>
      <c r="B35" s="2">
        <v>6.8</v>
      </c>
      <c r="C35" s="7"/>
      <c r="D35" s="2">
        <v>16.399999999999999</v>
      </c>
      <c r="E35" s="18"/>
      <c r="F35" s="2">
        <v>4.8</v>
      </c>
      <c r="G35" s="7"/>
      <c r="H35" s="2" t="s">
        <v>32</v>
      </c>
      <c r="I35" s="2" t="s">
        <v>32</v>
      </c>
      <c r="J35" s="7"/>
      <c r="K35" s="2">
        <v>3</v>
      </c>
      <c r="L35" s="7"/>
      <c r="M35" s="2" t="s">
        <v>32</v>
      </c>
    </row>
    <row r="36" spans="1:18" ht="15" customHeight="1">
      <c r="A36" s="3" t="s">
        <v>13</v>
      </c>
      <c r="B36" s="4">
        <f t="shared" ref="B36:M36" si="4">SUM(B5:B35)</f>
        <v>154.50000000000003</v>
      </c>
      <c r="C36" s="4">
        <f t="shared" si="4"/>
        <v>516.4</v>
      </c>
      <c r="D36" s="4">
        <f t="shared" si="4"/>
        <v>404.59999999999985</v>
      </c>
      <c r="E36" s="4">
        <f t="shared" si="4"/>
        <v>498.90000000000009</v>
      </c>
      <c r="F36" s="4">
        <f t="shared" si="4"/>
        <v>353.36000000000007</v>
      </c>
      <c r="G36" s="4">
        <f t="shared" si="4"/>
        <v>128</v>
      </c>
      <c r="H36" s="4">
        <f t="shared" si="4"/>
        <v>46.2</v>
      </c>
      <c r="I36" s="4">
        <f t="shared" si="4"/>
        <v>14.400000000000002</v>
      </c>
      <c r="J36" s="4">
        <f t="shared" si="4"/>
        <v>22.099999999999998</v>
      </c>
      <c r="K36" s="4">
        <f t="shared" si="4"/>
        <v>78.8</v>
      </c>
      <c r="L36" s="4">
        <f t="shared" si="4"/>
        <v>157.80000000000001</v>
      </c>
      <c r="M36" s="4">
        <f t="shared" si="4"/>
        <v>390.10000000000014</v>
      </c>
      <c r="N36" s="19"/>
    </row>
    <row r="37" spans="1:18" ht="15" customHeight="1">
      <c r="A37" s="11" t="s">
        <v>14</v>
      </c>
      <c r="B37" s="12">
        <f>COUNT(B5:B35)</f>
        <v>14</v>
      </c>
      <c r="C37" s="12">
        <f t="shared" ref="C37:M37" si="5">COUNT(C5:C35)</f>
        <v>23</v>
      </c>
      <c r="D37" s="12">
        <f t="shared" si="5"/>
        <v>29</v>
      </c>
      <c r="E37" s="12">
        <f t="shared" si="5"/>
        <v>25</v>
      </c>
      <c r="F37" s="12">
        <f t="shared" si="5"/>
        <v>23</v>
      </c>
      <c r="G37" s="12">
        <f t="shared" si="5"/>
        <v>13</v>
      </c>
      <c r="H37" s="12">
        <f t="shared" si="5"/>
        <v>8</v>
      </c>
      <c r="I37" s="12">
        <f t="shared" si="5"/>
        <v>3</v>
      </c>
      <c r="J37" s="12">
        <f t="shared" si="5"/>
        <v>5</v>
      </c>
      <c r="K37" s="12">
        <f t="shared" si="5"/>
        <v>8</v>
      </c>
      <c r="L37" s="12">
        <f t="shared" si="5"/>
        <v>8</v>
      </c>
      <c r="M37" s="12">
        <f t="shared" si="5"/>
        <v>19</v>
      </c>
      <c r="N37" s="19"/>
    </row>
    <row r="38" spans="1:18" ht="15" customHeight="1">
      <c r="B38" t="s">
        <v>18</v>
      </c>
      <c r="E38" s="26">
        <f>SUM(B36:G36)</f>
        <v>2055.7600000000002</v>
      </c>
      <c r="F38" t="s">
        <v>16</v>
      </c>
      <c r="G38" s="10" t="s">
        <v>21</v>
      </c>
      <c r="H38" s="10"/>
      <c r="I38" s="62">
        <f>SUM(H36:M36)</f>
        <v>709.40000000000009</v>
      </c>
      <c r="J38" t="s">
        <v>16</v>
      </c>
      <c r="K38" s="30" t="s">
        <v>15</v>
      </c>
      <c r="L38" s="27">
        <f>SUM(B36:M36)</f>
        <v>2765.1600000000008</v>
      </c>
      <c r="M38" t="s">
        <v>16</v>
      </c>
    </row>
    <row r="39" spans="1:18" ht="15" customHeight="1">
      <c r="B39" t="s">
        <v>19</v>
      </c>
      <c r="E39" s="21">
        <f>B37+C37+D37+E37+F37+G37</f>
        <v>127</v>
      </c>
      <c r="F39" t="s">
        <v>17</v>
      </c>
      <c r="H39" t="s">
        <v>20</v>
      </c>
      <c r="I39" s="16">
        <f>H37+I37+J37+K37+L37+M37</f>
        <v>51</v>
      </c>
      <c r="J39" t="s">
        <v>17</v>
      </c>
      <c r="K39" s="30" t="s">
        <v>15</v>
      </c>
      <c r="L39" s="16">
        <f>E39+I39</f>
        <v>178</v>
      </c>
      <c r="M39" t="s">
        <v>17</v>
      </c>
    </row>
    <row r="40" spans="1:18" ht="15" customHeight="1">
      <c r="A40" s="13" t="s">
        <v>22</v>
      </c>
      <c r="B40" s="14" t="s">
        <v>51</v>
      </c>
      <c r="F40" s="9" t="s">
        <v>24</v>
      </c>
      <c r="J40" s="22"/>
    </row>
    <row r="41" spans="1:18" ht="15" customHeight="1">
      <c r="A41" s="13" t="s">
        <v>75</v>
      </c>
      <c r="B41" t="s">
        <v>52</v>
      </c>
      <c r="F41" s="9"/>
    </row>
    <row r="42" spans="1:18" ht="15" customHeight="1">
      <c r="A42" s="59" t="s">
        <v>75</v>
      </c>
      <c r="B42" s="24" t="s">
        <v>31</v>
      </c>
    </row>
    <row r="43" spans="1:18" ht="15" customHeight="1">
      <c r="A43" s="59" t="s">
        <v>75</v>
      </c>
      <c r="B43" t="s">
        <v>23</v>
      </c>
    </row>
    <row r="44" spans="1:18" ht="15" customHeight="1">
      <c r="A44" s="59" t="s">
        <v>75</v>
      </c>
      <c r="B44" t="s">
        <v>76</v>
      </c>
    </row>
    <row r="46" spans="1:18" ht="15" customHeight="1">
      <c r="A46" s="422" t="s">
        <v>117</v>
      </c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</row>
    <row r="47" spans="1:18" ht="15" customHeight="1">
      <c r="A47" s="128" t="s">
        <v>116</v>
      </c>
      <c r="B47" s="420" t="s">
        <v>118</v>
      </c>
      <c r="C47" s="421"/>
      <c r="D47" s="132"/>
      <c r="E47" s="420" t="s">
        <v>112</v>
      </c>
      <c r="F47" s="421"/>
      <c r="G47" s="132"/>
      <c r="H47" s="420" t="s">
        <v>119</v>
      </c>
      <c r="I47" s="421"/>
      <c r="J47" s="132"/>
      <c r="K47" s="420" t="s">
        <v>120</v>
      </c>
      <c r="L47" s="421"/>
      <c r="M47" s="132"/>
      <c r="N47" s="420" t="s">
        <v>121</v>
      </c>
      <c r="O47" s="421"/>
      <c r="P47" s="132"/>
      <c r="Q47" s="420" t="s">
        <v>122</v>
      </c>
      <c r="R47" s="421"/>
    </row>
    <row r="48" spans="1:18" ht="15" customHeight="1">
      <c r="A48" s="129" t="s">
        <v>115</v>
      </c>
      <c r="B48" s="130" t="s">
        <v>113</v>
      </c>
      <c r="C48" s="130" t="s">
        <v>114</v>
      </c>
      <c r="D48" s="132"/>
      <c r="E48" s="130" t="s">
        <v>113</v>
      </c>
      <c r="F48" s="130" t="s">
        <v>114</v>
      </c>
      <c r="G48" s="132"/>
      <c r="H48" s="130" t="s">
        <v>113</v>
      </c>
      <c r="I48" s="130" t="s">
        <v>114</v>
      </c>
      <c r="J48" s="132"/>
      <c r="K48" s="130" t="s">
        <v>113</v>
      </c>
      <c r="L48" s="130" t="s">
        <v>114</v>
      </c>
      <c r="M48" s="132"/>
      <c r="N48" s="130" t="s">
        <v>113</v>
      </c>
      <c r="O48" s="130" t="s">
        <v>114</v>
      </c>
      <c r="P48" s="132"/>
      <c r="Q48" s="130" t="s">
        <v>113</v>
      </c>
      <c r="R48" s="130" t="s">
        <v>114</v>
      </c>
    </row>
    <row r="49" spans="1:18" ht="15" customHeight="1">
      <c r="A49" s="6">
        <v>1</v>
      </c>
      <c r="B49" s="2" t="s">
        <v>32</v>
      </c>
      <c r="C49" s="2" t="s">
        <v>32</v>
      </c>
      <c r="D49" s="132"/>
      <c r="E49" s="2" t="s">
        <v>32</v>
      </c>
      <c r="F49" s="2" t="s">
        <v>32</v>
      </c>
      <c r="G49" s="132"/>
      <c r="H49" s="2" t="s">
        <v>32</v>
      </c>
      <c r="I49" s="2" t="s">
        <v>32</v>
      </c>
      <c r="J49" s="132"/>
      <c r="K49" s="2" t="s">
        <v>32</v>
      </c>
      <c r="L49" s="2" t="s">
        <v>32</v>
      </c>
      <c r="M49" s="132"/>
      <c r="N49" s="2" t="s">
        <v>32</v>
      </c>
      <c r="O49" s="2" t="s">
        <v>32</v>
      </c>
      <c r="P49" s="132"/>
      <c r="Q49" s="2">
        <v>121.2</v>
      </c>
      <c r="R49" s="2">
        <v>140.4</v>
      </c>
    </row>
    <row r="50" spans="1:18" ht="15" customHeight="1">
      <c r="A50" s="6">
        <v>2</v>
      </c>
      <c r="B50" s="2" t="s">
        <v>32</v>
      </c>
      <c r="C50" s="2" t="s">
        <v>84</v>
      </c>
      <c r="D50" s="132"/>
      <c r="E50" s="2" t="s">
        <v>32</v>
      </c>
      <c r="F50" s="2" t="s">
        <v>84</v>
      </c>
      <c r="G50" s="132"/>
      <c r="H50" s="2" t="s">
        <v>32</v>
      </c>
      <c r="I50" s="2">
        <v>4.2</v>
      </c>
      <c r="J50" s="132"/>
      <c r="K50" s="2" t="s">
        <v>32</v>
      </c>
      <c r="L50" s="2" t="s">
        <v>84</v>
      </c>
      <c r="M50" s="132"/>
      <c r="N50" s="2" t="s">
        <v>32</v>
      </c>
      <c r="O50" s="2" t="s">
        <v>84</v>
      </c>
      <c r="P50" s="132"/>
      <c r="Q50" s="2">
        <v>29.8</v>
      </c>
      <c r="R50" s="2">
        <v>2.1</v>
      </c>
    </row>
    <row r="51" spans="1:18" ht="15" customHeight="1">
      <c r="A51" s="6">
        <v>3</v>
      </c>
      <c r="B51" s="2">
        <v>2.5</v>
      </c>
      <c r="C51" s="2">
        <v>5</v>
      </c>
      <c r="D51" s="132"/>
      <c r="E51" s="2" t="s">
        <v>32</v>
      </c>
      <c r="F51" s="2" t="s">
        <v>84</v>
      </c>
      <c r="G51" s="132"/>
      <c r="H51" s="2" t="s">
        <v>32</v>
      </c>
      <c r="I51" s="2" t="s">
        <v>32</v>
      </c>
      <c r="J51" s="132"/>
      <c r="K51" s="2" t="s">
        <v>32</v>
      </c>
      <c r="L51" s="2">
        <v>1</v>
      </c>
      <c r="M51" s="132"/>
      <c r="N51" s="2" t="s">
        <v>32</v>
      </c>
      <c r="O51" s="2" t="s">
        <v>84</v>
      </c>
      <c r="P51" s="132"/>
      <c r="Q51" s="2">
        <v>8.4</v>
      </c>
      <c r="R51" s="2">
        <v>2</v>
      </c>
    </row>
    <row r="52" spans="1:18" ht="15" customHeight="1">
      <c r="A52" s="6">
        <v>4</v>
      </c>
      <c r="B52" s="2">
        <v>2.2000000000000002</v>
      </c>
      <c r="C52" s="2">
        <v>5.2</v>
      </c>
      <c r="D52" s="132"/>
      <c r="E52" s="2" t="s">
        <v>32</v>
      </c>
      <c r="F52" s="2" t="s">
        <v>84</v>
      </c>
      <c r="G52" s="132"/>
      <c r="H52" s="2" t="s">
        <v>32</v>
      </c>
      <c r="I52" s="2" t="s">
        <v>32</v>
      </c>
      <c r="J52" s="132"/>
      <c r="K52" s="2">
        <v>14.2</v>
      </c>
      <c r="L52" s="2">
        <v>9.1999999999999993</v>
      </c>
      <c r="M52" s="132"/>
      <c r="N52" s="2" t="s">
        <v>32</v>
      </c>
      <c r="O52" s="2" t="s">
        <v>84</v>
      </c>
      <c r="P52" s="132"/>
      <c r="Q52" s="2"/>
      <c r="R52" s="2"/>
    </row>
    <row r="53" spans="1:18" ht="15" customHeight="1">
      <c r="A53" s="6">
        <v>5</v>
      </c>
      <c r="B53" s="2">
        <v>1.2</v>
      </c>
      <c r="C53" s="2" t="s">
        <v>84</v>
      </c>
      <c r="D53" s="132"/>
      <c r="E53" s="2" t="s">
        <v>32</v>
      </c>
      <c r="F53" s="2" t="s">
        <v>84</v>
      </c>
      <c r="G53" s="132"/>
      <c r="H53" s="2" t="s">
        <v>32</v>
      </c>
      <c r="I53" s="2" t="s">
        <v>32</v>
      </c>
      <c r="J53" s="132"/>
      <c r="K53" s="2">
        <v>5.9</v>
      </c>
      <c r="L53" s="2" t="s">
        <v>84</v>
      </c>
      <c r="M53" s="132"/>
      <c r="N53" s="2" t="s">
        <v>32</v>
      </c>
      <c r="O53" s="2" t="s">
        <v>84</v>
      </c>
      <c r="P53" s="132"/>
      <c r="Q53" s="2">
        <v>5.6</v>
      </c>
      <c r="R53" s="2">
        <v>20.5</v>
      </c>
    </row>
    <row r="54" spans="1:18" ht="15" customHeight="1">
      <c r="A54" s="6">
        <v>6</v>
      </c>
      <c r="B54" s="2">
        <v>5.8</v>
      </c>
      <c r="C54" s="2">
        <v>8.1999999999999993</v>
      </c>
      <c r="D54" s="132"/>
      <c r="E54" s="2" t="s">
        <v>32</v>
      </c>
      <c r="F54" s="2" t="s">
        <v>84</v>
      </c>
      <c r="G54" s="132"/>
      <c r="H54" s="2" t="s">
        <v>32</v>
      </c>
      <c r="I54" s="2" t="s">
        <v>32</v>
      </c>
      <c r="J54" s="132"/>
      <c r="K54" s="2" t="s">
        <v>32</v>
      </c>
      <c r="L54" s="2" t="s">
        <v>84</v>
      </c>
      <c r="M54" s="132"/>
      <c r="N54" s="2">
        <v>28.9</v>
      </c>
      <c r="O54" s="2">
        <v>16</v>
      </c>
      <c r="P54" s="132"/>
      <c r="Q54" s="2"/>
      <c r="R54" s="2"/>
    </row>
    <row r="55" spans="1:18" ht="15" customHeight="1">
      <c r="A55" s="6">
        <v>7</v>
      </c>
      <c r="B55" s="2">
        <v>1.9</v>
      </c>
      <c r="C55" s="2" t="s">
        <v>84</v>
      </c>
      <c r="D55" s="132"/>
      <c r="E55" s="2" t="s">
        <v>32</v>
      </c>
      <c r="F55" s="2" t="s">
        <v>84</v>
      </c>
      <c r="G55" s="132"/>
      <c r="H55" s="2" t="s">
        <v>32</v>
      </c>
      <c r="I55" s="2" t="s">
        <v>32</v>
      </c>
      <c r="J55" s="132"/>
      <c r="K55" s="2" t="s">
        <v>32</v>
      </c>
      <c r="L55" s="2" t="s">
        <v>84</v>
      </c>
      <c r="M55" s="132"/>
      <c r="N55" s="2" t="s">
        <v>32</v>
      </c>
      <c r="O55" s="2" t="s">
        <v>84</v>
      </c>
      <c r="P55" s="132"/>
      <c r="Q55" s="2"/>
      <c r="R55" s="2"/>
    </row>
    <row r="56" spans="1:18" ht="15" customHeight="1">
      <c r="A56" s="6">
        <v>8</v>
      </c>
      <c r="B56" s="2" t="s">
        <v>32</v>
      </c>
      <c r="C56" s="2" t="s">
        <v>84</v>
      </c>
      <c r="D56" s="132"/>
      <c r="E56" s="2" t="s">
        <v>32</v>
      </c>
      <c r="F56" s="2" t="s">
        <v>84</v>
      </c>
      <c r="G56" s="132"/>
      <c r="H56" s="2">
        <v>1.2</v>
      </c>
      <c r="I56" s="2" t="s">
        <v>32</v>
      </c>
      <c r="J56" s="132"/>
      <c r="K56" s="2" t="s">
        <v>32</v>
      </c>
      <c r="L56" s="2">
        <v>1</v>
      </c>
      <c r="M56" s="132"/>
      <c r="N56" s="2" t="s">
        <v>32</v>
      </c>
      <c r="O56" s="2" t="s">
        <v>84</v>
      </c>
      <c r="P56" s="132"/>
      <c r="Q56" s="2">
        <v>7.3</v>
      </c>
      <c r="R56" s="2">
        <v>7.1</v>
      </c>
    </row>
    <row r="57" spans="1:18" ht="15" customHeight="1">
      <c r="A57" s="6">
        <v>9</v>
      </c>
      <c r="B57" s="2" t="s">
        <v>32</v>
      </c>
      <c r="C57" s="2" t="s">
        <v>92</v>
      </c>
      <c r="D57" s="132"/>
      <c r="E57" s="2" t="s">
        <v>32</v>
      </c>
      <c r="F57" s="2" t="s">
        <v>92</v>
      </c>
      <c r="G57" s="132"/>
      <c r="H57" s="2">
        <v>4.8</v>
      </c>
      <c r="I57" s="2" t="s">
        <v>32</v>
      </c>
      <c r="J57" s="132"/>
      <c r="K57" s="2" t="s">
        <v>32</v>
      </c>
      <c r="L57" s="2">
        <v>2.6</v>
      </c>
      <c r="M57" s="132"/>
      <c r="N57" s="2" t="s">
        <v>32</v>
      </c>
      <c r="O57" s="2" t="s">
        <v>92</v>
      </c>
      <c r="P57" s="132"/>
      <c r="Q57" s="2">
        <v>53.6</v>
      </c>
      <c r="R57" s="2">
        <v>46.1</v>
      </c>
    </row>
    <row r="58" spans="1:18" ht="15" customHeight="1">
      <c r="A58" s="6">
        <v>10</v>
      </c>
      <c r="B58" s="2">
        <v>17</v>
      </c>
      <c r="C58" s="2">
        <v>29.7</v>
      </c>
      <c r="D58" s="132"/>
      <c r="E58" s="2" t="s">
        <v>32</v>
      </c>
      <c r="F58" s="2" t="s">
        <v>92</v>
      </c>
      <c r="G58" s="132"/>
      <c r="H58" s="2" t="s">
        <v>32</v>
      </c>
      <c r="I58" s="2" t="s">
        <v>32</v>
      </c>
      <c r="J58" s="132"/>
      <c r="K58" s="2">
        <v>14.2</v>
      </c>
      <c r="L58" s="2" t="s">
        <v>92</v>
      </c>
      <c r="M58" s="132"/>
      <c r="N58" s="2">
        <v>24.5</v>
      </c>
      <c r="O58" s="2">
        <v>6.5</v>
      </c>
      <c r="P58" s="132"/>
      <c r="Q58" s="2">
        <v>9.8000000000000007</v>
      </c>
      <c r="R58" s="2">
        <v>5.0999999999999996</v>
      </c>
    </row>
    <row r="59" spans="1:18" ht="15" customHeight="1">
      <c r="A59" s="6">
        <v>11</v>
      </c>
      <c r="B59" s="2" t="s">
        <v>32</v>
      </c>
      <c r="C59" s="2" t="s">
        <v>92</v>
      </c>
      <c r="D59" s="132"/>
      <c r="E59" s="2" t="s">
        <v>32</v>
      </c>
      <c r="F59" s="2" t="s">
        <v>92</v>
      </c>
      <c r="G59" s="132"/>
      <c r="H59" s="2" t="s">
        <v>32</v>
      </c>
      <c r="I59" s="2" t="s">
        <v>32</v>
      </c>
      <c r="J59" s="132"/>
      <c r="K59" s="2" t="s">
        <v>32</v>
      </c>
      <c r="L59" s="2" t="s">
        <v>92</v>
      </c>
      <c r="M59" s="132"/>
      <c r="N59" s="2" t="s">
        <v>32</v>
      </c>
      <c r="O59" s="2" t="s">
        <v>92</v>
      </c>
      <c r="P59" s="132"/>
      <c r="Q59" s="2">
        <v>21.9</v>
      </c>
      <c r="R59" s="2"/>
    </row>
    <row r="60" spans="1:18" ht="15" customHeight="1">
      <c r="A60" s="6">
        <v>12</v>
      </c>
      <c r="B60" s="2">
        <v>3.4</v>
      </c>
      <c r="C60" s="2" t="s">
        <v>92</v>
      </c>
      <c r="D60" s="132"/>
      <c r="E60" s="2" t="s">
        <v>32</v>
      </c>
      <c r="F60" s="2" t="s">
        <v>92</v>
      </c>
      <c r="G60" s="132"/>
      <c r="H60" s="2" t="s">
        <v>32</v>
      </c>
      <c r="I60" s="2" t="s">
        <v>32</v>
      </c>
      <c r="J60" s="132"/>
      <c r="K60" s="2" t="s">
        <v>32</v>
      </c>
      <c r="L60" s="2" t="s">
        <v>92</v>
      </c>
      <c r="M60" s="132"/>
      <c r="N60" s="2">
        <v>3.9</v>
      </c>
      <c r="O60" s="2">
        <v>3.5</v>
      </c>
      <c r="P60" s="132"/>
      <c r="Q60" s="2">
        <v>3.6</v>
      </c>
      <c r="R60" s="2">
        <v>6</v>
      </c>
    </row>
    <row r="61" spans="1:18" ht="15" customHeight="1">
      <c r="A61" s="6">
        <v>13</v>
      </c>
      <c r="B61" s="2" t="s">
        <v>32</v>
      </c>
      <c r="C61" s="2" t="s">
        <v>92</v>
      </c>
      <c r="D61" s="132"/>
      <c r="E61" s="2">
        <v>2.4</v>
      </c>
      <c r="F61" s="2">
        <v>12.8</v>
      </c>
      <c r="G61" s="132"/>
      <c r="H61" s="2" t="s">
        <v>32</v>
      </c>
      <c r="I61" s="2" t="s">
        <v>32</v>
      </c>
      <c r="J61" s="132"/>
      <c r="K61" s="2" t="s">
        <v>32</v>
      </c>
      <c r="L61" s="2" t="s">
        <v>92</v>
      </c>
      <c r="M61" s="132"/>
      <c r="N61" s="2">
        <v>9.5</v>
      </c>
      <c r="O61" s="2">
        <v>38</v>
      </c>
      <c r="P61" s="132"/>
      <c r="Q61" s="2">
        <v>5</v>
      </c>
      <c r="R61" s="2"/>
    </row>
    <row r="62" spans="1:18" ht="15" customHeight="1">
      <c r="A62" s="6">
        <v>14</v>
      </c>
      <c r="B62" s="2" t="s">
        <v>32</v>
      </c>
      <c r="C62" s="2" t="s">
        <v>92</v>
      </c>
      <c r="D62" s="132"/>
      <c r="E62" s="2" t="s">
        <v>32</v>
      </c>
      <c r="F62" s="2" t="s">
        <v>92</v>
      </c>
      <c r="G62" s="132"/>
      <c r="H62" s="2" t="s">
        <v>32</v>
      </c>
      <c r="I62" s="2" t="s">
        <v>32</v>
      </c>
      <c r="J62" s="132"/>
      <c r="K62" s="2" t="s">
        <v>32</v>
      </c>
      <c r="L62" s="2" t="s">
        <v>92</v>
      </c>
      <c r="M62" s="132"/>
      <c r="N62" s="2">
        <v>4.7</v>
      </c>
      <c r="O62" s="2">
        <v>6.3</v>
      </c>
      <c r="P62" s="132"/>
      <c r="Q62" s="2"/>
      <c r="R62" s="2"/>
    </row>
    <row r="63" spans="1:18" ht="15" customHeight="1">
      <c r="A63" s="6">
        <v>15</v>
      </c>
      <c r="B63" s="2" t="s">
        <v>32</v>
      </c>
      <c r="C63" s="2" t="s">
        <v>92</v>
      </c>
      <c r="D63" s="132"/>
      <c r="E63" s="2" t="s">
        <v>32</v>
      </c>
      <c r="F63" s="2" t="s">
        <v>92</v>
      </c>
      <c r="G63" s="132"/>
      <c r="H63" s="2">
        <v>2.1</v>
      </c>
      <c r="I63" s="2" t="s">
        <v>32</v>
      </c>
      <c r="J63" s="132"/>
      <c r="K63" s="2" t="s">
        <v>32</v>
      </c>
      <c r="L63" s="2" t="s">
        <v>92</v>
      </c>
      <c r="M63" s="132"/>
      <c r="N63" s="2" t="s">
        <v>32</v>
      </c>
      <c r="O63" s="2" t="s">
        <v>92</v>
      </c>
      <c r="P63" s="132"/>
      <c r="Q63" s="2"/>
      <c r="R63" s="2"/>
    </row>
    <row r="64" spans="1:18" ht="15" customHeight="1">
      <c r="A64" s="6">
        <v>16</v>
      </c>
      <c r="B64" s="2" t="s">
        <v>32</v>
      </c>
      <c r="C64" s="2" t="s">
        <v>32</v>
      </c>
      <c r="D64" s="132"/>
      <c r="E64" s="2" t="s">
        <v>32</v>
      </c>
      <c r="F64" s="2" t="s">
        <v>32</v>
      </c>
      <c r="G64" s="132"/>
      <c r="H64" s="2" t="s">
        <v>32</v>
      </c>
      <c r="I64" s="2" t="s">
        <v>32</v>
      </c>
      <c r="J64" s="132"/>
      <c r="K64" s="2" t="s">
        <v>32</v>
      </c>
      <c r="L64" s="2" t="s">
        <v>32</v>
      </c>
      <c r="M64" s="132"/>
      <c r="N64" s="2" t="s">
        <v>32</v>
      </c>
      <c r="O64" s="2" t="s">
        <v>32</v>
      </c>
      <c r="P64" s="132"/>
      <c r="Q64" s="2"/>
      <c r="R64" s="2"/>
    </row>
    <row r="65" spans="1:18" ht="15" customHeight="1">
      <c r="A65" s="6">
        <v>17</v>
      </c>
      <c r="B65" s="2" t="s">
        <v>32</v>
      </c>
      <c r="C65" s="2">
        <v>1</v>
      </c>
      <c r="D65" s="132"/>
      <c r="E65" s="2" t="s">
        <v>32</v>
      </c>
      <c r="F65" s="2" t="s">
        <v>32</v>
      </c>
      <c r="G65" s="133"/>
      <c r="H65" s="2" t="s">
        <v>32</v>
      </c>
      <c r="I65" s="2" t="s">
        <v>32</v>
      </c>
      <c r="J65" s="133"/>
      <c r="K65" s="2" t="s">
        <v>32</v>
      </c>
      <c r="L65" s="2" t="s">
        <v>32</v>
      </c>
      <c r="M65" s="133"/>
      <c r="N65" s="2" t="s">
        <v>32</v>
      </c>
      <c r="O65" s="2" t="s">
        <v>32</v>
      </c>
      <c r="P65" s="133"/>
      <c r="Q65" s="2">
        <v>7.3</v>
      </c>
      <c r="R65" s="2">
        <v>4.0999999999999996</v>
      </c>
    </row>
    <row r="66" spans="1:18" ht="15" customHeight="1">
      <c r="A66" s="6">
        <v>18</v>
      </c>
      <c r="B66" s="2" t="s">
        <v>32</v>
      </c>
      <c r="C66" s="2" t="s">
        <v>101</v>
      </c>
      <c r="D66" s="132"/>
      <c r="E66" s="2" t="s">
        <v>32</v>
      </c>
      <c r="F66" s="2" t="s">
        <v>101</v>
      </c>
      <c r="G66" s="132"/>
      <c r="H66" s="2" t="s">
        <v>32</v>
      </c>
      <c r="I66" s="2">
        <v>4.0999999999999996</v>
      </c>
      <c r="J66" s="132"/>
      <c r="K66" s="2" t="s">
        <v>32</v>
      </c>
      <c r="L66" s="2" t="s">
        <v>101</v>
      </c>
      <c r="M66" s="132"/>
      <c r="N66" s="2" t="s">
        <v>32</v>
      </c>
      <c r="O66" s="2" t="s">
        <v>101</v>
      </c>
      <c r="P66" s="132"/>
      <c r="Q66" s="2">
        <v>31.6</v>
      </c>
      <c r="R66" s="2">
        <v>44</v>
      </c>
    </row>
    <row r="67" spans="1:18" ht="15" customHeight="1">
      <c r="A67" s="6">
        <v>19</v>
      </c>
      <c r="B67" s="2" t="s">
        <v>32</v>
      </c>
      <c r="C67" s="2" t="s">
        <v>101</v>
      </c>
      <c r="D67" s="132"/>
      <c r="E67" s="2" t="s">
        <v>32</v>
      </c>
      <c r="F67" s="2" t="s">
        <v>101</v>
      </c>
      <c r="G67" s="132"/>
      <c r="H67" s="2">
        <v>9.8000000000000007</v>
      </c>
      <c r="I67" s="2">
        <v>13.3</v>
      </c>
      <c r="J67" s="132"/>
      <c r="K67" s="2" t="s">
        <v>32</v>
      </c>
      <c r="L67" s="2" t="s">
        <v>101</v>
      </c>
      <c r="M67" s="132"/>
      <c r="N67" s="2" t="s">
        <v>32</v>
      </c>
      <c r="O67" s="2" t="s">
        <v>101</v>
      </c>
      <c r="P67" s="132"/>
      <c r="Q67" s="2">
        <v>7.3</v>
      </c>
      <c r="R67" s="2">
        <v>2.1</v>
      </c>
    </row>
    <row r="68" spans="1:18" ht="15" customHeight="1">
      <c r="A68" s="6">
        <v>20</v>
      </c>
      <c r="B68" s="2" t="s">
        <v>32</v>
      </c>
      <c r="C68" s="2" t="s">
        <v>101</v>
      </c>
      <c r="D68" s="132"/>
      <c r="E68" s="2" t="s">
        <v>32</v>
      </c>
      <c r="F68" s="2" t="s">
        <v>101</v>
      </c>
      <c r="G68" s="132"/>
      <c r="H68" s="2" t="s">
        <v>32</v>
      </c>
      <c r="I68" s="2">
        <v>3</v>
      </c>
      <c r="J68" s="132"/>
      <c r="K68" s="2" t="s">
        <v>32</v>
      </c>
      <c r="L68" s="2">
        <v>1</v>
      </c>
      <c r="M68" s="132"/>
      <c r="N68" s="2" t="s">
        <v>32</v>
      </c>
      <c r="O68" s="2" t="s">
        <v>101</v>
      </c>
      <c r="P68" s="132"/>
      <c r="Q68" s="2"/>
      <c r="R68" s="2"/>
    </row>
    <row r="69" spans="1:18" ht="15" customHeight="1">
      <c r="A69" s="6">
        <v>21</v>
      </c>
      <c r="B69" s="2">
        <v>12.2</v>
      </c>
      <c r="C69" s="2">
        <v>15.7</v>
      </c>
      <c r="D69" s="132"/>
      <c r="E69" s="2" t="s">
        <v>32</v>
      </c>
      <c r="F69" s="2" t="s">
        <v>101</v>
      </c>
      <c r="G69" s="132"/>
      <c r="H69" s="2" t="s">
        <v>32</v>
      </c>
      <c r="I69" s="2" t="s">
        <v>32</v>
      </c>
      <c r="J69" s="132"/>
      <c r="K69" s="2">
        <v>15.6</v>
      </c>
      <c r="L69" s="2">
        <v>6.7</v>
      </c>
      <c r="M69" s="132"/>
      <c r="N69" s="2" t="s">
        <v>32</v>
      </c>
      <c r="O69" s="2" t="s">
        <v>101</v>
      </c>
      <c r="P69" s="132"/>
      <c r="Q69" s="2"/>
      <c r="R69" s="2"/>
    </row>
    <row r="70" spans="1:18" ht="15" customHeight="1">
      <c r="A70" s="6">
        <v>22</v>
      </c>
      <c r="B70" s="2" t="s">
        <v>32</v>
      </c>
      <c r="C70" s="2" t="s">
        <v>101</v>
      </c>
      <c r="D70" s="132"/>
      <c r="E70" s="2" t="s">
        <v>32</v>
      </c>
      <c r="F70" s="2" t="s">
        <v>101</v>
      </c>
      <c r="G70" s="132"/>
      <c r="H70" s="2" t="s">
        <v>32</v>
      </c>
      <c r="I70" s="2" t="s">
        <v>32</v>
      </c>
      <c r="J70" s="132"/>
      <c r="K70" s="2" t="s">
        <v>32</v>
      </c>
      <c r="L70" s="2" t="s">
        <v>101</v>
      </c>
      <c r="M70" s="132"/>
      <c r="N70" s="2" t="s">
        <v>32</v>
      </c>
      <c r="O70" s="2" t="s">
        <v>101</v>
      </c>
      <c r="P70" s="132"/>
      <c r="Q70" s="2"/>
      <c r="R70" s="2"/>
    </row>
    <row r="71" spans="1:18" ht="15" customHeight="1">
      <c r="A71" s="6">
        <v>23</v>
      </c>
      <c r="B71" s="2" t="s">
        <v>32</v>
      </c>
      <c r="C71" s="2" t="s">
        <v>101</v>
      </c>
      <c r="D71" s="132"/>
      <c r="E71" s="2">
        <v>9.8000000000000007</v>
      </c>
      <c r="F71" s="2">
        <v>2.6</v>
      </c>
      <c r="G71" s="132"/>
      <c r="H71" s="2" t="s">
        <v>32</v>
      </c>
      <c r="I71" s="2" t="s">
        <v>32</v>
      </c>
      <c r="J71" s="132"/>
      <c r="K71" s="2">
        <v>8.6999999999999993</v>
      </c>
      <c r="L71" s="2">
        <v>1</v>
      </c>
      <c r="M71" s="132"/>
      <c r="N71" s="2" t="s">
        <v>32</v>
      </c>
      <c r="O71" s="2" t="s">
        <v>101</v>
      </c>
      <c r="P71" s="132"/>
      <c r="Q71" s="2"/>
      <c r="R71" s="2"/>
    </row>
    <row r="72" spans="1:18" ht="15" customHeight="1">
      <c r="A72" s="6">
        <v>24</v>
      </c>
      <c r="B72" s="2" t="s">
        <v>32</v>
      </c>
      <c r="C72" s="2" t="s">
        <v>101</v>
      </c>
      <c r="D72" s="132"/>
      <c r="E72" s="2" t="s">
        <v>32</v>
      </c>
      <c r="F72" s="2">
        <v>1</v>
      </c>
      <c r="G72" s="132"/>
      <c r="H72" s="2" t="s">
        <v>32</v>
      </c>
      <c r="I72" s="2" t="s">
        <v>32</v>
      </c>
      <c r="J72" s="132"/>
      <c r="K72" s="2" t="s">
        <v>32</v>
      </c>
      <c r="L72" s="2" t="s">
        <v>101</v>
      </c>
      <c r="M72" s="132"/>
      <c r="N72" s="2" t="s">
        <v>32</v>
      </c>
      <c r="O72" s="2" t="s">
        <v>101</v>
      </c>
      <c r="P72" s="132"/>
      <c r="Q72" s="2">
        <v>1.9</v>
      </c>
      <c r="R72" s="2"/>
    </row>
    <row r="73" spans="1:18" ht="15" customHeight="1">
      <c r="A73" s="6">
        <v>25</v>
      </c>
      <c r="B73" s="2" t="s">
        <v>32</v>
      </c>
      <c r="C73" s="2" t="s">
        <v>101</v>
      </c>
      <c r="D73" s="132"/>
      <c r="E73" s="2" t="s">
        <v>32</v>
      </c>
      <c r="F73" s="2" t="s">
        <v>101</v>
      </c>
      <c r="G73" s="132"/>
      <c r="H73" s="2" t="s">
        <v>32</v>
      </c>
      <c r="I73" s="2" t="s">
        <v>32</v>
      </c>
      <c r="J73" s="132"/>
      <c r="K73" s="2">
        <v>2.2000000000000002</v>
      </c>
      <c r="L73" s="2">
        <v>6.2</v>
      </c>
      <c r="M73" s="132"/>
      <c r="N73" s="2" t="s">
        <v>32</v>
      </c>
      <c r="O73" s="2" t="s">
        <v>101</v>
      </c>
      <c r="P73" s="132"/>
      <c r="Q73" s="2">
        <v>7.3</v>
      </c>
      <c r="R73" s="2"/>
    </row>
    <row r="74" spans="1:18" ht="15" customHeight="1">
      <c r="A74" s="6">
        <v>26</v>
      </c>
      <c r="B74" s="2" t="s">
        <v>32</v>
      </c>
      <c r="C74" s="2">
        <v>2</v>
      </c>
      <c r="D74" s="132"/>
      <c r="E74" s="2" t="s">
        <v>32</v>
      </c>
      <c r="F74" s="2" t="s">
        <v>101</v>
      </c>
      <c r="G74" s="132"/>
      <c r="H74" s="2" t="s">
        <v>32</v>
      </c>
      <c r="I74" s="2" t="s">
        <v>32</v>
      </c>
      <c r="J74" s="132"/>
      <c r="K74" s="2">
        <v>15</v>
      </c>
      <c r="L74" s="2">
        <v>20.5</v>
      </c>
      <c r="M74" s="132"/>
      <c r="N74" s="2" t="s">
        <v>32</v>
      </c>
      <c r="O74" s="2">
        <v>5.9</v>
      </c>
      <c r="P74" s="132"/>
      <c r="Q74" s="2"/>
      <c r="R74" s="2"/>
    </row>
    <row r="75" spans="1:18" ht="15" customHeight="1">
      <c r="A75" s="6">
        <v>27</v>
      </c>
      <c r="B75" s="2" t="s">
        <v>32</v>
      </c>
      <c r="C75" s="2">
        <v>1</v>
      </c>
      <c r="D75" s="132"/>
      <c r="E75" s="2">
        <v>2.2000000000000002</v>
      </c>
      <c r="F75" s="2">
        <v>4.5999999999999996</v>
      </c>
      <c r="G75" s="132"/>
      <c r="H75" s="2" t="s">
        <v>32</v>
      </c>
      <c r="I75" s="2" t="s">
        <v>32</v>
      </c>
      <c r="J75" s="132"/>
      <c r="K75" s="2" t="s">
        <v>32</v>
      </c>
      <c r="L75" s="2" t="s">
        <v>101</v>
      </c>
      <c r="M75" s="132"/>
      <c r="N75" s="23">
        <v>60.9</v>
      </c>
      <c r="O75" s="23">
        <v>67.8</v>
      </c>
      <c r="P75" s="132"/>
      <c r="Q75" s="2">
        <v>4.0999999999999996</v>
      </c>
      <c r="R75" s="2"/>
    </row>
    <row r="76" spans="1:18" ht="15" customHeight="1">
      <c r="A76" s="6">
        <v>28</v>
      </c>
      <c r="B76" s="2" t="s">
        <v>32</v>
      </c>
      <c r="C76" s="2" t="s">
        <v>101</v>
      </c>
      <c r="D76" s="132"/>
      <c r="E76" s="2" t="s">
        <v>32</v>
      </c>
      <c r="F76" s="2">
        <v>5.0999999999999996</v>
      </c>
      <c r="G76" s="132"/>
      <c r="H76" s="2" t="s">
        <v>32</v>
      </c>
      <c r="I76" s="2" t="s">
        <v>32</v>
      </c>
      <c r="J76" s="132"/>
      <c r="K76" s="2" t="s">
        <v>32</v>
      </c>
      <c r="L76" s="2" t="s">
        <v>101</v>
      </c>
      <c r="M76" s="132"/>
      <c r="N76" s="2">
        <v>19.399999999999999</v>
      </c>
      <c r="O76" s="2">
        <v>22.6</v>
      </c>
      <c r="P76" s="132"/>
      <c r="Q76" s="2">
        <v>24.3</v>
      </c>
      <c r="R76" s="2">
        <v>15.3</v>
      </c>
    </row>
    <row r="77" spans="1:18" ht="15" customHeight="1">
      <c r="A77" s="6">
        <v>29</v>
      </c>
      <c r="B77" s="2" t="s">
        <v>32</v>
      </c>
      <c r="C77" s="2" t="s">
        <v>101</v>
      </c>
      <c r="D77" s="132"/>
      <c r="E77" s="2" t="s">
        <v>32</v>
      </c>
      <c r="F77" s="2" t="s">
        <v>101</v>
      </c>
      <c r="G77" s="132"/>
      <c r="H77" s="2">
        <v>4.2</v>
      </c>
      <c r="I77" s="2">
        <v>3.6</v>
      </c>
      <c r="J77" s="132"/>
      <c r="K77" s="2" t="s">
        <v>32</v>
      </c>
      <c r="L77" s="2" t="s">
        <v>101</v>
      </c>
      <c r="M77" s="132"/>
      <c r="N77" s="2">
        <v>6</v>
      </c>
      <c r="O77" s="2">
        <v>5.0999999999999996</v>
      </c>
      <c r="P77" s="132"/>
      <c r="Q77" s="2">
        <v>6</v>
      </c>
      <c r="R77" s="2"/>
    </row>
    <row r="78" spans="1:18" ht="15" customHeight="1">
      <c r="A78" s="6">
        <v>30</v>
      </c>
      <c r="B78" s="2" t="s">
        <v>32</v>
      </c>
      <c r="C78" s="2" t="s">
        <v>101</v>
      </c>
      <c r="D78" s="132"/>
      <c r="E78" s="2" t="s">
        <v>32</v>
      </c>
      <c r="F78" s="2" t="s">
        <v>101</v>
      </c>
      <c r="G78" s="132"/>
      <c r="H78" s="2" t="s">
        <v>32</v>
      </c>
      <c r="I78" s="2" t="s">
        <v>32</v>
      </c>
      <c r="J78" s="132"/>
      <c r="K78" s="2" t="s">
        <v>32</v>
      </c>
      <c r="L78" s="2" t="s">
        <v>101</v>
      </c>
      <c r="M78" s="132"/>
      <c r="N78" s="2" t="s">
        <v>32</v>
      </c>
      <c r="O78" s="2" t="s">
        <v>101</v>
      </c>
      <c r="P78" s="132"/>
      <c r="Q78" s="2">
        <v>34.1</v>
      </c>
      <c r="R78" s="2"/>
    </row>
    <row r="79" spans="1:18" ht="15" customHeight="1">
      <c r="A79" s="6">
        <v>31</v>
      </c>
      <c r="B79" s="2" t="s">
        <v>32</v>
      </c>
      <c r="C79" s="2" t="s">
        <v>101</v>
      </c>
      <c r="D79" s="132"/>
      <c r="E79" s="2" t="s">
        <v>32</v>
      </c>
      <c r="F79" s="2" t="s">
        <v>101</v>
      </c>
      <c r="G79" s="132"/>
      <c r="H79" s="2" t="s">
        <v>32</v>
      </c>
      <c r="I79" s="2" t="s">
        <v>32</v>
      </c>
      <c r="J79" s="132"/>
      <c r="K79" s="2">
        <v>3</v>
      </c>
      <c r="L79" s="2">
        <v>3</v>
      </c>
      <c r="M79" s="132"/>
      <c r="N79" s="7"/>
      <c r="O79" s="7"/>
      <c r="P79" s="132"/>
      <c r="Q79" s="138"/>
      <c r="R79" s="138"/>
    </row>
    <row r="80" spans="1:18" ht="15" customHeight="1">
      <c r="A80" s="3" t="s">
        <v>13</v>
      </c>
      <c r="B80" s="4">
        <f>SUM(B49:B79)</f>
        <v>46.2</v>
      </c>
      <c r="C80" s="4">
        <f>SUM(C49:C79)</f>
        <v>67.8</v>
      </c>
      <c r="D80" s="132"/>
      <c r="E80" s="4">
        <f>SUM(E49:E79)</f>
        <v>14.400000000000002</v>
      </c>
      <c r="F80" s="4">
        <f>SUM(F49:F79)</f>
        <v>26.1</v>
      </c>
      <c r="G80" s="132"/>
      <c r="H80" s="4">
        <f>SUM(H49:H79)</f>
        <v>22.099999999999998</v>
      </c>
      <c r="I80" s="4">
        <f>SUM(I49:I79)</f>
        <v>28.200000000000003</v>
      </c>
      <c r="J80" s="132"/>
      <c r="K80" s="4">
        <f>SUM(K49:K79)</f>
        <v>78.8</v>
      </c>
      <c r="L80" s="4">
        <f>SUM(L49:L79)</f>
        <v>52.2</v>
      </c>
      <c r="M80" s="132"/>
      <c r="N80" s="4">
        <f>SUM(N49:N79)</f>
        <v>157.80000000000001</v>
      </c>
      <c r="O80" s="4">
        <f>SUM(O49:O79)</f>
        <v>171.7</v>
      </c>
      <c r="P80" s="132"/>
      <c r="Q80" s="4">
        <f>SUM(Q49:Q79)</f>
        <v>390.10000000000014</v>
      </c>
      <c r="R80" s="4">
        <f>SUM(R49:R79)</f>
        <v>294.8</v>
      </c>
    </row>
    <row r="81" spans="1:18" ht="15" customHeight="1">
      <c r="A81" s="11" t="s">
        <v>14</v>
      </c>
      <c r="B81" s="12">
        <f>COUNT(B49:B79)</f>
        <v>8</v>
      </c>
      <c r="C81" s="12">
        <f>COUNT(C49:C79)</f>
        <v>8</v>
      </c>
      <c r="D81" s="132"/>
      <c r="E81" s="12">
        <f>COUNT(E49:E79)</f>
        <v>3</v>
      </c>
      <c r="F81" s="12">
        <f>COUNT(F49:F79)</f>
        <v>5</v>
      </c>
      <c r="G81" s="132"/>
      <c r="H81" s="12">
        <f>COUNT(H49:H79)</f>
        <v>5</v>
      </c>
      <c r="I81" s="12">
        <f>COUNT(I49:I79)</f>
        <v>5</v>
      </c>
      <c r="J81" s="132"/>
      <c r="K81" s="12">
        <f>COUNT(K49:K79)</f>
        <v>8</v>
      </c>
      <c r="L81" s="12">
        <f>COUNT(L49:L79)</f>
        <v>10</v>
      </c>
      <c r="M81" s="132"/>
      <c r="N81" s="12">
        <f>COUNT(N49:N79)</f>
        <v>8</v>
      </c>
      <c r="O81" s="12">
        <f>COUNT(O49:O79)</f>
        <v>9</v>
      </c>
      <c r="P81" s="132"/>
      <c r="Q81" s="12">
        <f>COUNT(Q49:Q79)</f>
        <v>19</v>
      </c>
      <c r="R81" s="12">
        <f>COUNT(R49:R79)</f>
        <v>12</v>
      </c>
    </row>
    <row r="82" spans="1:18" ht="15" customHeight="1">
      <c r="B82" s="131"/>
      <c r="N82" s="135"/>
    </row>
    <row r="83" spans="1:18" ht="15" customHeight="1">
      <c r="N83" s="135"/>
    </row>
    <row r="84" spans="1:18" ht="15" customHeight="1">
      <c r="N84" s="135"/>
    </row>
    <row r="85" spans="1:18" ht="15" customHeight="1">
      <c r="N85" s="135"/>
    </row>
    <row r="86" spans="1:18" ht="15" customHeight="1">
      <c r="N86" s="135"/>
    </row>
    <row r="87" spans="1:18" ht="15" customHeight="1">
      <c r="N87" s="135"/>
    </row>
    <row r="88" spans="1:18" ht="15" customHeight="1">
      <c r="N88" s="135"/>
    </row>
    <row r="89" spans="1:18" ht="15" customHeight="1">
      <c r="N89" s="135"/>
    </row>
    <row r="90" spans="1:18" ht="15" customHeight="1">
      <c r="N90" s="135"/>
    </row>
    <row r="91" spans="1:18" ht="15" customHeight="1">
      <c r="N91" s="135"/>
    </row>
    <row r="92" spans="1:18" ht="15" customHeight="1">
      <c r="N92" s="135"/>
    </row>
    <row r="93" spans="1:18" ht="15" customHeight="1">
      <c r="N93" s="135"/>
    </row>
    <row r="94" spans="1:18" ht="15" customHeight="1">
      <c r="N94" s="135"/>
    </row>
    <row r="95" spans="1:18" ht="15" customHeight="1">
      <c r="N95" s="135"/>
    </row>
    <row r="96" spans="1:18" ht="15" customHeight="1">
      <c r="N96" s="135"/>
    </row>
    <row r="97" spans="14:14" ht="15" customHeight="1">
      <c r="N97" s="135"/>
    </row>
  </sheetData>
  <mergeCells count="12">
    <mergeCell ref="Q47:R47"/>
    <mergeCell ref="O2:AB2"/>
    <mergeCell ref="H47:I47"/>
    <mergeCell ref="K47:L47"/>
    <mergeCell ref="N47:O47"/>
    <mergeCell ref="O3:AB3"/>
    <mergeCell ref="E47:F47"/>
    <mergeCell ref="A46:N46"/>
    <mergeCell ref="B47:C47"/>
    <mergeCell ref="A1:M1"/>
    <mergeCell ref="A2:M2"/>
    <mergeCell ref="A3:M3"/>
  </mergeCells>
  <phoneticPr fontId="0" type="noConversion"/>
  <pageMargins left="0.56000000000000005" right="0.51" top="0.73" bottom="0.98399999999999999" header="0.49212598499999999" footer="0.49212598499999999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97"/>
  <sheetViews>
    <sheetView zoomScale="75" workbookViewId="0">
      <pane ySplit="4" topLeftCell="A5" activePane="bottomLeft" state="frozen"/>
      <selection pane="bottomLeft" activeCell="AJ64" sqref="AJ64"/>
    </sheetView>
  </sheetViews>
  <sheetFormatPr defaultColWidth="6.42578125" defaultRowHeight="15" customHeight="1"/>
  <cols>
    <col min="1" max="4" width="6.42578125" customWidth="1"/>
    <col min="5" max="5" width="6.42578125" style="19" customWidth="1"/>
  </cols>
  <sheetData>
    <row r="1" spans="1:29" ht="22.5" customHeight="1" thickBot="1">
      <c r="A1" s="419" t="s">
        <v>123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29" ht="15" customHeight="1" thickTop="1" thickBot="1">
      <c r="A2" s="417" t="s">
        <v>74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O2" s="423" t="s">
        <v>73</v>
      </c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</row>
    <row r="3" spans="1:29" ht="15" customHeight="1" thickTop="1">
      <c r="A3" s="418" t="s">
        <v>71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</row>
    <row r="4" spans="1:29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  <c r="O4" s="63" t="s">
        <v>34</v>
      </c>
      <c r="P4" s="64">
        <v>1996</v>
      </c>
      <c r="Q4" s="65">
        <v>1997</v>
      </c>
      <c r="R4" s="64">
        <v>1998</v>
      </c>
      <c r="S4" s="65">
        <v>1999</v>
      </c>
      <c r="T4" s="64">
        <v>2000</v>
      </c>
      <c r="U4" s="65">
        <v>2001</v>
      </c>
      <c r="V4" s="64">
        <v>2002</v>
      </c>
      <c r="W4" s="66">
        <v>2003</v>
      </c>
      <c r="X4" s="64">
        <v>2004</v>
      </c>
      <c r="Y4" s="65">
        <v>2005</v>
      </c>
      <c r="Z4" s="64">
        <v>2006</v>
      </c>
      <c r="AA4" s="64">
        <v>2007</v>
      </c>
      <c r="AB4" s="64">
        <v>2008</v>
      </c>
      <c r="AC4" s="64" t="s">
        <v>50</v>
      </c>
    </row>
    <row r="5" spans="1:29" ht="15" customHeight="1">
      <c r="A5" s="6">
        <v>1</v>
      </c>
      <c r="B5" s="2">
        <v>36.6</v>
      </c>
      <c r="C5" s="23">
        <v>80.400000000000006</v>
      </c>
      <c r="D5" s="2">
        <v>44.9</v>
      </c>
      <c r="E5" s="2">
        <v>6</v>
      </c>
      <c r="F5" s="2" t="s">
        <v>111</v>
      </c>
      <c r="G5" s="2">
        <v>2.4</v>
      </c>
      <c r="H5" s="2" t="s">
        <v>111</v>
      </c>
      <c r="I5" s="2">
        <v>20.7</v>
      </c>
      <c r="J5" s="2" t="s">
        <v>111</v>
      </c>
      <c r="K5" s="2">
        <v>1.1000000000000001</v>
      </c>
      <c r="L5" s="2" t="s">
        <v>111</v>
      </c>
      <c r="M5" s="2" t="s">
        <v>111</v>
      </c>
      <c r="O5" s="83" t="s">
        <v>35</v>
      </c>
      <c r="P5" s="67">
        <v>251.5</v>
      </c>
      <c r="Q5" s="68">
        <v>410.9</v>
      </c>
      <c r="R5" s="67">
        <v>523.79999999999995</v>
      </c>
      <c r="S5" s="68">
        <v>386.9</v>
      </c>
      <c r="T5" s="67">
        <v>520</v>
      </c>
      <c r="U5" s="68">
        <v>522</v>
      </c>
      <c r="V5" s="67">
        <v>483.4</v>
      </c>
      <c r="W5" s="69">
        <v>373.9</v>
      </c>
      <c r="X5" s="70">
        <v>447.1</v>
      </c>
      <c r="Y5" s="87">
        <v>278.2</v>
      </c>
      <c r="Z5" s="78">
        <v>322.89999999999998</v>
      </c>
      <c r="AA5" s="78">
        <v>154.5</v>
      </c>
      <c r="AB5" s="77">
        <f>B36</f>
        <v>654.5</v>
      </c>
      <c r="AC5" s="71">
        <f t="shared" ref="AC5:AC17" si="0">AVERAGE(P5:AB5)</f>
        <v>409.96923076923071</v>
      </c>
    </row>
    <row r="6" spans="1:29" ht="15" customHeight="1">
      <c r="A6" s="6">
        <v>2</v>
      </c>
      <c r="B6" s="31">
        <v>155.5</v>
      </c>
      <c r="C6" s="2">
        <v>5</v>
      </c>
      <c r="D6" s="2">
        <v>45.1</v>
      </c>
      <c r="E6" s="2">
        <v>10.9</v>
      </c>
      <c r="F6" s="2">
        <v>21.9</v>
      </c>
      <c r="G6" s="2">
        <v>15.2</v>
      </c>
      <c r="H6" s="2" t="s">
        <v>111</v>
      </c>
      <c r="I6" s="2" t="s">
        <v>111</v>
      </c>
      <c r="J6" s="2" t="s">
        <v>111</v>
      </c>
      <c r="K6" s="2">
        <v>4.8</v>
      </c>
      <c r="L6" s="2" t="s">
        <v>111</v>
      </c>
      <c r="M6" s="2" t="s">
        <v>111</v>
      </c>
      <c r="O6" s="83" t="s">
        <v>36</v>
      </c>
      <c r="P6" s="67">
        <v>387</v>
      </c>
      <c r="Q6" s="68">
        <v>215</v>
      </c>
      <c r="R6" s="67">
        <v>237.3</v>
      </c>
      <c r="S6" s="72">
        <v>617.29999999999995</v>
      </c>
      <c r="T6" s="67">
        <v>503.4</v>
      </c>
      <c r="U6" s="68">
        <v>396.1</v>
      </c>
      <c r="V6" s="67">
        <v>182.8</v>
      </c>
      <c r="W6" s="73">
        <v>557.9</v>
      </c>
      <c r="X6" s="74">
        <v>553.6</v>
      </c>
      <c r="Y6" s="88">
        <v>605.29999999999995</v>
      </c>
      <c r="Z6" s="75">
        <v>217.4</v>
      </c>
      <c r="AA6" s="79">
        <v>516.4</v>
      </c>
      <c r="AB6" s="75">
        <f>C36</f>
        <v>488.10000000000008</v>
      </c>
      <c r="AC6" s="71">
        <f t="shared" si="0"/>
        <v>421.35384615384612</v>
      </c>
    </row>
    <row r="7" spans="1:29" ht="15" customHeight="1">
      <c r="A7" s="6">
        <v>3</v>
      </c>
      <c r="B7" s="2">
        <v>14.6</v>
      </c>
      <c r="C7" s="2">
        <v>19.5</v>
      </c>
      <c r="D7" s="2">
        <v>14.6</v>
      </c>
      <c r="E7" s="2">
        <v>18</v>
      </c>
      <c r="F7" s="2">
        <v>19.5</v>
      </c>
      <c r="G7" s="2">
        <v>5.8</v>
      </c>
      <c r="H7" s="2" t="s">
        <v>111</v>
      </c>
      <c r="I7" s="2" t="s">
        <v>111</v>
      </c>
      <c r="J7" s="2" t="s">
        <v>111</v>
      </c>
      <c r="K7" s="2">
        <v>14.6</v>
      </c>
      <c r="L7" s="2" t="s">
        <v>111</v>
      </c>
      <c r="M7" s="2">
        <v>17.100000000000001</v>
      </c>
      <c r="O7" s="83" t="s">
        <v>37</v>
      </c>
      <c r="P7" s="76">
        <v>419.5</v>
      </c>
      <c r="Q7" s="68">
        <v>331.4</v>
      </c>
      <c r="R7" s="76">
        <v>696.4</v>
      </c>
      <c r="S7" s="68">
        <v>516.1</v>
      </c>
      <c r="T7" s="76">
        <v>521.1</v>
      </c>
      <c r="U7" s="68">
        <v>545.9</v>
      </c>
      <c r="V7" s="77">
        <v>646.6</v>
      </c>
      <c r="W7" s="69">
        <v>468.7</v>
      </c>
      <c r="X7" s="70">
        <v>529.9</v>
      </c>
      <c r="Y7" s="75">
        <v>405.7</v>
      </c>
      <c r="Z7" s="75">
        <v>510</v>
      </c>
      <c r="AA7" s="75">
        <v>404.6</v>
      </c>
      <c r="AB7" s="75">
        <f>D36</f>
        <v>416.40000000000003</v>
      </c>
      <c r="AC7" s="71">
        <f t="shared" si="0"/>
        <v>493.2538461538461</v>
      </c>
    </row>
    <row r="8" spans="1:29" ht="15" customHeight="1">
      <c r="A8" s="6">
        <v>4</v>
      </c>
      <c r="B8" s="2">
        <v>2.1</v>
      </c>
      <c r="C8" s="2">
        <v>9.6999999999999993</v>
      </c>
      <c r="D8" s="2">
        <v>7.3</v>
      </c>
      <c r="E8" s="2" t="s">
        <v>111</v>
      </c>
      <c r="F8" s="2" t="s">
        <v>111</v>
      </c>
      <c r="G8" s="2" t="s">
        <v>111</v>
      </c>
      <c r="H8" s="2" t="s">
        <v>111</v>
      </c>
      <c r="I8" s="2" t="s">
        <v>111</v>
      </c>
      <c r="J8" s="2" t="s">
        <v>111</v>
      </c>
      <c r="K8" s="2" t="s">
        <v>111</v>
      </c>
      <c r="L8" s="2">
        <v>11.2</v>
      </c>
      <c r="M8" s="2" t="s">
        <v>111</v>
      </c>
      <c r="O8" s="83" t="s">
        <v>38</v>
      </c>
      <c r="P8" s="67">
        <v>306.39999999999998</v>
      </c>
      <c r="Q8" s="72">
        <v>535.79999999999995</v>
      </c>
      <c r="R8" s="67">
        <v>388.1</v>
      </c>
      <c r="S8" s="68">
        <v>494.4</v>
      </c>
      <c r="T8" s="67">
        <v>412</v>
      </c>
      <c r="U8" s="72">
        <v>579.29999999999995</v>
      </c>
      <c r="V8" s="78">
        <v>425.6</v>
      </c>
      <c r="W8" s="69">
        <v>319.39999999999998</v>
      </c>
      <c r="X8" s="70">
        <v>416.1</v>
      </c>
      <c r="Y8" s="75">
        <v>585.70000000000005</v>
      </c>
      <c r="Z8" s="103">
        <v>833.1</v>
      </c>
      <c r="AA8" s="75">
        <v>498.9</v>
      </c>
      <c r="AB8" s="75">
        <f>E36</f>
        <v>475.79999999999995</v>
      </c>
      <c r="AC8" s="71">
        <f t="shared" si="0"/>
        <v>482.35384615384618</v>
      </c>
    </row>
    <row r="9" spans="1:29" ht="15" customHeight="1">
      <c r="A9" s="6">
        <v>5</v>
      </c>
      <c r="B9" s="2">
        <v>4</v>
      </c>
      <c r="C9" s="2" t="s">
        <v>111</v>
      </c>
      <c r="D9" s="2">
        <v>16.600000000000001</v>
      </c>
      <c r="E9" s="2" t="s">
        <v>111</v>
      </c>
      <c r="F9" s="2">
        <v>27.5</v>
      </c>
      <c r="G9" s="2">
        <v>4.9000000000000004</v>
      </c>
      <c r="H9" s="2" t="s">
        <v>111</v>
      </c>
      <c r="I9" s="2" t="s">
        <v>111</v>
      </c>
      <c r="J9" s="2">
        <v>4.8</v>
      </c>
      <c r="K9" s="2" t="s">
        <v>111</v>
      </c>
      <c r="L9" s="23">
        <v>53.6</v>
      </c>
      <c r="M9" s="2">
        <v>20.100000000000001</v>
      </c>
      <c r="O9" s="83" t="s">
        <v>39</v>
      </c>
      <c r="P9" s="67">
        <v>286</v>
      </c>
      <c r="Q9" s="68">
        <v>242.2</v>
      </c>
      <c r="R9" s="67">
        <v>309.2</v>
      </c>
      <c r="S9" s="68">
        <v>578.29999999999995</v>
      </c>
      <c r="T9" s="67">
        <v>458.9</v>
      </c>
      <c r="U9" s="68">
        <v>316.8</v>
      </c>
      <c r="V9" s="67">
        <v>333.7</v>
      </c>
      <c r="W9" s="69">
        <v>253.8</v>
      </c>
      <c r="X9" s="70">
        <v>268.89999999999998</v>
      </c>
      <c r="Y9" s="75">
        <v>335.8</v>
      </c>
      <c r="Z9" s="75">
        <v>420.4</v>
      </c>
      <c r="AA9" s="75">
        <v>353.4</v>
      </c>
      <c r="AB9" s="75">
        <f>F36</f>
        <v>324.89999999999998</v>
      </c>
      <c r="AC9" s="71">
        <f t="shared" si="0"/>
        <v>344.7923076923077</v>
      </c>
    </row>
    <row r="10" spans="1:29" ht="15" customHeight="1">
      <c r="A10" s="6">
        <v>6</v>
      </c>
      <c r="B10" s="2">
        <v>19.5</v>
      </c>
      <c r="C10" s="2">
        <v>49.4</v>
      </c>
      <c r="D10" s="2">
        <v>17.7</v>
      </c>
      <c r="E10" s="23">
        <v>87.8</v>
      </c>
      <c r="F10" s="2">
        <v>4.9000000000000004</v>
      </c>
      <c r="G10" s="2">
        <v>13.3</v>
      </c>
      <c r="H10" s="2" t="s">
        <v>111</v>
      </c>
      <c r="I10" s="2" t="s">
        <v>111</v>
      </c>
      <c r="J10" s="2" t="s">
        <v>111</v>
      </c>
      <c r="K10" s="2">
        <v>12.1</v>
      </c>
      <c r="L10" s="2">
        <v>26.8</v>
      </c>
      <c r="M10" s="2" t="s">
        <v>111</v>
      </c>
      <c r="O10" s="83" t="s">
        <v>40</v>
      </c>
      <c r="P10" s="67">
        <v>36.4</v>
      </c>
      <c r="Q10" s="68">
        <v>3.4</v>
      </c>
      <c r="R10" s="67">
        <v>101.6</v>
      </c>
      <c r="S10" s="68">
        <v>114.7</v>
      </c>
      <c r="T10" s="67">
        <v>164.2</v>
      </c>
      <c r="U10" s="68">
        <v>255.6</v>
      </c>
      <c r="V10" s="67">
        <v>154.19999999999999</v>
      </c>
      <c r="W10" s="69">
        <v>132.6</v>
      </c>
      <c r="X10" s="70">
        <v>79.900000000000006</v>
      </c>
      <c r="Y10" s="75">
        <v>140.9</v>
      </c>
      <c r="Z10" s="75">
        <v>75</v>
      </c>
      <c r="AA10" s="75">
        <v>128</v>
      </c>
      <c r="AB10" s="75">
        <f>G36</f>
        <v>140.69999999999999</v>
      </c>
      <c r="AC10" s="71">
        <f t="shared" si="0"/>
        <v>117.47692307692309</v>
      </c>
    </row>
    <row r="11" spans="1:29" ht="15" customHeight="1">
      <c r="A11" s="6">
        <v>7</v>
      </c>
      <c r="B11" s="2">
        <v>1.9</v>
      </c>
      <c r="C11" s="2" t="s">
        <v>111</v>
      </c>
      <c r="D11" s="2" t="s">
        <v>111</v>
      </c>
      <c r="E11" s="2">
        <v>2.4</v>
      </c>
      <c r="F11" s="2">
        <v>2.4</v>
      </c>
      <c r="G11" s="2">
        <v>7.3</v>
      </c>
      <c r="H11" s="2" t="s">
        <v>111</v>
      </c>
      <c r="I11" s="2" t="s">
        <v>111</v>
      </c>
      <c r="J11" s="2">
        <v>12.2</v>
      </c>
      <c r="K11" s="2" t="s">
        <v>111</v>
      </c>
      <c r="L11" s="2" t="s">
        <v>111</v>
      </c>
      <c r="M11" s="2">
        <v>47.5</v>
      </c>
      <c r="O11" s="84" t="s">
        <v>41</v>
      </c>
      <c r="P11" s="89">
        <f t="shared" ref="P11:V11" si="1">SUM(P5:P10)</f>
        <v>1686.8000000000002</v>
      </c>
      <c r="Q11" s="90">
        <f t="shared" si="1"/>
        <v>1738.7</v>
      </c>
      <c r="R11" s="89">
        <f t="shared" si="1"/>
        <v>2256.3999999999996</v>
      </c>
      <c r="S11" s="91">
        <f t="shared" si="1"/>
        <v>2707.7</v>
      </c>
      <c r="T11" s="89">
        <f t="shared" si="1"/>
        <v>2579.6</v>
      </c>
      <c r="U11" s="90">
        <f t="shared" si="1"/>
        <v>2615.6999999999998</v>
      </c>
      <c r="V11" s="89">
        <f t="shared" si="1"/>
        <v>2226.2999999999997</v>
      </c>
      <c r="W11" s="92">
        <f t="shared" ref="W11:AB11" si="2">SUM(W5:W10)</f>
        <v>2106.3000000000002</v>
      </c>
      <c r="X11" s="93">
        <f t="shared" si="2"/>
        <v>2295.5</v>
      </c>
      <c r="Y11" s="93">
        <f t="shared" si="2"/>
        <v>2351.6000000000004</v>
      </c>
      <c r="Z11" s="93">
        <f t="shared" si="2"/>
        <v>2378.8000000000002</v>
      </c>
      <c r="AA11" s="93">
        <f t="shared" si="2"/>
        <v>2055.8000000000002</v>
      </c>
      <c r="AB11" s="93">
        <f t="shared" si="2"/>
        <v>2500.4</v>
      </c>
      <c r="AC11" s="146">
        <f t="shared" si="0"/>
        <v>2269.1999999999998</v>
      </c>
    </row>
    <row r="12" spans="1:29" ht="15" customHeight="1">
      <c r="A12" s="6">
        <v>8</v>
      </c>
      <c r="B12" s="2">
        <v>4.8</v>
      </c>
      <c r="C12" s="2">
        <v>9.1999999999999993</v>
      </c>
      <c r="D12" s="2">
        <v>18.899999999999999</v>
      </c>
      <c r="E12" s="2">
        <v>11.7</v>
      </c>
      <c r="F12" s="2" t="s">
        <v>111</v>
      </c>
      <c r="G12" s="2"/>
      <c r="H12" s="2" t="s">
        <v>111</v>
      </c>
      <c r="I12" s="2" t="s">
        <v>111</v>
      </c>
      <c r="J12" s="2" t="s">
        <v>111</v>
      </c>
      <c r="K12" s="2">
        <v>17.5</v>
      </c>
      <c r="L12" s="2" t="s">
        <v>111</v>
      </c>
      <c r="M12" s="2">
        <v>3.9</v>
      </c>
      <c r="O12" s="83" t="s">
        <v>42</v>
      </c>
      <c r="P12" s="67">
        <v>64.599999999999994</v>
      </c>
      <c r="Q12" s="68">
        <v>18.2</v>
      </c>
      <c r="R12" s="67">
        <v>79.099999999999994</v>
      </c>
      <c r="S12" s="68">
        <v>45.2</v>
      </c>
      <c r="T12" s="76">
        <v>319.7</v>
      </c>
      <c r="U12" s="68">
        <v>159.80000000000001</v>
      </c>
      <c r="V12" s="67">
        <v>110.5</v>
      </c>
      <c r="W12" s="69">
        <v>80</v>
      </c>
      <c r="X12" s="70">
        <v>157.30000000000001</v>
      </c>
      <c r="Y12" s="80">
        <v>41.7</v>
      </c>
      <c r="Z12" s="80">
        <v>98.3</v>
      </c>
      <c r="AA12" s="80">
        <v>46.2</v>
      </c>
      <c r="AB12" s="144">
        <f>H36</f>
        <v>21.4</v>
      </c>
      <c r="AC12" s="148">
        <f t="shared" si="0"/>
        <v>95.538461538461533</v>
      </c>
    </row>
    <row r="13" spans="1:29" ht="15" customHeight="1">
      <c r="A13" s="6">
        <v>9</v>
      </c>
      <c r="B13" s="2">
        <v>18.5</v>
      </c>
      <c r="C13" s="2">
        <v>6.8</v>
      </c>
      <c r="D13" s="2">
        <v>1.9</v>
      </c>
      <c r="E13" s="2">
        <v>4.8</v>
      </c>
      <c r="F13" s="2">
        <v>6.7</v>
      </c>
      <c r="G13" s="2" t="s">
        <v>111</v>
      </c>
      <c r="H13" s="2" t="s">
        <v>111</v>
      </c>
      <c r="I13" s="2" t="s">
        <v>111</v>
      </c>
      <c r="J13" s="2">
        <v>6.1</v>
      </c>
      <c r="K13" s="2" t="s">
        <v>111</v>
      </c>
      <c r="L13" s="2" t="s">
        <v>111</v>
      </c>
      <c r="M13" s="2" t="s">
        <v>111</v>
      </c>
      <c r="O13" s="83" t="s">
        <v>43</v>
      </c>
      <c r="P13" s="67">
        <v>99.7</v>
      </c>
      <c r="Q13" s="68">
        <v>64.599999999999994</v>
      </c>
      <c r="R13" s="67">
        <v>140.80000000000001</v>
      </c>
      <c r="S13" s="68">
        <v>42.2</v>
      </c>
      <c r="T13" s="67">
        <v>70.3</v>
      </c>
      <c r="U13" s="68">
        <v>3.7</v>
      </c>
      <c r="V13" s="67">
        <v>105.8</v>
      </c>
      <c r="W13" s="69">
        <v>107</v>
      </c>
      <c r="X13" s="70">
        <v>141.69999999999999</v>
      </c>
      <c r="Y13" s="80">
        <v>56.6</v>
      </c>
      <c r="Z13" s="80">
        <v>12.4</v>
      </c>
      <c r="AA13" s="80">
        <v>14.4</v>
      </c>
      <c r="AB13" s="144">
        <f>I36</f>
        <v>40.699999999999996</v>
      </c>
      <c r="AC13" s="149">
        <f t="shared" si="0"/>
        <v>69.223076923076917</v>
      </c>
    </row>
    <row r="14" spans="1:29" ht="15" customHeight="1">
      <c r="A14" s="6">
        <v>10</v>
      </c>
      <c r="B14" s="2">
        <v>12.1</v>
      </c>
      <c r="C14" s="2">
        <v>1.1000000000000001</v>
      </c>
      <c r="D14" s="2" t="s">
        <v>111</v>
      </c>
      <c r="E14" s="2" t="s">
        <v>111</v>
      </c>
      <c r="F14" s="2" t="s">
        <v>111</v>
      </c>
      <c r="G14" s="2" t="s">
        <v>111</v>
      </c>
      <c r="H14" s="2" t="s">
        <v>111</v>
      </c>
      <c r="I14" s="2" t="s">
        <v>111</v>
      </c>
      <c r="J14" s="2" t="s">
        <v>111</v>
      </c>
      <c r="K14" s="2" t="s">
        <v>111</v>
      </c>
      <c r="L14" s="2" t="s">
        <v>111</v>
      </c>
      <c r="M14" s="2" t="s">
        <v>111</v>
      </c>
      <c r="O14" s="83" t="s">
        <v>44</v>
      </c>
      <c r="P14" s="67">
        <v>35.5</v>
      </c>
      <c r="Q14" s="68">
        <v>7.8</v>
      </c>
      <c r="R14" s="67">
        <v>81.2</v>
      </c>
      <c r="S14" s="68">
        <v>113.1</v>
      </c>
      <c r="T14" s="67">
        <v>124.1</v>
      </c>
      <c r="U14" s="68">
        <v>89.3</v>
      </c>
      <c r="V14" s="67">
        <v>87.2</v>
      </c>
      <c r="W14" s="69">
        <v>113.1</v>
      </c>
      <c r="X14" s="70">
        <v>169.5</v>
      </c>
      <c r="Y14" s="80">
        <v>32.200000000000003</v>
      </c>
      <c r="Z14" s="80">
        <v>145.6</v>
      </c>
      <c r="AA14" s="80">
        <v>22.1</v>
      </c>
      <c r="AB14" s="144">
        <f>J36</f>
        <v>27.3</v>
      </c>
      <c r="AC14" s="149">
        <f t="shared" si="0"/>
        <v>80.615384615384627</v>
      </c>
    </row>
    <row r="15" spans="1:29" ht="15" customHeight="1">
      <c r="A15" s="6">
        <v>11</v>
      </c>
      <c r="B15" s="2" t="s">
        <v>111</v>
      </c>
      <c r="C15" s="2">
        <v>4.8</v>
      </c>
      <c r="D15" s="2" t="s">
        <v>111</v>
      </c>
      <c r="E15" s="2">
        <v>7.5</v>
      </c>
      <c r="F15" s="2">
        <v>46.3</v>
      </c>
      <c r="G15" s="2">
        <v>16.3</v>
      </c>
      <c r="H15" s="2" t="s">
        <v>111</v>
      </c>
      <c r="I15" s="2" t="s">
        <v>111</v>
      </c>
      <c r="J15" s="2" t="s">
        <v>111</v>
      </c>
      <c r="K15" s="2">
        <v>2.4</v>
      </c>
      <c r="L15" s="2" t="s">
        <v>111</v>
      </c>
      <c r="M15" s="2" t="s">
        <v>111</v>
      </c>
      <c r="O15" s="83" t="s">
        <v>45</v>
      </c>
      <c r="P15" s="67">
        <v>95</v>
      </c>
      <c r="Q15" s="68">
        <v>82.4</v>
      </c>
      <c r="R15" s="67">
        <v>108.3</v>
      </c>
      <c r="S15" s="68">
        <v>111.7</v>
      </c>
      <c r="T15" s="67">
        <v>30.1</v>
      </c>
      <c r="U15" s="68">
        <v>75.900000000000006</v>
      </c>
      <c r="V15" s="67">
        <v>71.900000000000006</v>
      </c>
      <c r="W15" s="69">
        <v>147.6</v>
      </c>
      <c r="X15" s="74">
        <v>186.2</v>
      </c>
      <c r="Y15" s="80">
        <v>121.5</v>
      </c>
      <c r="Z15" s="80">
        <v>94.9</v>
      </c>
      <c r="AA15" s="80">
        <v>78.8</v>
      </c>
      <c r="AB15" s="144">
        <f>K36</f>
        <v>71.2</v>
      </c>
      <c r="AC15" s="149">
        <f t="shared" si="0"/>
        <v>98.115384615384613</v>
      </c>
    </row>
    <row r="16" spans="1:29" ht="15" customHeight="1">
      <c r="A16" s="6">
        <v>12</v>
      </c>
      <c r="B16" s="2">
        <v>3.6</v>
      </c>
      <c r="C16" s="2">
        <v>11.3</v>
      </c>
      <c r="D16" s="2">
        <v>7</v>
      </c>
      <c r="E16" s="2">
        <v>4.9000000000000004</v>
      </c>
      <c r="F16" s="2">
        <v>1.2</v>
      </c>
      <c r="G16" s="2" t="s">
        <v>111</v>
      </c>
      <c r="H16" s="2" t="s">
        <v>111</v>
      </c>
      <c r="I16" s="2" t="s">
        <v>111</v>
      </c>
      <c r="J16" s="2" t="s">
        <v>111</v>
      </c>
      <c r="K16" s="2" t="s">
        <v>111</v>
      </c>
      <c r="L16" s="2" t="s">
        <v>111</v>
      </c>
      <c r="M16" s="2" t="s">
        <v>111</v>
      </c>
      <c r="O16" s="83" t="s">
        <v>46</v>
      </c>
      <c r="P16" s="67">
        <v>104.8</v>
      </c>
      <c r="Q16" s="68">
        <v>84.5</v>
      </c>
      <c r="R16" s="67">
        <v>115.6</v>
      </c>
      <c r="S16" s="68">
        <v>139.1</v>
      </c>
      <c r="T16" s="67">
        <v>57.4</v>
      </c>
      <c r="U16" s="68">
        <v>11.3</v>
      </c>
      <c r="V16" s="67">
        <v>120.7</v>
      </c>
      <c r="W16" s="69">
        <v>128.6</v>
      </c>
      <c r="X16" s="70">
        <v>51.5</v>
      </c>
      <c r="Y16" s="80">
        <v>122.7</v>
      </c>
      <c r="Z16" s="80">
        <v>259.39999999999998</v>
      </c>
      <c r="AA16" s="80">
        <v>157.80000000000001</v>
      </c>
      <c r="AB16" s="144">
        <f>L36</f>
        <v>108.29999999999998</v>
      </c>
      <c r="AC16" s="149">
        <f t="shared" si="0"/>
        <v>112.43846153846152</v>
      </c>
    </row>
    <row r="17" spans="1:29" ht="15" customHeight="1">
      <c r="A17" s="6">
        <v>13</v>
      </c>
      <c r="B17" s="2" t="s">
        <v>111</v>
      </c>
      <c r="C17" s="2">
        <v>6</v>
      </c>
      <c r="D17" s="2" t="s">
        <v>111</v>
      </c>
      <c r="E17" s="2">
        <v>24.3</v>
      </c>
      <c r="F17" s="2">
        <v>9.6999999999999993</v>
      </c>
      <c r="G17" s="2">
        <v>46.3</v>
      </c>
      <c r="H17" s="2" t="s">
        <v>111</v>
      </c>
      <c r="I17" s="2" t="s">
        <v>111</v>
      </c>
      <c r="J17" s="2" t="s">
        <v>111</v>
      </c>
      <c r="K17" s="2">
        <v>8.1999999999999993</v>
      </c>
      <c r="L17" s="2">
        <v>3.6</v>
      </c>
      <c r="M17" s="2" t="s">
        <v>111</v>
      </c>
      <c r="O17" s="83" t="s">
        <v>47</v>
      </c>
      <c r="P17" s="76">
        <v>132.1</v>
      </c>
      <c r="Q17" s="72">
        <v>180.4</v>
      </c>
      <c r="R17" s="76">
        <v>264.10000000000002</v>
      </c>
      <c r="S17" s="81">
        <v>353.1</v>
      </c>
      <c r="T17" s="67">
        <v>80.5</v>
      </c>
      <c r="U17" s="72">
        <v>219.5</v>
      </c>
      <c r="V17" s="76">
        <v>327.2</v>
      </c>
      <c r="W17" s="73">
        <v>301.8</v>
      </c>
      <c r="X17" s="70">
        <v>101.9</v>
      </c>
      <c r="Y17" s="82">
        <v>495.8</v>
      </c>
      <c r="Z17" s="82">
        <v>411</v>
      </c>
      <c r="AA17" s="82">
        <v>390.1</v>
      </c>
      <c r="AB17" s="145">
        <f>M36</f>
        <v>172.60000000000002</v>
      </c>
      <c r="AC17" s="150">
        <f t="shared" si="0"/>
        <v>263.85384615384612</v>
      </c>
    </row>
    <row r="18" spans="1:29" ht="15" customHeight="1">
      <c r="A18" s="6">
        <v>14</v>
      </c>
      <c r="B18" s="2">
        <v>10.7</v>
      </c>
      <c r="C18" s="2">
        <v>2.4</v>
      </c>
      <c r="D18" s="2" t="s">
        <v>111</v>
      </c>
      <c r="E18" s="23">
        <v>56.1</v>
      </c>
      <c r="F18" s="2">
        <v>25.6</v>
      </c>
      <c r="G18" s="2">
        <v>26.8</v>
      </c>
      <c r="H18" s="2" t="s">
        <v>111</v>
      </c>
      <c r="I18" s="2" t="s">
        <v>111</v>
      </c>
      <c r="J18" s="2" t="s">
        <v>111</v>
      </c>
      <c r="K18" s="2" t="s">
        <v>111</v>
      </c>
      <c r="L18" s="2">
        <v>3.7</v>
      </c>
      <c r="M18" s="2" t="s">
        <v>111</v>
      </c>
      <c r="O18" s="84" t="s">
        <v>48</v>
      </c>
      <c r="P18" s="89">
        <f t="shared" ref="P18:AC18" si="3">SUM(P12:P17)</f>
        <v>531.70000000000005</v>
      </c>
      <c r="Q18" s="90">
        <f t="shared" si="3"/>
        <v>437.9</v>
      </c>
      <c r="R18" s="89">
        <f t="shared" si="3"/>
        <v>789.1</v>
      </c>
      <c r="S18" s="90">
        <f t="shared" si="3"/>
        <v>804.4</v>
      </c>
      <c r="T18" s="89">
        <f t="shared" si="3"/>
        <v>682.1</v>
      </c>
      <c r="U18" s="90">
        <f t="shared" si="3"/>
        <v>559.5</v>
      </c>
      <c r="V18" s="89">
        <f t="shared" si="3"/>
        <v>823.3</v>
      </c>
      <c r="W18" s="96">
        <f t="shared" si="3"/>
        <v>878.10000000000014</v>
      </c>
      <c r="X18" s="93">
        <f t="shared" si="3"/>
        <v>808.1</v>
      </c>
      <c r="Y18" s="93">
        <f t="shared" si="3"/>
        <v>870.5</v>
      </c>
      <c r="Z18" s="93">
        <f t="shared" si="3"/>
        <v>1021.6</v>
      </c>
      <c r="AA18" s="93">
        <f t="shared" si="3"/>
        <v>709.40000000000009</v>
      </c>
      <c r="AB18" s="93">
        <f t="shared" si="3"/>
        <v>441.5</v>
      </c>
      <c r="AC18" s="147">
        <f t="shared" si="3"/>
        <v>719.78461538461534</v>
      </c>
    </row>
    <row r="19" spans="1:29" ht="15" customHeight="1">
      <c r="A19" s="6">
        <v>15</v>
      </c>
      <c r="B19" s="23">
        <v>92.6</v>
      </c>
      <c r="C19" s="23">
        <v>56.7</v>
      </c>
      <c r="D19" s="2">
        <v>7.3</v>
      </c>
      <c r="E19" s="2">
        <v>2.4</v>
      </c>
      <c r="F19" s="2" t="s">
        <v>111</v>
      </c>
      <c r="G19" s="2" t="s">
        <v>111</v>
      </c>
      <c r="H19" s="2" t="s">
        <v>111</v>
      </c>
      <c r="I19" s="2" t="s">
        <v>111</v>
      </c>
      <c r="J19" s="2" t="s">
        <v>111</v>
      </c>
      <c r="K19" s="2" t="s">
        <v>111</v>
      </c>
      <c r="L19" s="2" t="s">
        <v>111</v>
      </c>
      <c r="M19" s="2" t="s">
        <v>111</v>
      </c>
      <c r="O19" s="85"/>
      <c r="P19" s="97"/>
      <c r="Q19" s="98"/>
      <c r="R19" s="97"/>
      <c r="S19" s="98"/>
      <c r="T19" s="97"/>
      <c r="U19" s="98"/>
      <c r="V19" s="97"/>
      <c r="W19" s="29"/>
      <c r="X19" s="99"/>
      <c r="Y19" s="28"/>
      <c r="Z19" s="28"/>
      <c r="AA19" s="28"/>
      <c r="AB19" s="28"/>
      <c r="AC19" s="100"/>
    </row>
    <row r="20" spans="1:29" ht="15" customHeight="1">
      <c r="A20" s="6">
        <v>16</v>
      </c>
      <c r="B20" s="2" t="s">
        <v>111</v>
      </c>
      <c r="C20" s="2">
        <v>7.3</v>
      </c>
      <c r="D20" s="2">
        <v>35.299999999999997</v>
      </c>
      <c r="E20" s="2" t="s">
        <v>111</v>
      </c>
      <c r="F20" s="2">
        <v>2.4</v>
      </c>
      <c r="G20" s="2" t="s">
        <v>111</v>
      </c>
      <c r="H20" s="2" t="s">
        <v>111</v>
      </c>
      <c r="I20" s="2" t="s">
        <v>111</v>
      </c>
      <c r="J20" s="2" t="s">
        <v>111</v>
      </c>
      <c r="K20" s="2" t="s">
        <v>111</v>
      </c>
      <c r="L20" s="2">
        <v>3.6</v>
      </c>
      <c r="M20" s="2">
        <v>14.6</v>
      </c>
      <c r="O20" s="86" t="s">
        <v>49</v>
      </c>
      <c r="P20" s="101">
        <f>P11+P18</f>
        <v>2218.5</v>
      </c>
      <c r="Q20" s="101">
        <f t="shared" ref="Q20:AC20" si="4">Q11+Q18</f>
        <v>2176.6</v>
      </c>
      <c r="R20" s="101">
        <f t="shared" si="4"/>
        <v>3045.4999999999995</v>
      </c>
      <c r="S20" s="94">
        <f t="shared" si="4"/>
        <v>3512.1</v>
      </c>
      <c r="T20" s="101">
        <f t="shared" si="4"/>
        <v>3261.7</v>
      </c>
      <c r="U20" s="101">
        <f t="shared" si="4"/>
        <v>3175.2</v>
      </c>
      <c r="V20" s="101">
        <f t="shared" si="4"/>
        <v>3049.5999999999995</v>
      </c>
      <c r="W20" s="102">
        <f t="shared" si="4"/>
        <v>2984.4000000000005</v>
      </c>
      <c r="X20" s="102">
        <f t="shared" si="4"/>
        <v>3103.6</v>
      </c>
      <c r="Y20" s="102">
        <f t="shared" si="4"/>
        <v>3222.1000000000004</v>
      </c>
      <c r="Z20" s="102">
        <f t="shared" si="4"/>
        <v>3400.4</v>
      </c>
      <c r="AA20" s="102">
        <f t="shared" si="4"/>
        <v>2765.2000000000003</v>
      </c>
      <c r="AB20" s="102">
        <f t="shared" si="4"/>
        <v>2941.9</v>
      </c>
      <c r="AC20" s="102">
        <f t="shared" si="4"/>
        <v>2988.9846153846152</v>
      </c>
    </row>
    <row r="21" spans="1:29" ht="15" customHeight="1">
      <c r="A21" s="6">
        <v>17</v>
      </c>
      <c r="B21" s="2">
        <v>3.2</v>
      </c>
      <c r="C21" s="2">
        <v>12.8</v>
      </c>
      <c r="D21" s="2">
        <v>16.8</v>
      </c>
      <c r="E21" s="2">
        <v>4.3</v>
      </c>
      <c r="F21" s="2" t="s">
        <v>111</v>
      </c>
      <c r="G21" s="2" t="s">
        <v>111</v>
      </c>
      <c r="H21" s="2" t="s">
        <v>111</v>
      </c>
      <c r="I21" s="2" t="s">
        <v>111</v>
      </c>
      <c r="J21" s="2" t="s">
        <v>111</v>
      </c>
      <c r="K21" s="2" t="s">
        <v>111</v>
      </c>
      <c r="L21" s="2" t="s">
        <v>111</v>
      </c>
      <c r="M21" s="2" t="s">
        <v>111</v>
      </c>
    </row>
    <row r="22" spans="1:29" ht="15" customHeight="1">
      <c r="A22" s="6">
        <v>18</v>
      </c>
      <c r="B22" s="23">
        <v>53.6</v>
      </c>
      <c r="C22" s="2" t="s">
        <v>111</v>
      </c>
      <c r="D22" s="2">
        <v>4.3</v>
      </c>
      <c r="E22" s="2">
        <v>2.4</v>
      </c>
      <c r="F22" s="2" t="s">
        <v>111</v>
      </c>
      <c r="G22" s="2" t="s">
        <v>111</v>
      </c>
      <c r="H22" s="2" t="s">
        <v>111</v>
      </c>
      <c r="I22" s="2">
        <v>14.6</v>
      </c>
      <c r="J22" s="2" t="s">
        <v>111</v>
      </c>
      <c r="K22" s="2">
        <v>8.1</v>
      </c>
      <c r="L22" s="2" t="s">
        <v>111</v>
      </c>
      <c r="M22" s="2" t="s">
        <v>111</v>
      </c>
    </row>
    <row r="23" spans="1:29" ht="15" customHeight="1">
      <c r="A23" s="6">
        <v>19</v>
      </c>
      <c r="B23" s="2">
        <v>15.6</v>
      </c>
      <c r="C23" s="2" t="s">
        <v>111</v>
      </c>
      <c r="D23" s="2">
        <v>19.2</v>
      </c>
      <c r="E23" s="2">
        <v>3.2</v>
      </c>
      <c r="F23" s="2">
        <v>27.9</v>
      </c>
      <c r="G23" s="2" t="s">
        <v>111</v>
      </c>
      <c r="H23" s="2">
        <v>3.9</v>
      </c>
      <c r="I23" s="2" t="s">
        <v>111</v>
      </c>
      <c r="J23" s="2" t="s">
        <v>111</v>
      </c>
      <c r="K23" s="2" t="s">
        <v>111</v>
      </c>
      <c r="L23" s="2" t="s">
        <v>111</v>
      </c>
      <c r="M23" s="2" t="s">
        <v>111</v>
      </c>
    </row>
    <row r="24" spans="1:29" ht="15" customHeight="1">
      <c r="A24" s="6">
        <v>20</v>
      </c>
      <c r="B24" s="2">
        <v>9.6999999999999993</v>
      </c>
      <c r="C24" s="2" t="s">
        <v>111</v>
      </c>
      <c r="D24" s="2" t="s">
        <v>111</v>
      </c>
      <c r="E24" s="2">
        <v>24.3</v>
      </c>
      <c r="F24" s="2" t="s">
        <v>111</v>
      </c>
      <c r="G24" s="2" t="s">
        <v>111</v>
      </c>
      <c r="H24" s="2">
        <v>15.6</v>
      </c>
      <c r="I24" s="2" t="s">
        <v>111</v>
      </c>
      <c r="J24" s="2" t="s">
        <v>111</v>
      </c>
      <c r="K24" s="2" t="s">
        <v>111</v>
      </c>
      <c r="L24" s="2" t="s">
        <v>111</v>
      </c>
      <c r="M24" s="2">
        <v>2.4</v>
      </c>
    </row>
    <row r="25" spans="1:29" ht="15" customHeight="1">
      <c r="A25" s="6">
        <v>21</v>
      </c>
      <c r="B25" s="2">
        <v>19.100000000000001</v>
      </c>
      <c r="C25" s="2">
        <v>48.7</v>
      </c>
      <c r="D25" s="2">
        <v>10.9</v>
      </c>
      <c r="E25" s="2">
        <v>2.4</v>
      </c>
      <c r="F25" s="2" t="s">
        <v>111</v>
      </c>
      <c r="G25" s="2" t="s">
        <v>111</v>
      </c>
      <c r="H25" s="2" t="s">
        <v>111</v>
      </c>
      <c r="I25" s="2" t="s">
        <v>111</v>
      </c>
      <c r="J25" s="2">
        <v>1.9</v>
      </c>
      <c r="K25" s="2" t="s">
        <v>111</v>
      </c>
      <c r="L25" s="2" t="s">
        <v>111</v>
      </c>
      <c r="M25" s="2" t="s">
        <v>111</v>
      </c>
    </row>
    <row r="26" spans="1:29" ht="15" customHeight="1">
      <c r="A26" s="6">
        <v>22</v>
      </c>
      <c r="B26" s="2">
        <v>2.4</v>
      </c>
      <c r="C26" s="23">
        <v>60.9</v>
      </c>
      <c r="D26" s="2">
        <v>12.1</v>
      </c>
      <c r="E26" s="23">
        <v>60.9</v>
      </c>
      <c r="F26" s="2" t="s">
        <v>111</v>
      </c>
      <c r="G26" s="2" t="s">
        <v>111</v>
      </c>
      <c r="H26" s="2" t="s">
        <v>111</v>
      </c>
      <c r="I26" s="2" t="s">
        <v>111</v>
      </c>
      <c r="J26" s="2" t="s">
        <v>111</v>
      </c>
      <c r="K26" s="2" t="s">
        <v>111</v>
      </c>
      <c r="L26" s="2" t="s">
        <v>111</v>
      </c>
      <c r="M26" s="2" t="s">
        <v>111</v>
      </c>
    </row>
    <row r="27" spans="1:29" ht="15" customHeight="1">
      <c r="A27" s="6">
        <v>23</v>
      </c>
      <c r="B27" s="2">
        <v>10.9</v>
      </c>
      <c r="C27" s="2" t="s">
        <v>111</v>
      </c>
      <c r="D27" s="2" t="s">
        <v>111</v>
      </c>
      <c r="E27" s="2">
        <v>4.8</v>
      </c>
      <c r="F27" s="2" t="s">
        <v>111</v>
      </c>
      <c r="G27" s="2" t="s">
        <v>111</v>
      </c>
      <c r="H27" s="2" t="s">
        <v>111</v>
      </c>
      <c r="I27" s="2" t="s">
        <v>111</v>
      </c>
      <c r="J27" s="2" t="s">
        <v>111</v>
      </c>
      <c r="K27" s="2" t="s">
        <v>111</v>
      </c>
      <c r="L27" s="2" t="s">
        <v>111</v>
      </c>
      <c r="M27" s="2" t="s">
        <v>111</v>
      </c>
    </row>
    <row r="28" spans="1:29" ht="15" customHeight="1">
      <c r="A28" s="6">
        <v>24</v>
      </c>
      <c r="B28" s="2" t="s">
        <v>111</v>
      </c>
      <c r="C28" s="2">
        <v>46.7</v>
      </c>
      <c r="D28" s="2">
        <v>21.9</v>
      </c>
      <c r="E28" s="2" t="s">
        <v>111</v>
      </c>
      <c r="F28" s="2">
        <v>2</v>
      </c>
      <c r="G28" s="2" t="s">
        <v>111</v>
      </c>
      <c r="H28" s="2" t="s">
        <v>111</v>
      </c>
      <c r="I28" s="2" t="s">
        <v>111</v>
      </c>
      <c r="J28" s="2" t="s">
        <v>111</v>
      </c>
      <c r="K28" s="2" t="s">
        <v>111</v>
      </c>
      <c r="L28" s="2" t="s">
        <v>111</v>
      </c>
      <c r="M28" s="2" t="s">
        <v>111</v>
      </c>
    </row>
    <row r="29" spans="1:29" ht="15" customHeight="1">
      <c r="A29" s="6">
        <v>25</v>
      </c>
      <c r="B29" s="2">
        <v>19</v>
      </c>
      <c r="C29" s="2">
        <v>12.1</v>
      </c>
      <c r="D29" s="2">
        <v>39</v>
      </c>
      <c r="E29" s="2">
        <v>4.5999999999999996</v>
      </c>
      <c r="F29" s="2">
        <v>26</v>
      </c>
      <c r="G29" s="2">
        <v>2.4</v>
      </c>
      <c r="H29" s="2" t="s">
        <v>111</v>
      </c>
      <c r="I29" s="2" t="s">
        <v>111</v>
      </c>
      <c r="J29" s="2" t="s">
        <v>111</v>
      </c>
      <c r="K29" s="2" t="s">
        <v>111</v>
      </c>
      <c r="L29" s="2" t="s">
        <v>111</v>
      </c>
      <c r="M29" s="2" t="s">
        <v>111</v>
      </c>
    </row>
    <row r="30" spans="1:29" ht="15" customHeight="1">
      <c r="A30" s="6">
        <v>26</v>
      </c>
      <c r="B30" s="23">
        <v>86.2</v>
      </c>
      <c r="C30" s="2">
        <v>3.1</v>
      </c>
      <c r="D30" s="2">
        <v>3.6</v>
      </c>
      <c r="E30" s="2">
        <v>39</v>
      </c>
      <c r="F30" s="2">
        <v>43.8</v>
      </c>
      <c r="G30" s="2" t="s">
        <v>111</v>
      </c>
      <c r="H30" s="2" t="s">
        <v>111</v>
      </c>
      <c r="I30" s="2" t="s">
        <v>111</v>
      </c>
      <c r="J30" s="2">
        <v>2.2999999999999998</v>
      </c>
      <c r="K30" s="2" t="s">
        <v>111</v>
      </c>
      <c r="L30" s="2" t="s">
        <v>111</v>
      </c>
      <c r="M30" s="2">
        <v>67</v>
      </c>
    </row>
    <row r="31" spans="1:29" ht="15" customHeight="1">
      <c r="A31" s="6">
        <v>27</v>
      </c>
      <c r="B31" s="2" t="s">
        <v>111</v>
      </c>
      <c r="C31" s="2">
        <v>7.6</v>
      </c>
      <c r="D31" s="2">
        <v>29.2</v>
      </c>
      <c r="E31" s="2">
        <v>13.7</v>
      </c>
      <c r="F31" s="2">
        <v>21.9</v>
      </c>
      <c r="G31" s="2" t="s">
        <v>111</v>
      </c>
      <c r="H31" s="2" t="s">
        <v>111</v>
      </c>
      <c r="I31" s="2" t="s">
        <v>111</v>
      </c>
      <c r="J31" s="2" t="s">
        <v>111</v>
      </c>
      <c r="K31" s="2" t="s">
        <v>111</v>
      </c>
      <c r="L31" s="2" t="s">
        <v>111</v>
      </c>
      <c r="M31" s="2" t="s">
        <v>111</v>
      </c>
    </row>
    <row r="32" spans="1:29" ht="15" customHeight="1">
      <c r="A32" s="6">
        <v>28</v>
      </c>
      <c r="B32" s="2">
        <v>7.3</v>
      </c>
      <c r="C32" s="2">
        <v>13</v>
      </c>
      <c r="D32" s="2">
        <v>21.9</v>
      </c>
      <c r="E32" s="2">
        <v>2.4</v>
      </c>
      <c r="F32" s="2">
        <v>2.4</v>
      </c>
      <c r="G32" s="2" t="s">
        <v>111</v>
      </c>
      <c r="H32" s="2">
        <v>1.9</v>
      </c>
      <c r="I32" s="2" t="s">
        <v>111</v>
      </c>
      <c r="J32" s="2" t="s">
        <v>111</v>
      </c>
      <c r="K32" s="2" t="s">
        <v>111</v>
      </c>
      <c r="L32" s="2">
        <v>1</v>
      </c>
      <c r="M32" s="2" t="s">
        <v>111</v>
      </c>
    </row>
    <row r="33" spans="1:36" ht="15" customHeight="1">
      <c r="A33" s="6">
        <v>29</v>
      </c>
      <c r="B33" s="2">
        <v>21.9</v>
      </c>
      <c r="C33" s="140">
        <v>13.6</v>
      </c>
      <c r="D33" s="2">
        <v>7</v>
      </c>
      <c r="E33" s="2" t="s">
        <v>111</v>
      </c>
      <c r="F33" s="2">
        <v>2</v>
      </c>
      <c r="G33" s="2" t="s">
        <v>111</v>
      </c>
      <c r="H33" s="2" t="s">
        <v>111</v>
      </c>
      <c r="I33" s="2" t="s">
        <v>111</v>
      </c>
      <c r="J33" s="2" t="s">
        <v>111</v>
      </c>
      <c r="K33" s="2">
        <v>2.4</v>
      </c>
      <c r="L33" s="2">
        <v>4.8</v>
      </c>
      <c r="M33" s="2" t="s">
        <v>111</v>
      </c>
    </row>
    <row r="34" spans="1:36" ht="15" customHeight="1">
      <c r="A34" s="6">
        <v>30</v>
      </c>
      <c r="B34" s="2">
        <v>17</v>
      </c>
      <c r="C34" s="7"/>
      <c r="D34" s="2">
        <v>12.3</v>
      </c>
      <c r="E34" s="23">
        <v>77</v>
      </c>
      <c r="F34" s="2">
        <v>16.2</v>
      </c>
      <c r="G34" s="2" t="s">
        <v>111</v>
      </c>
      <c r="H34" s="2" t="s">
        <v>111</v>
      </c>
      <c r="I34" s="2">
        <v>3</v>
      </c>
      <c r="J34" s="2" t="s">
        <v>111</v>
      </c>
      <c r="K34" s="2" t="s">
        <v>111</v>
      </c>
      <c r="L34" s="2" t="s">
        <v>111</v>
      </c>
      <c r="M34" s="2" t="s">
        <v>111</v>
      </c>
    </row>
    <row r="35" spans="1:36" ht="15" customHeight="1">
      <c r="A35" s="6">
        <v>31</v>
      </c>
      <c r="B35" s="2">
        <v>12.1</v>
      </c>
      <c r="C35" s="7"/>
      <c r="D35" s="2">
        <v>1.6</v>
      </c>
      <c r="E35" s="18"/>
      <c r="F35" s="2">
        <v>14.6</v>
      </c>
      <c r="G35" s="7"/>
      <c r="H35" s="2" t="s">
        <v>111</v>
      </c>
      <c r="I35" s="2">
        <v>2.4</v>
      </c>
      <c r="J35" s="7"/>
      <c r="K35" s="2" t="s">
        <v>111</v>
      </c>
      <c r="L35" s="7"/>
      <c r="M35" s="2" t="s">
        <v>111</v>
      </c>
    </row>
    <row r="36" spans="1:36" ht="15" customHeight="1">
      <c r="A36" s="3" t="s">
        <v>13</v>
      </c>
      <c r="B36" s="4">
        <f t="shared" ref="B36:M36" si="5">SUM(B5:B35)</f>
        <v>654.5</v>
      </c>
      <c r="C36" s="4">
        <f t="shared" si="5"/>
        <v>488.10000000000008</v>
      </c>
      <c r="D36" s="4">
        <f t="shared" si="5"/>
        <v>416.40000000000003</v>
      </c>
      <c r="E36" s="4">
        <f t="shared" si="5"/>
        <v>475.79999999999995</v>
      </c>
      <c r="F36" s="4">
        <f t="shared" si="5"/>
        <v>324.89999999999998</v>
      </c>
      <c r="G36" s="4">
        <f t="shared" si="5"/>
        <v>140.69999999999999</v>
      </c>
      <c r="H36" s="4">
        <f t="shared" si="5"/>
        <v>21.4</v>
      </c>
      <c r="I36" s="4">
        <f t="shared" si="5"/>
        <v>40.699999999999996</v>
      </c>
      <c r="J36" s="4">
        <f t="shared" si="5"/>
        <v>27.3</v>
      </c>
      <c r="K36" s="4">
        <f t="shared" si="5"/>
        <v>71.2</v>
      </c>
      <c r="L36" s="4">
        <f t="shared" si="5"/>
        <v>108.29999999999998</v>
      </c>
      <c r="M36" s="4">
        <f t="shared" si="5"/>
        <v>172.60000000000002</v>
      </c>
      <c r="N36" s="19"/>
    </row>
    <row r="37" spans="1:36" ht="15" customHeight="1">
      <c r="A37" s="11" t="s">
        <v>14</v>
      </c>
      <c r="B37" s="12">
        <f>COUNT(B5:B35)</f>
        <v>26</v>
      </c>
      <c r="C37" s="12">
        <f t="shared" ref="C37:M37" si="6">COUNT(C5:C35)</f>
        <v>23</v>
      </c>
      <c r="D37" s="12">
        <f t="shared" si="6"/>
        <v>24</v>
      </c>
      <c r="E37" s="12">
        <f t="shared" si="6"/>
        <v>24</v>
      </c>
      <c r="F37" s="12">
        <f t="shared" si="6"/>
        <v>20</v>
      </c>
      <c r="G37" s="12">
        <f t="shared" si="6"/>
        <v>10</v>
      </c>
      <c r="H37" s="12">
        <f t="shared" si="6"/>
        <v>3</v>
      </c>
      <c r="I37" s="12">
        <f t="shared" si="6"/>
        <v>4</v>
      </c>
      <c r="J37" s="12">
        <f t="shared" si="6"/>
        <v>5</v>
      </c>
      <c r="K37" s="12">
        <f t="shared" si="6"/>
        <v>9</v>
      </c>
      <c r="L37" s="12">
        <f t="shared" si="6"/>
        <v>8</v>
      </c>
      <c r="M37" s="12">
        <f t="shared" si="6"/>
        <v>7</v>
      </c>
      <c r="N37" s="19"/>
    </row>
    <row r="38" spans="1:36" ht="15" customHeight="1">
      <c r="B38" t="s">
        <v>18</v>
      </c>
      <c r="E38" s="26">
        <f>SUM(B36:G36)</f>
        <v>2500.4</v>
      </c>
      <c r="F38" t="s">
        <v>16</v>
      </c>
      <c r="G38" s="10" t="s">
        <v>21</v>
      </c>
      <c r="H38" s="10"/>
      <c r="I38" s="62">
        <f>SUM(H36:M36)</f>
        <v>441.5</v>
      </c>
      <c r="J38" t="s">
        <v>16</v>
      </c>
      <c r="K38" s="30" t="s">
        <v>15</v>
      </c>
      <c r="L38" s="27">
        <f>SUM(B36:M36)</f>
        <v>2941.9</v>
      </c>
      <c r="M38" t="s">
        <v>16</v>
      </c>
    </row>
    <row r="39" spans="1:36" ht="15" customHeight="1">
      <c r="B39" t="s">
        <v>19</v>
      </c>
      <c r="E39" s="21">
        <f>B37+C37+D37+E37+F37+G37</f>
        <v>127</v>
      </c>
      <c r="F39" t="s">
        <v>17</v>
      </c>
      <c r="H39" t="s">
        <v>20</v>
      </c>
      <c r="I39" s="16">
        <f>H37+I37+J37+K37+L37+M37</f>
        <v>36</v>
      </c>
      <c r="J39" t="s">
        <v>17</v>
      </c>
      <c r="K39" s="30" t="s">
        <v>15</v>
      </c>
      <c r="L39" s="16">
        <f>E39+I39</f>
        <v>163</v>
      </c>
      <c r="M39" t="s">
        <v>17</v>
      </c>
    </row>
    <row r="40" spans="1:36" ht="15" customHeight="1">
      <c r="A40" s="13" t="s">
        <v>22</v>
      </c>
      <c r="B40" s="14" t="s">
        <v>51</v>
      </c>
      <c r="F40" s="9" t="s">
        <v>24</v>
      </c>
      <c r="J40" s="22"/>
    </row>
    <row r="41" spans="1:36" ht="15" customHeight="1">
      <c r="A41" s="13" t="s">
        <v>75</v>
      </c>
      <c r="B41" t="s">
        <v>52</v>
      </c>
      <c r="F41" s="9"/>
    </row>
    <row r="42" spans="1:36" ht="15" customHeight="1">
      <c r="A42" s="59" t="s">
        <v>75</v>
      </c>
      <c r="B42" s="24" t="s">
        <v>31</v>
      </c>
    </row>
    <row r="43" spans="1:36" ht="15" customHeight="1">
      <c r="A43" s="59" t="s">
        <v>75</v>
      </c>
      <c r="B43" t="s">
        <v>23</v>
      </c>
    </row>
    <row r="44" spans="1:36" ht="15" customHeight="1">
      <c r="A44" s="59" t="s">
        <v>75</v>
      </c>
      <c r="B44" t="s">
        <v>76</v>
      </c>
    </row>
    <row r="46" spans="1:36" ht="15" customHeight="1">
      <c r="A46" s="422" t="s">
        <v>117</v>
      </c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</row>
    <row r="47" spans="1:36" ht="15" customHeight="1">
      <c r="A47" s="128" t="s">
        <v>116</v>
      </c>
      <c r="B47" s="420" t="s">
        <v>124</v>
      </c>
      <c r="C47" s="421"/>
      <c r="D47" s="132"/>
      <c r="E47" s="420" t="s">
        <v>128</v>
      </c>
      <c r="F47" s="421"/>
      <c r="G47" s="132"/>
      <c r="H47" s="420" t="s">
        <v>129</v>
      </c>
      <c r="I47" s="421"/>
      <c r="J47" s="132"/>
      <c r="K47" s="420" t="s">
        <v>130</v>
      </c>
      <c r="L47" s="421"/>
      <c r="M47" s="132"/>
      <c r="N47" s="420" t="s">
        <v>131</v>
      </c>
      <c r="O47" s="421"/>
      <c r="P47" s="132"/>
      <c r="Q47" s="420" t="s">
        <v>132</v>
      </c>
      <c r="R47" s="421"/>
      <c r="S47" s="132"/>
      <c r="T47" s="420" t="s">
        <v>133</v>
      </c>
      <c r="U47" s="421"/>
      <c r="V47" s="132"/>
      <c r="W47" s="420" t="s">
        <v>134</v>
      </c>
      <c r="X47" s="421"/>
      <c r="Y47" s="132"/>
      <c r="Z47" s="420" t="s">
        <v>135</v>
      </c>
      <c r="AA47" s="421"/>
      <c r="AB47" s="132"/>
      <c r="AC47" s="420" t="s">
        <v>136</v>
      </c>
      <c r="AD47" s="421"/>
      <c r="AE47" s="132"/>
      <c r="AF47" s="420" t="s">
        <v>137</v>
      </c>
      <c r="AG47" s="421"/>
      <c r="AH47" s="132"/>
      <c r="AI47" s="420" t="s">
        <v>138</v>
      </c>
      <c r="AJ47" s="421"/>
    </row>
    <row r="48" spans="1:36" ht="15" customHeight="1">
      <c r="A48" s="129" t="s">
        <v>115</v>
      </c>
      <c r="B48" s="130" t="s">
        <v>125</v>
      </c>
      <c r="C48" s="130" t="s">
        <v>126</v>
      </c>
      <c r="D48" s="132"/>
      <c r="E48" s="130" t="s">
        <v>125</v>
      </c>
      <c r="F48" s="130" t="s">
        <v>126</v>
      </c>
      <c r="G48" s="132"/>
      <c r="H48" s="130" t="s">
        <v>125</v>
      </c>
      <c r="I48" s="130" t="s">
        <v>126</v>
      </c>
      <c r="J48" s="132"/>
      <c r="K48" s="130" t="s">
        <v>125</v>
      </c>
      <c r="L48" s="130" t="s">
        <v>126</v>
      </c>
      <c r="M48" s="132"/>
      <c r="N48" s="130" t="s">
        <v>125</v>
      </c>
      <c r="O48" s="130" t="s">
        <v>126</v>
      </c>
      <c r="P48" s="132"/>
      <c r="Q48" s="130" t="s">
        <v>125</v>
      </c>
      <c r="R48" s="130" t="s">
        <v>126</v>
      </c>
      <c r="S48" s="132"/>
      <c r="T48" s="130" t="s">
        <v>125</v>
      </c>
      <c r="U48" s="130" t="s">
        <v>126</v>
      </c>
      <c r="V48" s="132"/>
      <c r="W48" s="130" t="s">
        <v>125</v>
      </c>
      <c r="X48" s="130" t="s">
        <v>126</v>
      </c>
      <c r="Y48" s="132"/>
      <c r="Z48" s="130" t="s">
        <v>125</v>
      </c>
      <c r="AA48" s="130" t="s">
        <v>126</v>
      </c>
      <c r="AB48" s="132"/>
      <c r="AC48" s="130" t="s">
        <v>125</v>
      </c>
      <c r="AD48" s="130" t="s">
        <v>126</v>
      </c>
      <c r="AE48" s="132"/>
      <c r="AF48" s="130" t="s">
        <v>125</v>
      </c>
      <c r="AG48" s="130" t="s">
        <v>126</v>
      </c>
      <c r="AH48" s="132"/>
      <c r="AI48" s="130" t="s">
        <v>125</v>
      </c>
      <c r="AJ48" s="130" t="s">
        <v>126</v>
      </c>
    </row>
    <row r="49" spans="1:36" ht="15" customHeight="1">
      <c r="A49" s="6">
        <v>1</v>
      </c>
      <c r="B49" s="2">
        <v>36.6</v>
      </c>
      <c r="C49" s="2">
        <v>30</v>
      </c>
      <c r="D49" s="132"/>
      <c r="E49" s="2">
        <v>80.400000000000006</v>
      </c>
      <c r="F49" s="2">
        <v>63.8</v>
      </c>
      <c r="G49" s="132"/>
      <c r="H49" s="2">
        <v>44.9</v>
      </c>
      <c r="I49" s="2">
        <v>59.4</v>
      </c>
      <c r="J49" s="132"/>
      <c r="K49" s="2">
        <f>E5</f>
        <v>6</v>
      </c>
      <c r="L49" s="2">
        <v>2</v>
      </c>
      <c r="M49" s="132"/>
      <c r="N49" s="2"/>
      <c r="O49" s="2"/>
      <c r="P49" s="132"/>
      <c r="Q49" s="2">
        <v>2.4</v>
      </c>
      <c r="R49" s="2">
        <v>3.1</v>
      </c>
      <c r="S49" s="132"/>
      <c r="T49" s="2" t="s">
        <v>111</v>
      </c>
      <c r="U49" s="2" t="s">
        <v>111</v>
      </c>
      <c r="V49" s="132"/>
      <c r="W49" s="2">
        <v>20.7</v>
      </c>
      <c r="X49" s="2">
        <v>14.8</v>
      </c>
      <c r="Y49" s="132"/>
      <c r="Z49" s="2"/>
      <c r="AA49" s="2">
        <v>2.1</v>
      </c>
      <c r="AB49" s="132"/>
      <c r="AC49" s="2">
        <v>1.1000000000000001</v>
      </c>
      <c r="AD49" s="2">
        <v>1.2</v>
      </c>
      <c r="AE49" s="132"/>
      <c r="AF49" s="2"/>
      <c r="AG49" s="2"/>
      <c r="AH49" s="132"/>
      <c r="AI49" s="2"/>
      <c r="AJ49" s="2"/>
    </row>
    <row r="50" spans="1:36" ht="15" customHeight="1">
      <c r="A50" s="6">
        <v>2</v>
      </c>
      <c r="B50" s="2">
        <v>155.5</v>
      </c>
      <c r="C50" s="2">
        <v>103.2</v>
      </c>
      <c r="D50" s="132"/>
      <c r="E50" s="2">
        <v>5</v>
      </c>
      <c r="F50" s="2">
        <v>7.1</v>
      </c>
      <c r="G50" s="132"/>
      <c r="H50" s="2">
        <v>45.1</v>
      </c>
      <c r="I50" s="2">
        <v>12.8</v>
      </c>
      <c r="J50" s="132"/>
      <c r="K50" s="2">
        <f>E6</f>
        <v>10.9</v>
      </c>
      <c r="L50" s="2">
        <v>8.1999999999999993</v>
      </c>
      <c r="M50" s="132"/>
      <c r="N50" s="2">
        <v>21.9</v>
      </c>
      <c r="O50" s="2">
        <v>9.1999999999999993</v>
      </c>
      <c r="P50" s="132"/>
      <c r="Q50" s="2">
        <v>15.2</v>
      </c>
      <c r="R50" s="2">
        <v>20.5</v>
      </c>
      <c r="S50" s="132"/>
      <c r="T50" s="2" t="s">
        <v>111</v>
      </c>
      <c r="U50" s="2" t="s">
        <v>111</v>
      </c>
      <c r="V50" s="132"/>
      <c r="W50" s="2" t="s">
        <v>111</v>
      </c>
      <c r="X50" s="2" t="s">
        <v>111</v>
      </c>
      <c r="Y50" s="132"/>
      <c r="Z50" s="2"/>
      <c r="AA50" s="2"/>
      <c r="AB50" s="132"/>
      <c r="AC50" s="2">
        <v>4.8</v>
      </c>
      <c r="AD50" s="2">
        <v>5.0999999999999996</v>
      </c>
      <c r="AE50" s="132"/>
      <c r="AF50" s="2"/>
      <c r="AG50" s="2"/>
      <c r="AH50" s="132"/>
      <c r="AI50" s="2"/>
      <c r="AJ50" s="2"/>
    </row>
    <row r="51" spans="1:36" ht="15" customHeight="1">
      <c r="A51" s="6">
        <v>3</v>
      </c>
      <c r="B51" s="2">
        <v>14.6</v>
      </c>
      <c r="C51" s="2">
        <v>20.5</v>
      </c>
      <c r="D51" s="132"/>
      <c r="E51" s="2">
        <v>19.5</v>
      </c>
      <c r="F51" s="2">
        <v>15.4</v>
      </c>
      <c r="G51" s="132"/>
      <c r="H51" s="2">
        <v>14.6</v>
      </c>
      <c r="I51" s="2">
        <v>25.6</v>
      </c>
      <c r="J51" s="132"/>
      <c r="K51" s="2">
        <f t="shared" ref="K51:K78" si="7">E7</f>
        <v>18</v>
      </c>
      <c r="L51" s="2">
        <v>12.3</v>
      </c>
      <c r="M51" s="132"/>
      <c r="N51" s="2">
        <v>19.5</v>
      </c>
      <c r="O51" s="2">
        <v>10.199999999999999</v>
      </c>
      <c r="P51" s="132"/>
      <c r="Q51" s="2">
        <v>5.8</v>
      </c>
      <c r="R51" s="2">
        <v>5.0999999999999996</v>
      </c>
      <c r="S51" s="132"/>
      <c r="T51" s="2" t="s">
        <v>111</v>
      </c>
      <c r="U51" s="2" t="s">
        <v>111</v>
      </c>
      <c r="V51" s="132"/>
      <c r="W51" s="2" t="s">
        <v>111</v>
      </c>
      <c r="X51" s="2" t="s">
        <v>111</v>
      </c>
      <c r="Y51" s="132"/>
      <c r="Z51" s="2"/>
      <c r="AA51" s="2"/>
      <c r="AB51" s="132"/>
      <c r="AC51" s="2">
        <v>14.6</v>
      </c>
      <c r="AD51" s="2">
        <v>1</v>
      </c>
      <c r="AE51" s="132"/>
      <c r="AF51" s="2"/>
      <c r="AG51" s="2"/>
      <c r="AH51" s="132"/>
      <c r="AI51" s="2">
        <v>17.100000000000001</v>
      </c>
      <c r="AJ51" s="2">
        <v>8.1999999999999993</v>
      </c>
    </row>
    <row r="52" spans="1:36" ht="15" customHeight="1">
      <c r="A52" s="6">
        <v>4</v>
      </c>
      <c r="B52" s="2">
        <v>2.1</v>
      </c>
      <c r="C52" s="2">
        <v>1</v>
      </c>
      <c r="D52" s="132"/>
      <c r="E52" s="2">
        <v>9.6999999999999993</v>
      </c>
      <c r="F52" s="2">
        <v>5.2</v>
      </c>
      <c r="G52" s="132"/>
      <c r="H52" s="2">
        <v>7.3</v>
      </c>
      <c r="I52" s="2">
        <v>6.2</v>
      </c>
      <c r="J52" s="132"/>
      <c r="K52" s="2" t="str">
        <f t="shared" si="7"/>
        <v>-</v>
      </c>
      <c r="L52" s="2"/>
      <c r="M52" s="132"/>
      <c r="N52" s="2"/>
      <c r="O52" s="2"/>
      <c r="P52" s="132"/>
      <c r="Q52" s="2"/>
      <c r="R52" s="2"/>
      <c r="S52" s="132"/>
      <c r="T52" s="2" t="s">
        <v>111</v>
      </c>
      <c r="U52" s="2" t="s">
        <v>111</v>
      </c>
      <c r="V52" s="132"/>
      <c r="W52" s="2" t="s">
        <v>111</v>
      </c>
      <c r="X52" s="2" t="s">
        <v>111</v>
      </c>
      <c r="Y52" s="132"/>
      <c r="Z52" s="2"/>
      <c r="AA52" s="2"/>
      <c r="AB52" s="132"/>
      <c r="AC52" s="2" t="s">
        <v>111</v>
      </c>
      <c r="AD52" s="2" t="s">
        <v>111</v>
      </c>
      <c r="AE52" s="132"/>
      <c r="AF52" s="2">
        <v>11.2</v>
      </c>
      <c r="AG52" s="2">
        <v>3.1</v>
      </c>
      <c r="AH52" s="132"/>
      <c r="AI52" s="2"/>
      <c r="AJ52" s="2">
        <v>1.6</v>
      </c>
    </row>
    <row r="53" spans="1:36" ht="15" customHeight="1">
      <c r="A53" s="6">
        <v>5</v>
      </c>
      <c r="B53" s="2">
        <v>4</v>
      </c>
      <c r="C53" s="2">
        <v>4.0999999999999996</v>
      </c>
      <c r="D53" s="132"/>
      <c r="E53" s="2"/>
      <c r="F53" s="2"/>
      <c r="G53" s="132"/>
      <c r="H53" s="2">
        <v>16.600000000000001</v>
      </c>
      <c r="I53" s="2">
        <v>8.1999999999999993</v>
      </c>
      <c r="J53" s="132"/>
      <c r="K53" s="2" t="str">
        <f t="shared" si="7"/>
        <v>-</v>
      </c>
      <c r="L53" s="2"/>
      <c r="M53" s="132"/>
      <c r="N53" s="2">
        <v>27.5</v>
      </c>
      <c r="O53" s="2">
        <v>28.2</v>
      </c>
      <c r="P53" s="132"/>
      <c r="Q53" s="2">
        <v>4.9000000000000004</v>
      </c>
      <c r="R53" s="2">
        <v>1.6</v>
      </c>
      <c r="S53" s="132"/>
      <c r="T53" s="2" t="s">
        <v>111</v>
      </c>
      <c r="U53" s="2" t="s">
        <v>111</v>
      </c>
      <c r="V53" s="132"/>
      <c r="W53" s="2" t="s">
        <v>111</v>
      </c>
      <c r="X53" s="2" t="s">
        <v>111</v>
      </c>
      <c r="Y53" s="132"/>
      <c r="Z53" s="2">
        <v>4.8</v>
      </c>
      <c r="AA53" s="2">
        <v>1</v>
      </c>
      <c r="AB53" s="132"/>
      <c r="AC53" s="2" t="s">
        <v>111</v>
      </c>
      <c r="AD53" s="2" t="s">
        <v>111</v>
      </c>
      <c r="AE53" s="132"/>
      <c r="AF53" s="2">
        <v>53.6</v>
      </c>
      <c r="AG53" s="2">
        <v>45.1</v>
      </c>
      <c r="AH53" s="132"/>
      <c r="AI53" s="2">
        <v>20.100000000000001</v>
      </c>
      <c r="AJ53" s="2">
        <v>1.2</v>
      </c>
    </row>
    <row r="54" spans="1:36" ht="15" customHeight="1">
      <c r="A54" s="6">
        <v>6</v>
      </c>
      <c r="B54" s="2">
        <v>19.5</v>
      </c>
      <c r="C54" s="2">
        <v>26.6</v>
      </c>
      <c r="D54" s="132"/>
      <c r="E54" s="2">
        <v>49.4</v>
      </c>
      <c r="F54" s="2">
        <v>43.1</v>
      </c>
      <c r="G54" s="132"/>
      <c r="H54" s="2">
        <v>17.7</v>
      </c>
      <c r="I54" s="2">
        <v>4.0999999999999996</v>
      </c>
      <c r="J54" s="132"/>
      <c r="K54" s="2">
        <f t="shared" si="7"/>
        <v>87.8</v>
      </c>
      <c r="L54" s="2">
        <v>107.6</v>
      </c>
      <c r="M54" s="132"/>
      <c r="N54" s="2">
        <v>4.9000000000000004</v>
      </c>
      <c r="O54" s="2">
        <v>3.1</v>
      </c>
      <c r="P54" s="132"/>
      <c r="Q54" s="2">
        <v>13.3</v>
      </c>
      <c r="R54" s="2">
        <v>1</v>
      </c>
      <c r="S54" s="132"/>
      <c r="T54" s="2" t="s">
        <v>111</v>
      </c>
      <c r="U54" s="2" t="s">
        <v>111</v>
      </c>
      <c r="V54" s="132"/>
      <c r="W54" s="2" t="s">
        <v>111</v>
      </c>
      <c r="X54" s="2" t="s">
        <v>111</v>
      </c>
      <c r="Y54" s="132"/>
      <c r="Z54" s="2"/>
      <c r="AA54" s="2">
        <v>4.5999999999999996</v>
      </c>
      <c r="AB54" s="132"/>
      <c r="AC54" s="2">
        <v>12.1</v>
      </c>
      <c r="AD54" s="2">
        <v>6.1</v>
      </c>
      <c r="AE54" s="132"/>
      <c r="AF54" s="2">
        <v>26.8</v>
      </c>
      <c r="AG54" s="2">
        <v>8.1999999999999993</v>
      </c>
      <c r="AH54" s="132"/>
      <c r="AI54" s="2"/>
      <c r="AJ54" s="2"/>
    </row>
    <row r="55" spans="1:36" ht="15" customHeight="1">
      <c r="A55" s="6">
        <v>7</v>
      </c>
      <c r="B55" s="2">
        <v>1.9</v>
      </c>
      <c r="C55" s="2" t="s">
        <v>111</v>
      </c>
      <c r="D55" s="132"/>
      <c r="E55" s="2"/>
      <c r="F55" s="2"/>
      <c r="G55" s="132"/>
      <c r="H55" s="2"/>
      <c r="I55" s="2"/>
      <c r="J55" s="132"/>
      <c r="K55" s="2">
        <f t="shared" si="7"/>
        <v>2.4</v>
      </c>
      <c r="L55" s="2"/>
      <c r="M55" s="132"/>
      <c r="N55" s="2">
        <v>2.4</v>
      </c>
      <c r="O55" s="2">
        <v>2.1</v>
      </c>
      <c r="P55" s="132"/>
      <c r="Q55" s="2">
        <v>7.3</v>
      </c>
      <c r="R55" s="2">
        <v>5.0999999999999996</v>
      </c>
      <c r="S55" s="132"/>
      <c r="T55" s="2" t="s">
        <v>111</v>
      </c>
      <c r="U55" s="2" t="s">
        <v>111</v>
      </c>
      <c r="V55" s="132"/>
      <c r="W55" s="2" t="s">
        <v>111</v>
      </c>
      <c r="X55" s="2" t="s">
        <v>111</v>
      </c>
      <c r="Y55" s="132"/>
      <c r="Z55" s="2">
        <v>12.2</v>
      </c>
      <c r="AA55" s="2">
        <v>2.1</v>
      </c>
      <c r="AB55" s="132"/>
      <c r="AC55" s="2" t="s">
        <v>111</v>
      </c>
      <c r="AD55" s="2" t="s">
        <v>111</v>
      </c>
      <c r="AE55" s="132"/>
      <c r="AF55" s="2"/>
      <c r="AG55" s="2"/>
      <c r="AH55" s="132"/>
      <c r="AI55" s="2">
        <v>47.5</v>
      </c>
      <c r="AJ55" s="2">
        <v>38.9</v>
      </c>
    </row>
    <row r="56" spans="1:36" ht="15" customHeight="1">
      <c r="A56" s="6">
        <v>8</v>
      </c>
      <c r="B56" s="2">
        <v>4.8</v>
      </c>
      <c r="C56" s="2">
        <v>2.1</v>
      </c>
      <c r="D56" s="132"/>
      <c r="E56" s="2">
        <v>9.1999999999999993</v>
      </c>
      <c r="F56" s="2">
        <v>10.199999999999999</v>
      </c>
      <c r="G56" s="132"/>
      <c r="H56" s="2">
        <v>18.899999999999999</v>
      </c>
      <c r="I56" s="2">
        <v>10.3</v>
      </c>
      <c r="J56" s="132"/>
      <c r="K56" s="2">
        <f t="shared" si="7"/>
        <v>11.7</v>
      </c>
      <c r="L56" s="2">
        <v>9.1999999999999993</v>
      </c>
      <c r="M56" s="132"/>
      <c r="N56" s="2"/>
      <c r="O56" s="2"/>
      <c r="P56" s="132"/>
      <c r="Q56" s="2"/>
      <c r="R56" s="2"/>
      <c r="S56" s="132"/>
      <c r="T56" s="2" t="s">
        <v>111</v>
      </c>
      <c r="U56" s="2" t="s">
        <v>111</v>
      </c>
      <c r="V56" s="132"/>
      <c r="W56" s="2" t="s">
        <v>111</v>
      </c>
      <c r="X56" s="2" t="s">
        <v>111</v>
      </c>
      <c r="Y56" s="132"/>
      <c r="Z56" s="2"/>
      <c r="AA56" s="2"/>
      <c r="AB56" s="132"/>
      <c r="AC56" s="2">
        <v>17.5</v>
      </c>
      <c r="AD56" s="2" t="s">
        <v>111</v>
      </c>
      <c r="AE56" s="132"/>
      <c r="AF56" s="2"/>
      <c r="AG56" s="2"/>
      <c r="AH56" s="132"/>
      <c r="AI56" s="2">
        <v>3.9</v>
      </c>
      <c r="AJ56" s="2">
        <v>4.0999999999999996</v>
      </c>
    </row>
    <row r="57" spans="1:36" ht="15" customHeight="1">
      <c r="A57" s="6">
        <v>9</v>
      </c>
      <c r="B57" s="2">
        <v>18.5</v>
      </c>
      <c r="C57" s="2">
        <v>15.4</v>
      </c>
      <c r="D57" s="132"/>
      <c r="E57" s="2">
        <v>6.8</v>
      </c>
      <c r="F57" s="2">
        <v>12.3</v>
      </c>
      <c r="G57" s="132"/>
      <c r="H57" s="2">
        <v>1.9</v>
      </c>
      <c r="I57" s="2"/>
      <c r="J57" s="132"/>
      <c r="K57" s="2">
        <f t="shared" si="7"/>
        <v>4.8</v>
      </c>
      <c r="L57" s="2">
        <v>2.1</v>
      </c>
      <c r="M57" s="132"/>
      <c r="N57" s="2">
        <v>6.7</v>
      </c>
      <c r="O57" s="2">
        <v>4.0999999999999996</v>
      </c>
      <c r="P57" s="132"/>
      <c r="Q57" s="2"/>
      <c r="R57" s="2"/>
      <c r="S57" s="132"/>
      <c r="T57" s="2" t="s">
        <v>111</v>
      </c>
      <c r="U57" s="2" t="s">
        <v>111</v>
      </c>
      <c r="V57" s="132"/>
      <c r="W57" s="2" t="s">
        <v>111</v>
      </c>
      <c r="X57" s="2" t="s">
        <v>111</v>
      </c>
      <c r="Y57" s="132"/>
      <c r="Z57" s="2">
        <v>6.1</v>
      </c>
      <c r="AA57" s="2">
        <v>14.2</v>
      </c>
      <c r="AB57" s="132"/>
      <c r="AC57" s="2" t="s">
        <v>111</v>
      </c>
      <c r="AD57" s="2" t="s">
        <v>111</v>
      </c>
      <c r="AE57" s="132"/>
      <c r="AF57" s="2"/>
      <c r="AG57" s="2"/>
      <c r="AH57" s="132"/>
      <c r="AI57" s="2"/>
      <c r="AJ57" s="2"/>
    </row>
    <row r="58" spans="1:36" ht="15" customHeight="1">
      <c r="A58" s="6">
        <v>10</v>
      </c>
      <c r="B58" s="2">
        <v>12.1</v>
      </c>
      <c r="C58" s="2">
        <v>7.2</v>
      </c>
      <c r="D58" s="132"/>
      <c r="E58" s="2">
        <v>1.1000000000000001</v>
      </c>
      <c r="F58" s="2"/>
      <c r="G58" s="132"/>
      <c r="H58" s="2"/>
      <c r="I58" s="2">
        <v>8.1999999999999993</v>
      </c>
      <c r="J58" s="132"/>
      <c r="K58" s="2" t="str">
        <f t="shared" si="7"/>
        <v>-</v>
      </c>
      <c r="L58" s="2"/>
      <c r="M58" s="132"/>
      <c r="N58" s="2"/>
      <c r="O58" s="2"/>
      <c r="P58" s="132"/>
      <c r="Q58" s="2"/>
      <c r="R58" s="2"/>
      <c r="S58" s="132"/>
      <c r="T58" s="2" t="s">
        <v>111</v>
      </c>
      <c r="U58" s="2" t="s">
        <v>111</v>
      </c>
      <c r="V58" s="132"/>
      <c r="W58" s="2" t="s">
        <v>111</v>
      </c>
      <c r="X58" s="2" t="s">
        <v>111</v>
      </c>
      <c r="Y58" s="132"/>
      <c r="Z58" s="2"/>
      <c r="AA58" s="2"/>
      <c r="AB58" s="132"/>
      <c r="AC58" s="2" t="s">
        <v>111</v>
      </c>
      <c r="AD58" s="2" t="s">
        <v>111</v>
      </c>
      <c r="AE58" s="132"/>
      <c r="AF58" s="2"/>
      <c r="AG58" s="2"/>
      <c r="AH58" s="132"/>
      <c r="AI58" s="2"/>
      <c r="AJ58" s="2"/>
    </row>
    <row r="59" spans="1:36" ht="15" customHeight="1">
      <c r="A59" s="6">
        <v>11</v>
      </c>
      <c r="B59" s="2" t="s">
        <v>111</v>
      </c>
      <c r="C59" s="2" t="s">
        <v>110</v>
      </c>
      <c r="D59" s="132"/>
      <c r="E59" s="2">
        <v>4.8</v>
      </c>
      <c r="F59" s="2"/>
      <c r="G59" s="132"/>
      <c r="H59" s="2"/>
      <c r="I59" s="2"/>
      <c r="J59" s="132"/>
      <c r="K59" s="2">
        <f t="shared" si="7"/>
        <v>7.5</v>
      </c>
      <c r="L59" s="2">
        <v>12.3</v>
      </c>
      <c r="M59" s="132"/>
      <c r="N59" s="2">
        <v>46.3</v>
      </c>
      <c r="O59" s="2">
        <v>67.599999999999994</v>
      </c>
      <c r="P59" s="132"/>
      <c r="Q59" s="2">
        <v>16.3</v>
      </c>
      <c r="R59" s="2">
        <v>6.1</v>
      </c>
      <c r="S59" s="132"/>
      <c r="T59" s="2" t="s">
        <v>111</v>
      </c>
      <c r="U59" s="2" t="s">
        <v>111</v>
      </c>
      <c r="V59" s="132"/>
      <c r="W59" s="2" t="s">
        <v>111</v>
      </c>
      <c r="X59" s="2" t="s">
        <v>111</v>
      </c>
      <c r="Y59" s="132"/>
      <c r="Z59" s="2"/>
      <c r="AA59" s="2">
        <v>2</v>
      </c>
      <c r="AB59" s="132"/>
      <c r="AC59" s="2">
        <v>2.4</v>
      </c>
      <c r="AD59" s="2">
        <v>1</v>
      </c>
      <c r="AE59" s="132"/>
      <c r="AF59" s="2"/>
      <c r="AG59" s="2"/>
      <c r="AH59" s="132"/>
      <c r="AI59" s="2"/>
      <c r="AJ59" s="2"/>
    </row>
    <row r="60" spans="1:36" ht="15" customHeight="1">
      <c r="A60" s="6">
        <v>12</v>
      </c>
      <c r="B60" s="2">
        <v>3.6</v>
      </c>
      <c r="C60" s="2" t="s">
        <v>110</v>
      </c>
      <c r="D60" s="132"/>
      <c r="E60" s="2">
        <v>11.3</v>
      </c>
      <c r="F60" s="2">
        <v>6.2</v>
      </c>
      <c r="G60" s="132"/>
      <c r="H60" s="2">
        <v>7</v>
      </c>
      <c r="I60" s="2">
        <v>11.3</v>
      </c>
      <c r="J60" s="132"/>
      <c r="K60" s="2">
        <f t="shared" si="7"/>
        <v>4.9000000000000004</v>
      </c>
      <c r="L60" s="2">
        <v>5.0999999999999996</v>
      </c>
      <c r="M60" s="132"/>
      <c r="N60" s="2">
        <v>1.2</v>
      </c>
      <c r="O60" s="2">
        <v>1</v>
      </c>
      <c r="P60" s="132"/>
      <c r="Q60" s="2"/>
      <c r="R60" s="2"/>
      <c r="S60" s="132"/>
      <c r="T60" s="2" t="s">
        <v>111</v>
      </c>
      <c r="U60" s="2" t="s">
        <v>111</v>
      </c>
      <c r="V60" s="132"/>
      <c r="W60" s="2" t="s">
        <v>111</v>
      </c>
      <c r="X60" s="2" t="s">
        <v>111</v>
      </c>
      <c r="Y60" s="132"/>
      <c r="Z60" s="2"/>
      <c r="AA60" s="2">
        <v>4.0999999999999996</v>
      </c>
      <c r="AB60" s="132"/>
      <c r="AC60" s="2" t="s">
        <v>111</v>
      </c>
      <c r="AD60" s="2" t="s">
        <v>111</v>
      </c>
      <c r="AE60" s="132"/>
      <c r="AF60" s="2"/>
      <c r="AG60" s="2"/>
      <c r="AH60" s="132"/>
      <c r="AI60" s="2"/>
      <c r="AJ60" s="2"/>
    </row>
    <row r="61" spans="1:36" ht="15" customHeight="1">
      <c r="A61" s="6">
        <v>13</v>
      </c>
      <c r="B61" s="2" t="s">
        <v>111</v>
      </c>
      <c r="C61" s="2">
        <v>13.3</v>
      </c>
      <c r="D61" s="132"/>
      <c r="E61" s="2">
        <v>6</v>
      </c>
      <c r="F61" s="2">
        <v>3.1</v>
      </c>
      <c r="G61" s="132"/>
      <c r="H61" s="2"/>
      <c r="I61" s="2"/>
      <c r="J61" s="132"/>
      <c r="K61" s="2">
        <f t="shared" si="7"/>
        <v>24.3</v>
      </c>
      <c r="L61" s="2">
        <v>56.3</v>
      </c>
      <c r="M61" s="132"/>
      <c r="N61" s="2">
        <v>9.6999999999999993</v>
      </c>
      <c r="O61" s="2">
        <v>12.8</v>
      </c>
      <c r="P61" s="132"/>
      <c r="Q61" s="2">
        <v>46.3</v>
      </c>
      <c r="R61" s="2">
        <v>41</v>
      </c>
      <c r="S61" s="132"/>
      <c r="T61" s="2" t="s">
        <v>111</v>
      </c>
      <c r="U61" s="2" t="s">
        <v>111</v>
      </c>
      <c r="V61" s="132"/>
      <c r="W61" s="2" t="s">
        <v>111</v>
      </c>
      <c r="X61" s="2" t="s">
        <v>111</v>
      </c>
      <c r="Y61" s="132"/>
      <c r="Z61" s="2"/>
      <c r="AA61" s="2"/>
      <c r="AB61" s="132"/>
      <c r="AC61" s="2">
        <v>8.1999999999999993</v>
      </c>
      <c r="AD61" s="2">
        <v>4</v>
      </c>
      <c r="AE61" s="132"/>
      <c r="AF61" s="2">
        <v>3.6</v>
      </c>
      <c r="AG61" s="2">
        <v>4.0999999999999996</v>
      </c>
      <c r="AH61" s="132"/>
      <c r="AI61" s="2"/>
      <c r="AJ61" s="2"/>
    </row>
    <row r="62" spans="1:36" ht="15" customHeight="1">
      <c r="A62" s="6">
        <v>14</v>
      </c>
      <c r="B62" s="2">
        <v>10.7</v>
      </c>
      <c r="C62" s="2" t="s">
        <v>127</v>
      </c>
      <c r="D62" s="132"/>
      <c r="E62" s="2">
        <v>2.4</v>
      </c>
      <c r="F62" s="2">
        <v>3</v>
      </c>
      <c r="G62" s="132"/>
      <c r="H62" s="2"/>
      <c r="I62" s="2"/>
      <c r="J62" s="132"/>
      <c r="K62" s="2">
        <f t="shared" si="7"/>
        <v>56.1</v>
      </c>
      <c r="L62" s="2">
        <v>70.7</v>
      </c>
      <c r="M62" s="132"/>
      <c r="N62" s="2">
        <v>25.6</v>
      </c>
      <c r="O62" s="2"/>
      <c r="P62" s="132"/>
      <c r="Q62" s="2">
        <v>26.8</v>
      </c>
      <c r="R62" s="2">
        <v>29.7</v>
      </c>
      <c r="S62" s="132"/>
      <c r="T62" s="2" t="s">
        <v>111</v>
      </c>
      <c r="U62" s="2" t="s">
        <v>111</v>
      </c>
      <c r="V62" s="132"/>
      <c r="W62" s="2" t="s">
        <v>111</v>
      </c>
      <c r="X62" s="2" t="s">
        <v>111</v>
      </c>
      <c r="Y62" s="132"/>
      <c r="Z62" s="2"/>
      <c r="AA62" s="2"/>
      <c r="AB62" s="132"/>
      <c r="AC62" s="2" t="s">
        <v>111</v>
      </c>
      <c r="AD62" s="2" t="s">
        <v>111</v>
      </c>
      <c r="AE62" s="132"/>
      <c r="AF62" s="2">
        <v>3.7</v>
      </c>
      <c r="AG62" s="2">
        <v>3.1</v>
      </c>
      <c r="AH62" s="132"/>
      <c r="AI62" s="2"/>
      <c r="AJ62" s="2"/>
    </row>
    <row r="63" spans="1:36" ht="15" customHeight="1">
      <c r="A63" s="6">
        <v>15</v>
      </c>
      <c r="B63" s="2">
        <v>92.6</v>
      </c>
      <c r="C63" s="2">
        <v>64.5</v>
      </c>
      <c r="D63" s="132"/>
      <c r="E63" s="2">
        <v>56.7</v>
      </c>
      <c r="F63" s="2">
        <v>26.6</v>
      </c>
      <c r="G63" s="132"/>
      <c r="H63" s="2">
        <v>7.3</v>
      </c>
      <c r="I63" s="2">
        <v>8.1999999999999993</v>
      </c>
      <c r="J63" s="132"/>
      <c r="K63" s="2">
        <f t="shared" si="7"/>
        <v>2.4</v>
      </c>
      <c r="L63" s="2"/>
      <c r="M63" s="132"/>
      <c r="N63" s="2"/>
      <c r="O63" s="2"/>
      <c r="P63" s="132"/>
      <c r="Q63" s="2"/>
      <c r="R63" s="2"/>
      <c r="S63" s="132"/>
      <c r="T63" s="2" t="s">
        <v>111</v>
      </c>
      <c r="U63" s="2" t="s">
        <v>111</v>
      </c>
      <c r="V63" s="132"/>
      <c r="W63" s="2" t="s">
        <v>111</v>
      </c>
      <c r="X63" s="2" t="s">
        <v>111</v>
      </c>
      <c r="Y63" s="132"/>
      <c r="Z63" s="2"/>
      <c r="AA63" s="2"/>
      <c r="AB63" s="132"/>
      <c r="AC63" s="2" t="s">
        <v>111</v>
      </c>
      <c r="AD63" s="2" t="s">
        <v>111</v>
      </c>
      <c r="AE63" s="132"/>
      <c r="AF63" s="2"/>
      <c r="AG63" s="2"/>
      <c r="AH63" s="132"/>
      <c r="AI63" s="2"/>
      <c r="AJ63" s="2"/>
    </row>
    <row r="64" spans="1:36" ht="15" customHeight="1">
      <c r="A64" s="6">
        <v>16</v>
      </c>
      <c r="B64" s="2" t="s">
        <v>111</v>
      </c>
      <c r="C64" s="2" t="s">
        <v>110</v>
      </c>
      <c r="D64" s="132"/>
      <c r="E64" s="2">
        <v>7.3</v>
      </c>
      <c r="F64" s="2">
        <v>14.8</v>
      </c>
      <c r="G64" s="132"/>
      <c r="H64" s="2">
        <f>D20</f>
        <v>35.299999999999997</v>
      </c>
      <c r="I64" s="2">
        <v>31.7</v>
      </c>
      <c r="J64" s="132"/>
      <c r="K64" s="2" t="str">
        <f t="shared" si="7"/>
        <v>-</v>
      </c>
      <c r="L64" s="2"/>
      <c r="M64" s="132"/>
      <c r="N64" s="2">
        <v>2.4</v>
      </c>
      <c r="O64" s="2">
        <v>8.1999999999999993</v>
      </c>
      <c r="P64" s="132"/>
      <c r="Q64" s="2"/>
      <c r="R64" s="2"/>
      <c r="S64" s="132"/>
      <c r="T64" s="2" t="s">
        <v>111</v>
      </c>
      <c r="U64" s="2" t="s">
        <v>111</v>
      </c>
      <c r="V64" s="132"/>
      <c r="W64" s="2" t="s">
        <v>111</v>
      </c>
      <c r="X64" s="2" t="s">
        <v>111</v>
      </c>
      <c r="Y64" s="132"/>
      <c r="Z64" s="2"/>
      <c r="AA64" s="2"/>
      <c r="AB64" s="132"/>
      <c r="AC64" s="2" t="s">
        <v>111</v>
      </c>
      <c r="AD64" s="2" t="s">
        <v>111</v>
      </c>
      <c r="AE64" s="132"/>
      <c r="AF64" s="2">
        <v>3.6</v>
      </c>
      <c r="AG64" s="2">
        <v>4.5999999999999996</v>
      </c>
      <c r="AH64" s="132"/>
      <c r="AI64" s="2">
        <v>14.6</v>
      </c>
      <c r="AJ64" s="2">
        <v>12.3</v>
      </c>
    </row>
    <row r="65" spans="1:36" ht="15" customHeight="1">
      <c r="A65" s="6">
        <v>17</v>
      </c>
      <c r="B65" s="2">
        <v>3.2</v>
      </c>
      <c r="C65" s="2">
        <v>4</v>
      </c>
      <c r="D65" s="132"/>
      <c r="E65" s="2">
        <v>12.8</v>
      </c>
      <c r="F65" s="2">
        <v>14.5</v>
      </c>
      <c r="G65" s="133"/>
      <c r="H65" s="2">
        <f t="shared" ref="H65:H79" si="8">D21</f>
        <v>16.8</v>
      </c>
      <c r="I65" s="2">
        <v>7.2</v>
      </c>
      <c r="J65" s="133"/>
      <c r="K65" s="2">
        <f t="shared" si="7"/>
        <v>4.3</v>
      </c>
      <c r="L65" s="2">
        <v>3.1</v>
      </c>
      <c r="M65" s="133"/>
      <c r="N65" s="2"/>
      <c r="O65" s="2"/>
      <c r="P65" s="133"/>
      <c r="Q65" s="2"/>
      <c r="R65" s="2"/>
      <c r="S65" s="133"/>
      <c r="T65" s="2" t="s">
        <v>111</v>
      </c>
      <c r="U65" s="2" t="s">
        <v>111</v>
      </c>
      <c r="V65" s="133"/>
      <c r="W65" s="2" t="s">
        <v>111</v>
      </c>
      <c r="X65" s="2" t="s">
        <v>111</v>
      </c>
      <c r="Y65" s="133"/>
      <c r="Z65" s="2"/>
      <c r="AA65" s="2"/>
      <c r="AB65" s="133"/>
      <c r="AC65" s="2" t="s">
        <v>111</v>
      </c>
      <c r="AD65" s="2" t="s">
        <v>111</v>
      </c>
      <c r="AE65" s="133"/>
      <c r="AF65" s="2"/>
      <c r="AG65" s="2"/>
      <c r="AH65" s="133"/>
      <c r="AI65" s="2"/>
      <c r="AJ65" s="2"/>
    </row>
    <row r="66" spans="1:36" ht="15" customHeight="1">
      <c r="A66" s="6">
        <v>18</v>
      </c>
      <c r="B66" s="2">
        <v>53.6</v>
      </c>
      <c r="C66" s="2">
        <v>42</v>
      </c>
      <c r="D66" s="132"/>
      <c r="E66" s="2"/>
      <c r="F66" s="2"/>
      <c r="G66" s="132"/>
      <c r="H66" s="2">
        <f t="shared" si="8"/>
        <v>4.3</v>
      </c>
      <c r="I66" s="2">
        <v>17.399999999999999</v>
      </c>
      <c r="J66" s="132"/>
      <c r="K66" s="2">
        <f t="shared" si="7"/>
        <v>2.4</v>
      </c>
      <c r="L66" s="2"/>
      <c r="M66" s="132"/>
      <c r="N66" s="2"/>
      <c r="O66" s="2"/>
      <c r="P66" s="132"/>
      <c r="Q66" s="2"/>
      <c r="R66" s="2"/>
      <c r="S66" s="132"/>
      <c r="T66" s="2" t="s">
        <v>111</v>
      </c>
      <c r="U66" s="2" t="s">
        <v>111</v>
      </c>
      <c r="V66" s="132"/>
      <c r="W66" s="2">
        <v>14.6</v>
      </c>
      <c r="X66" s="2">
        <v>10.199999999999999</v>
      </c>
      <c r="Y66" s="132"/>
      <c r="Z66" s="2"/>
      <c r="AA66" s="2"/>
      <c r="AB66" s="132"/>
      <c r="AC66" s="2">
        <v>8.1</v>
      </c>
      <c r="AD66" s="2">
        <v>8.1999999999999993</v>
      </c>
      <c r="AE66" s="132"/>
      <c r="AF66" s="2"/>
      <c r="AG66" s="2"/>
      <c r="AH66" s="132"/>
      <c r="AI66" s="2"/>
      <c r="AJ66" s="2"/>
    </row>
    <row r="67" spans="1:36" ht="15" customHeight="1">
      <c r="A67" s="6">
        <v>19</v>
      </c>
      <c r="B67" s="2">
        <v>15.6</v>
      </c>
      <c r="C67" s="2">
        <v>6.2</v>
      </c>
      <c r="D67" s="132"/>
      <c r="E67" s="2"/>
      <c r="F67" s="2"/>
      <c r="G67" s="132"/>
      <c r="H67" s="2">
        <f t="shared" si="8"/>
        <v>19.2</v>
      </c>
      <c r="I67" s="2">
        <v>14.3</v>
      </c>
      <c r="J67" s="132"/>
      <c r="K67" s="2">
        <f t="shared" si="7"/>
        <v>3.2</v>
      </c>
      <c r="L67" s="2">
        <v>49.2</v>
      </c>
      <c r="M67" s="132"/>
      <c r="N67" s="2">
        <v>27.9</v>
      </c>
      <c r="O67" s="2">
        <v>5.0999999999999996</v>
      </c>
      <c r="P67" s="132"/>
      <c r="Q67" s="2"/>
      <c r="R67" s="2"/>
      <c r="S67" s="132"/>
      <c r="T67" s="2">
        <v>3.9</v>
      </c>
      <c r="U67" s="2" t="s">
        <v>111</v>
      </c>
      <c r="V67" s="132"/>
      <c r="W67" s="2" t="s">
        <v>111</v>
      </c>
      <c r="X67" s="2" t="s">
        <v>111</v>
      </c>
      <c r="Y67" s="132"/>
      <c r="Z67" s="2"/>
      <c r="AA67" s="2"/>
      <c r="AB67" s="132"/>
      <c r="AC67" s="2" t="s">
        <v>111</v>
      </c>
      <c r="AD67" s="2" t="s">
        <v>111</v>
      </c>
      <c r="AE67" s="132"/>
      <c r="AF67" s="2"/>
      <c r="AG67" s="2"/>
      <c r="AH67" s="132"/>
      <c r="AI67" s="2"/>
      <c r="AJ67" s="2"/>
    </row>
    <row r="68" spans="1:36" ht="15" customHeight="1">
      <c r="A68" s="6">
        <v>20</v>
      </c>
      <c r="B68" s="2">
        <v>9.6999999999999993</v>
      </c>
      <c r="C68" s="2">
        <v>15</v>
      </c>
      <c r="D68" s="132"/>
      <c r="E68" s="2"/>
      <c r="F68" s="2"/>
      <c r="G68" s="132"/>
      <c r="H68" s="2" t="str">
        <f t="shared" si="8"/>
        <v>-</v>
      </c>
      <c r="I68" s="2"/>
      <c r="J68" s="132"/>
      <c r="K68" s="2">
        <f t="shared" si="7"/>
        <v>24.3</v>
      </c>
      <c r="L68" s="2"/>
      <c r="M68" s="132"/>
      <c r="N68" s="2"/>
      <c r="O68" s="2"/>
      <c r="P68" s="132"/>
      <c r="Q68" s="2"/>
      <c r="R68" s="2"/>
      <c r="S68" s="132"/>
      <c r="T68" s="2">
        <v>15.6</v>
      </c>
      <c r="U68" s="2" t="s">
        <v>111</v>
      </c>
      <c r="V68" s="132"/>
      <c r="W68" s="2" t="s">
        <v>111</v>
      </c>
      <c r="X68" s="2" t="s">
        <v>111</v>
      </c>
      <c r="Y68" s="132"/>
      <c r="Z68" s="2"/>
      <c r="AA68" s="2"/>
      <c r="AB68" s="132"/>
      <c r="AC68" s="2" t="s">
        <v>111</v>
      </c>
      <c r="AD68" s="2" t="s">
        <v>111</v>
      </c>
      <c r="AE68" s="132"/>
      <c r="AF68" s="2"/>
      <c r="AG68" s="2"/>
      <c r="AH68" s="132"/>
      <c r="AI68" s="2">
        <v>2.4</v>
      </c>
      <c r="AJ68" s="2">
        <v>1</v>
      </c>
    </row>
    <row r="69" spans="1:36" ht="15" customHeight="1">
      <c r="A69" s="6">
        <v>21</v>
      </c>
      <c r="B69" s="2">
        <v>19.100000000000001</v>
      </c>
      <c r="C69" s="2">
        <v>23.9</v>
      </c>
      <c r="D69" s="132"/>
      <c r="E69" s="2">
        <v>48.7</v>
      </c>
      <c r="F69" s="2">
        <v>35.799999999999997</v>
      </c>
      <c r="G69" s="132"/>
      <c r="H69" s="2">
        <f t="shared" si="8"/>
        <v>10.9</v>
      </c>
      <c r="I69" s="2">
        <v>5.0999999999999996</v>
      </c>
      <c r="J69" s="132"/>
      <c r="K69" s="2">
        <f t="shared" si="7"/>
        <v>2.4</v>
      </c>
      <c r="L69" s="2">
        <v>4.0999999999999996</v>
      </c>
      <c r="M69" s="132"/>
      <c r="N69" s="2"/>
      <c r="O69" s="2"/>
      <c r="P69" s="132"/>
      <c r="Q69" s="2"/>
      <c r="R69" s="2"/>
      <c r="S69" s="132"/>
      <c r="T69" s="2" t="s">
        <v>111</v>
      </c>
      <c r="U69" s="2" t="s">
        <v>111</v>
      </c>
      <c r="V69" s="132"/>
      <c r="W69" s="2" t="s">
        <v>111</v>
      </c>
      <c r="X69" s="2" t="s">
        <v>111</v>
      </c>
      <c r="Y69" s="132"/>
      <c r="Z69" s="2">
        <v>1.9</v>
      </c>
      <c r="AA69" s="2">
        <v>3.1</v>
      </c>
      <c r="AB69" s="132"/>
      <c r="AC69" s="2" t="s">
        <v>111</v>
      </c>
      <c r="AD69" s="2" t="s">
        <v>111</v>
      </c>
      <c r="AE69" s="132"/>
      <c r="AF69" s="2"/>
      <c r="AG69" s="2"/>
      <c r="AH69" s="132"/>
      <c r="AI69" s="2"/>
      <c r="AJ69" s="2"/>
    </row>
    <row r="70" spans="1:36" ht="15" customHeight="1">
      <c r="A70" s="6">
        <v>22</v>
      </c>
      <c r="B70" s="2">
        <v>2.4</v>
      </c>
      <c r="C70" s="2">
        <v>2.1</v>
      </c>
      <c r="D70" s="132"/>
      <c r="E70" s="2">
        <v>60.9</v>
      </c>
      <c r="F70" s="2">
        <v>47.2</v>
      </c>
      <c r="G70" s="132"/>
      <c r="H70" s="2">
        <f t="shared" si="8"/>
        <v>12.1</v>
      </c>
      <c r="I70" s="2">
        <v>14.3</v>
      </c>
      <c r="J70" s="132"/>
      <c r="K70" s="2">
        <f t="shared" si="7"/>
        <v>60.9</v>
      </c>
      <c r="L70" s="2">
        <v>47.2</v>
      </c>
      <c r="M70" s="132"/>
      <c r="N70" s="2"/>
      <c r="O70" s="2"/>
      <c r="P70" s="132"/>
      <c r="Q70" s="2"/>
      <c r="R70" s="2"/>
      <c r="S70" s="132"/>
      <c r="T70" s="2" t="s">
        <v>111</v>
      </c>
      <c r="U70" s="2" t="s">
        <v>111</v>
      </c>
      <c r="V70" s="132"/>
      <c r="W70" s="2" t="s">
        <v>111</v>
      </c>
      <c r="X70" s="2" t="s">
        <v>111</v>
      </c>
      <c r="Y70" s="132"/>
      <c r="Z70" s="2"/>
      <c r="AA70" s="2"/>
      <c r="AB70" s="132"/>
      <c r="AC70" s="2" t="s">
        <v>111</v>
      </c>
      <c r="AD70" s="2" t="s">
        <v>111</v>
      </c>
      <c r="AE70" s="132"/>
      <c r="AF70" s="2"/>
      <c r="AG70" s="2"/>
      <c r="AH70" s="132"/>
      <c r="AI70" s="2"/>
      <c r="AJ70" s="2"/>
    </row>
    <row r="71" spans="1:36" ht="15" customHeight="1">
      <c r="A71" s="6">
        <v>23</v>
      </c>
      <c r="B71" s="2">
        <v>10.9</v>
      </c>
      <c r="C71" s="2">
        <v>8.1999999999999993</v>
      </c>
      <c r="D71" s="132"/>
      <c r="E71" s="2"/>
      <c r="F71" s="2"/>
      <c r="G71" s="132"/>
      <c r="H71" s="2" t="str">
        <f t="shared" si="8"/>
        <v>-</v>
      </c>
      <c r="I71" s="2"/>
      <c r="J71" s="132"/>
      <c r="K71" s="2">
        <f t="shared" si="7"/>
        <v>4.8</v>
      </c>
      <c r="L71" s="2">
        <v>4.0999999999999996</v>
      </c>
      <c r="M71" s="132"/>
      <c r="N71" s="2"/>
      <c r="O71" s="2"/>
      <c r="P71" s="132"/>
      <c r="Q71" s="2"/>
      <c r="R71" s="2"/>
      <c r="S71" s="132"/>
      <c r="T71" s="2" t="s">
        <v>111</v>
      </c>
      <c r="U71" s="2" t="s">
        <v>111</v>
      </c>
      <c r="V71" s="132"/>
      <c r="W71" s="2" t="s">
        <v>111</v>
      </c>
      <c r="X71" s="2" t="s">
        <v>111</v>
      </c>
      <c r="Y71" s="132"/>
      <c r="Z71" s="2"/>
      <c r="AA71" s="2"/>
      <c r="AB71" s="132"/>
      <c r="AC71" s="2" t="s">
        <v>111</v>
      </c>
      <c r="AD71" s="2" t="s">
        <v>111</v>
      </c>
      <c r="AE71" s="132"/>
      <c r="AF71" s="2"/>
      <c r="AG71" s="2"/>
      <c r="AH71" s="132"/>
      <c r="AI71" s="2"/>
      <c r="AJ71" s="2"/>
    </row>
    <row r="72" spans="1:36" ht="15" customHeight="1">
      <c r="A72" s="6">
        <v>24</v>
      </c>
      <c r="B72" s="2" t="s">
        <v>111</v>
      </c>
      <c r="C72" s="2">
        <v>1.8</v>
      </c>
      <c r="D72" s="132"/>
      <c r="E72" s="2">
        <v>46.7</v>
      </c>
      <c r="F72" s="2">
        <v>18.399999999999999</v>
      </c>
      <c r="G72" s="132"/>
      <c r="H72" s="2">
        <f t="shared" si="8"/>
        <v>21.9</v>
      </c>
      <c r="I72" s="2">
        <v>23.5</v>
      </c>
      <c r="J72" s="132"/>
      <c r="K72" s="2" t="str">
        <f t="shared" si="7"/>
        <v>-</v>
      </c>
      <c r="L72" s="2"/>
      <c r="M72" s="132"/>
      <c r="N72" s="2">
        <v>2</v>
      </c>
      <c r="O72" s="2"/>
      <c r="P72" s="132"/>
      <c r="Q72" s="2"/>
      <c r="R72" s="2"/>
      <c r="S72" s="132"/>
      <c r="T72" s="2" t="s">
        <v>111</v>
      </c>
      <c r="U72" s="2" t="s">
        <v>111</v>
      </c>
      <c r="V72" s="132"/>
      <c r="W72" s="2" t="s">
        <v>111</v>
      </c>
      <c r="X72" s="2" t="s">
        <v>111</v>
      </c>
      <c r="Y72" s="132"/>
      <c r="Z72" s="2"/>
      <c r="AA72" s="2"/>
      <c r="AB72" s="132"/>
      <c r="AC72" s="2" t="s">
        <v>111</v>
      </c>
      <c r="AD72" s="2" t="s">
        <v>111</v>
      </c>
      <c r="AE72" s="132"/>
      <c r="AF72" s="2"/>
      <c r="AG72" s="2"/>
      <c r="AH72" s="132"/>
      <c r="AI72" s="2"/>
      <c r="AJ72" s="2"/>
    </row>
    <row r="73" spans="1:36" ht="15" customHeight="1">
      <c r="A73" s="6">
        <v>25</v>
      </c>
      <c r="B73" s="2">
        <v>19</v>
      </c>
      <c r="C73" s="2">
        <v>10</v>
      </c>
      <c r="D73" s="132"/>
      <c r="E73" s="2">
        <v>12.1</v>
      </c>
      <c r="F73" s="2">
        <v>25.6</v>
      </c>
      <c r="G73" s="132"/>
      <c r="H73" s="2">
        <f t="shared" si="8"/>
        <v>39</v>
      </c>
      <c r="I73" s="2">
        <v>26.6</v>
      </c>
      <c r="J73" s="132"/>
      <c r="K73" s="2">
        <f t="shared" si="7"/>
        <v>4.5999999999999996</v>
      </c>
      <c r="L73" s="2">
        <v>2.1</v>
      </c>
      <c r="M73" s="132"/>
      <c r="N73" s="2">
        <v>26</v>
      </c>
      <c r="O73" s="2">
        <v>20</v>
      </c>
      <c r="P73" s="132"/>
      <c r="Q73" s="2">
        <v>2.4</v>
      </c>
      <c r="R73" s="2"/>
      <c r="S73" s="132"/>
      <c r="T73" s="2" t="s">
        <v>111</v>
      </c>
      <c r="U73" s="2" t="s">
        <v>111</v>
      </c>
      <c r="V73" s="132"/>
      <c r="W73" s="2" t="s">
        <v>111</v>
      </c>
      <c r="X73" s="2" t="s">
        <v>111</v>
      </c>
      <c r="Y73" s="132"/>
      <c r="Z73" s="2"/>
      <c r="AA73" s="2"/>
      <c r="AB73" s="132"/>
      <c r="AC73" s="2" t="s">
        <v>111</v>
      </c>
      <c r="AD73" s="2" t="s">
        <v>111</v>
      </c>
      <c r="AE73" s="132"/>
      <c r="AF73" s="2"/>
      <c r="AG73" s="2"/>
      <c r="AH73" s="132"/>
      <c r="AI73" s="2"/>
      <c r="AJ73" s="2"/>
    </row>
    <row r="74" spans="1:36" ht="15" customHeight="1">
      <c r="A74" s="6">
        <v>26</v>
      </c>
      <c r="B74" s="2">
        <v>86.2</v>
      </c>
      <c r="C74" s="2">
        <v>61.5</v>
      </c>
      <c r="D74" s="132"/>
      <c r="E74" s="2">
        <v>3.1</v>
      </c>
      <c r="F74" s="2">
        <v>2.1</v>
      </c>
      <c r="G74" s="132"/>
      <c r="H74" s="2">
        <f t="shared" si="8"/>
        <v>3.6</v>
      </c>
      <c r="I74" s="2">
        <v>8.1999999999999993</v>
      </c>
      <c r="J74" s="132"/>
      <c r="K74" s="2">
        <f t="shared" si="7"/>
        <v>39</v>
      </c>
      <c r="L74" s="2">
        <v>30.7</v>
      </c>
      <c r="M74" s="132"/>
      <c r="N74" s="2">
        <v>43.8</v>
      </c>
      <c r="O74" s="2">
        <v>38.4</v>
      </c>
      <c r="P74" s="132"/>
      <c r="Q74" s="2"/>
      <c r="R74" s="2"/>
      <c r="S74" s="132"/>
      <c r="T74" s="2" t="s">
        <v>111</v>
      </c>
      <c r="U74" s="2" t="s">
        <v>111</v>
      </c>
      <c r="V74" s="132"/>
      <c r="W74" s="2" t="s">
        <v>111</v>
      </c>
      <c r="X74" s="2" t="s">
        <v>111</v>
      </c>
      <c r="Y74" s="132"/>
      <c r="Z74" s="2">
        <v>2.2999999999999998</v>
      </c>
      <c r="AA74" s="2"/>
      <c r="AB74" s="132"/>
      <c r="AC74" s="2" t="s">
        <v>111</v>
      </c>
      <c r="AD74" s="2" t="s">
        <v>111</v>
      </c>
      <c r="AE74" s="132"/>
      <c r="AF74" s="2"/>
      <c r="AG74" s="2"/>
      <c r="AH74" s="132"/>
      <c r="AI74" s="2">
        <v>67</v>
      </c>
      <c r="AJ74" s="2">
        <v>74.3</v>
      </c>
    </row>
    <row r="75" spans="1:36" ht="15" customHeight="1">
      <c r="A75" s="6">
        <v>27</v>
      </c>
      <c r="B75" s="2" t="s">
        <v>111</v>
      </c>
      <c r="C75" s="2" t="s">
        <v>110</v>
      </c>
      <c r="D75" s="132"/>
      <c r="E75" s="2">
        <v>7.6</v>
      </c>
      <c r="F75" s="2">
        <v>10.199999999999999</v>
      </c>
      <c r="G75" s="132"/>
      <c r="H75" s="2">
        <f t="shared" si="8"/>
        <v>29.2</v>
      </c>
      <c r="I75" s="2">
        <v>10.199999999999999</v>
      </c>
      <c r="J75" s="132"/>
      <c r="K75" s="2">
        <f t="shared" si="7"/>
        <v>13.7</v>
      </c>
      <c r="L75" s="2">
        <v>13.3</v>
      </c>
      <c r="M75" s="132"/>
      <c r="N75" s="142">
        <v>21.9</v>
      </c>
      <c r="O75" s="143">
        <v>20.5</v>
      </c>
      <c r="P75" s="132"/>
      <c r="Q75" s="2"/>
      <c r="R75" s="2"/>
      <c r="S75" s="132"/>
      <c r="T75" s="2" t="s">
        <v>111</v>
      </c>
      <c r="U75" s="2">
        <v>5.0999999999999996</v>
      </c>
      <c r="V75" s="132"/>
      <c r="W75" s="2" t="s">
        <v>111</v>
      </c>
      <c r="X75" s="2" t="s">
        <v>111</v>
      </c>
      <c r="Y75" s="132"/>
      <c r="Z75" s="2"/>
      <c r="AA75" s="2"/>
      <c r="AB75" s="132"/>
      <c r="AC75" s="2" t="s">
        <v>111</v>
      </c>
      <c r="AD75" s="2" t="s">
        <v>111</v>
      </c>
      <c r="AE75" s="132"/>
      <c r="AF75" s="2"/>
      <c r="AG75" s="2"/>
      <c r="AH75" s="132"/>
      <c r="AI75" s="2"/>
      <c r="AJ75" s="2"/>
    </row>
    <row r="76" spans="1:36" ht="15" customHeight="1">
      <c r="A76" s="6">
        <v>28</v>
      </c>
      <c r="B76" s="2">
        <v>7.3</v>
      </c>
      <c r="C76" s="2">
        <v>3.1</v>
      </c>
      <c r="D76" s="132"/>
      <c r="E76" s="2">
        <v>13</v>
      </c>
      <c r="F76" s="2">
        <v>14.4</v>
      </c>
      <c r="G76" s="132"/>
      <c r="H76" s="2">
        <f t="shared" si="8"/>
        <v>21.9</v>
      </c>
      <c r="I76" s="2">
        <v>15.3</v>
      </c>
      <c r="J76" s="132"/>
      <c r="K76" s="2">
        <f t="shared" si="7"/>
        <v>2.4</v>
      </c>
      <c r="L76" s="2">
        <v>1</v>
      </c>
      <c r="M76" s="132"/>
      <c r="N76" s="2">
        <v>2.4</v>
      </c>
      <c r="O76" s="2">
        <v>2.1</v>
      </c>
      <c r="P76" s="132"/>
      <c r="Q76" s="2"/>
      <c r="R76" s="2"/>
      <c r="S76" s="132"/>
      <c r="T76" s="2">
        <v>1.9</v>
      </c>
      <c r="U76" s="2">
        <v>2.1</v>
      </c>
      <c r="V76" s="132"/>
      <c r="W76" s="2" t="s">
        <v>111</v>
      </c>
      <c r="X76" s="2" t="s">
        <v>111</v>
      </c>
      <c r="Y76" s="132"/>
      <c r="Z76" s="2"/>
      <c r="AA76" s="2"/>
      <c r="AB76" s="132"/>
      <c r="AC76" s="2" t="s">
        <v>111</v>
      </c>
      <c r="AD76" s="2">
        <v>5</v>
      </c>
      <c r="AE76" s="132"/>
      <c r="AF76" s="2">
        <v>1</v>
      </c>
      <c r="AG76" s="2">
        <v>2.1</v>
      </c>
      <c r="AH76" s="132"/>
      <c r="AI76" s="2"/>
      <c r="AJ76" s="2"/>
    </row>
    <row r="77" spans="1:36" ht="15" customHeight="1">
      <c r="A77" s="6">
        <v>29</v>
      </c>
      <c r="B77" s="2">
        <v>21.9</v>
      </c>
      <c r="C77" s="2">
        <v>13.4</v>
      </c>
      <c r="D77" s="132"/>
      <c r="E77" s="2">
        <v>13.6</v>
      </c>
      <c r="F77" s="2">
        <v>21.5</v>
      </c>
      <c r="G77" s="132"/>
      <c r="H77" s="2">
        <f t="shared" si="8"/>
        <v>7</v>
      </c>
      <c r="I77" s="2">
        <v>2.1</v>
      </c>
      <c r="J77" s="132"/>
      <c r="K77" s="2" t="str">
        <f t="shared" si="7"/>
        <v>-</v>
      </c>
      <c r="L77" s="2"/>
      <c r="M77" s="132"/>
      <c r="N77" s="2">
        <v>2</v>
      </c>
      <c r="O77" s="2"/>
      <c r="P77" s="132"/>
      <c r="Q77" s="2"/>
      <c r="R77" s="2"/>
      <c r="S77" s="132"/>
      <c r="T77" s="2" t="s">
        <v>111</v>
      </c>
      <c r="U77" s="2" t="s">
        <v>111</v>
      </c>
      <c r="V77" s="132"/>
      <c r="W77" s="2" t="s">
        <v>111</v>
      </c>
      <c r="X77" s="2" t="s">
        <v>111</v>
      </c>
      <c r="Y77" s="132"/>
      <c r="Z77" s="2"/>
      <c r="AA77" s="2"/>
      <c r="AB77" s="132"/>
      <c r="AC77" s="2">
        <v>2.4</v>
      </c>
      <c r="AD77" s="2">
        <v>4.0999999999999996</v>
      </c>
      <c r="AE77" s="132"/>
      <c r="AF77" s="2">
        <v>4.8</v>
      </c>
      <c r="AG77" s="2">
        <v>9.1999999999999993</v>
      </c>
      <c r="AH77" s="132"/>
      <c r="AI77" s="2"/>
      <c r="AJ77" s="2"/>
    </row>
    <row r="78" spans="1:36" ht="15" customHeight="1">
      <c r="A78" s="6">
        <v>30</v>
      </c>
      <c r="B78" s="2">
        <v>17</v>
      </c>
      <c r="C78" s="2">
        <v>17.399999999999999</v>
      </c>
      <c r="D78" s="132"/>
      <c r="E78" s="141"/>
      <c r="F78" s="141"/>
      <c r="G78" s="132"/>
      <c r="H78" s="2">
        <f t="shared" si="8"/>
        <v>12.3</v>
      </c>
      <c r="I78" s="2">
        <v>2.1</v>
      </c>
      <c r="J78" s="132"/>
      <c r="K78" s="2">
        <f t="shared" si="7"/>
        <v>77</v>
      </c>
      <c r="L78" s="2">
        <v>128</v>
      </c>
      <c r="M78" s="132"/>
      <c r="N78" s="2">
        <v>16.2</v>
      </c>
      <c r="O78" s="2">
        <v>32.799999999999997</v>
      </c>
      <c r="P78" s="132"/>
      <c r="Q78" s="2"/>
      <c r="R78" s="2"/>
      <c r="S78" s="132"/>
      <c r="T78" s="2" t="s">
        <v>111</v>
      </c>
      <c r="U78" s="2" t="s">
        <v>111</v>
      </c>
      <c r="V78" s="132"/>
      <c r="W78" s="2">
        <v>3</v>
      </c>
      <c r="X78" s="2">
        <v>18.399999999999999</v>
      </c>
      <c r="Y78" s="132"/>
      <c r="Z78" s="2"/>
      <c r="AA78" s="2"/>
      <c r="AB78" s="132"/>
      <c r="AC78" s="2"/>
      <c r="AD78" s="2">
        <v>2</v>
      </c>
      <c r="AE78" s="132"/>
      <c r="AF78" s="2"/>
      <c r="AG78" s="2"/>
      <c r="AH78" s="132"/>
      <c r="AI78" s="2"/>
      <c r="AJ78" s="2"/>
    </row>
    <row r="79" spans="1:36" ht="15" customHeight="1">
      <c r="A79" s="6">
        <v>31</v>
      </c>
      <c r="B79" s="2">
        <v>12.1</v>
      </c>
      <c r="C79" s="2">
        <v>10</v>
      </c>
      <c r="D79" s="132"/>
      <c r="E79" s="141"/>
      <c r="F79" s="141"/>
      <c r="G79" s="132"/>
      <c r="H79" s="2">
        <f t="shared" si="8"/>
        <v>1.6</v>
      </c>
      <c r="I79" s="2">
        <v>4.2</v>
      </c>
      <c r="J79" s="132"/>
      <c r="K79" s="141"/>
      <c r="L79" s="141"/>
      <c r="M79" s="132"/>
      <c r="N79" s="138">
        <v>14.6</v>
      </c>
      <c r="O79" s="138">
        <v>5.0999999999999996</v>
      </c>
      <c r="P79" s="132"/>
      <c r="Q79" s="7"/>
      <c r="R79" s="7"/>
      <c r="S79" s="132"/>
      <c r="T79" s="2" t="s">
        <v>111</v>
      </c>
      <c r="U79" s="2" t="s">
        <v>111</v>
      </c>
      <c r="V79" s="132"/>
      <c r="W79" s="2">
        <v>2.4</v>
      </c>
      <c r="X79" s="2" t="s">
        <v>111</v>
      </c>
      <c r="Y79" s="132"/>
      <c r="Z79" s="2"/>
      <c r="AA79" s="2"/>
      <c r="AB79" s="132"/>
      <c r="AC79" s="2"/>
      <c r="AD79" s="2"/>
      <c r="AE79" s="132"/>
      <c r="AF79" s="2"/>
      <c r="AG79" s="2"/>
      <c r="AH79" s="132"/>
      <c r="AI79" s="2"/>
      <c r="AJ79" s="2">
        <v>2</v>
      </c>
    </row>
    <row r="80" spans="1:36" ht="15" customHeight="1">
      <c r="A80" s="3" t="s">
        <v>13</v>
      </c>
      <c r="B80" s="4">
        <f>SUM(B49:B79)</f>
        <v>654.5</v>
      </c>
      <c r="C80" s="4">
        <f>SUM(C49:C79)</f>
        <v>506.49999999999994</v>
      </c>
      <c r="D80" s="132"/>
      <c r="E80" s="4">
        <f>SUM(E49:E79)</f>
        <v>488.10000000000008</v>
      </c>
      <c r="F80" s="4">
        <f>SUM(F49:F79)</f>
        <v>400.49999999999994</v>
      </c>
      <c r="G80" s="132"/>
      <c r="H80" s="4">
        <f>SUM(H49:H79)</f>
        <v>416.40000000000003</v>
      </c>
      <c r="I80" s="4">
        <f>SUM(I49:I79)</f>
        <v>336.50000000000006</v>
      </c>
      <c r="J80" s="132"/>
      <c r="K80" s="4">
        <f>SUM(K49:K79)</f>
        <v>475.79999999999995</v>
      </c>
      <c r="L80" s="4">
        <f>SUM(L49:L79)</f>
        <v>568.6</v>
      </c>
      <c r="M80" s="132"/>
      <c r="N80" s="4">
        <f>SUM(N49:N79)</f>
        <v>324.89999999999998</v>
      </c>
      <c r="O80" s="4">
        <f>SUM(O49:O79)</f>
        <v>270.5</v>
      </c>
      <c r="P80" s="132"/>
      <c r="Q80" s="4">
        <f>SUM(Q49:Q79)</f>
        <v>140.69999999999999</v>
      </c>
      <c r="R80" s="4">
        <f>SUM(R49:R79)</f>
        <v>113.2</v>
      </c>
      <c r="S80" s="132"/>
      <c r="T80" s="4">
        <f>SUM(T49:T79)</f>
        <v>21.4</v>
      </c>
      <c r="U80" s="4">
        <f>SUM(U49:U79)</f>
        <v>7.1999999999999993</v>
      </c>
      <c r="V80" s="132"/>
      <c r="W80" s="4">
        <f>SUM(W49:W79)</f>
        <v>40.699999999999996</v>
      </c>
      <c r="X80" s="4">
        <f>SUM(X49:X79)</f>
        <v>43.4</v>
      </c>
      <c r="Y80" s="132"/>
      <c r="Z80" s="4">
        <f>SUM(Z49:Z79)</f>
        <v>27.3</v>
      </c>
      <c r="AA80" s="4">
        <f>SUM(AA49:AA79)</f>
        <v>33.200000000000003</v>
      </c>
      <c r="AB80" s="132"/>
      <c r="AC80" s="4">
        <f>SUM(AC49:AC79)</f>
        <v>71.2</v>
      </c>
      <c r="AD80" s="4">
        <f>SUM(AD49:AD79)</f>
        <v>37.699999999999996</v>
      </c>
      <c r="AE80" s="132"/>
      <c r="AF80" s="4">
        <f>SUM(AF49:AF79)</f>
        <v>108.29999999999998</v>
      </c>
      <c r="AG80" s="4">
        <f>SUM(AG49:AG79)</f>
        <v>79.5</v>
      </c>
      <c r="AH80" s="132"/>
      <c r="AI80" s="4">
        <f>SUM(AI49:AI79)</f>
        <v>172.60000000000002</v>
      </c>
      <c r="AJ80" s="4">
        <f>SUM(AJ49:AJ79)</f>
        <v>143.6</v>
      </c>
    </row>
    <row r="81" spans="1:36" ht="15" customHeight="1">
      <c r="A81" s="11" t="s">
        <v>14</v>
      </c>
      <c r="B81" s="12">
        <f>COUNT(B49:B79)</f>
        <v>26</v>
      </c>
      <c r="C81" s="12">
        <f>COUNT(C49:C79)</f>
        <v>25</v>
      </c>
      <c r="D81" s="132"/>
      <c r="E81" s="12">
        <f>COUNT(E49:E79)</f>
        <v>23</v>
      </c>
      <c r="F81" s="12">
        <f>COUNT(F49:F79)</f>
        <v>21</v>
      </c>
      <c r="G81" s="132"/>
      <c r="H81" s="12">
        <f>COUNT(H49:H79)</f>
        <v>24</v>
      </c>
      <c r="I81" s="12">
        <f>COUNT(I49:I79)</f>
        <v>24</v>
      </c>
      <c r="J81" s="132"/>
      <c r="K81" s="12">
        <f>COUNT(K49:K79)</f>
        <v>24</v>
      </c>
      <c r="L81" s="12">
        <f>COUNT(L49:L79)</f>
        <v>20</v>
      </c>
      <c r="M81" s="132"/>
      <c r="N81" s="12">
        <f>COUNT(N49:N79)</f>
        <v>20</v>
      </c>
      <c r="O81" s="12">
        <f>COUNT(O49:O79)</f>
        <v>17</v>
      </c>
      <c r="P81" s="132"/>
      <c r="Q81" s="12">
        <f>COUNT(Q49:Q79)</f>
        <v>10</v>
      </c>
      <c r="R81" s="12">
        <f>COUNT(R49:R79)</f>
        <v>9</v>
      </c>
      <c r="S81" s="132"/>
      <c r="T81" s="12">
        <f>COUNT(T49:T79)</f>
        <v>3</v>
      </c>
      <c r="U81" s="12">
        <f>COUNT(U49:U79)</f>
        <v>2</v>
      </c>
      <c r="V81" s="132"/>
      <c r="W81" s="12">
        <f>COUNT(W49:W79)</f>
        <v>4</v>
      </c>
      <c r="X81" s="12">
        <f>COUNT(X49:X79)</f>
        <v>3</v>
      </c>
      <c r="Y81" s="132"/>
      <c r="Z81" s="12">
        <f>COUNT(Z49:Z79)</f>
        <v>5</v>
      </c>
      <c r="AA81" s="12">
        <f>COUNT(AA49:AA79)</f>
        <v>8</v>
      </c>
      <c r="AB81" s="132"/>
      <c r="AC81" s="12">
        <f>COUNT(AC49:AC79)</f>
        <v>9</v>
      </c>
      <c r="AD81" s="12">
        <f>COUNT(AD49:AD79)</f>
        <v>10</v>
      </c>
      <c r="AE81" s="132"/>
      <c r="AF81" s="12">
        <f>COUNT(AF49:AF79)</f>
        <v>8</v>
      </c>
      <c r="AG81" s="12">
        <f>COUNT(AG49:AG79)</f>
        <v>8</v>
      </c>
      <c r="AH81" s="132"/>
      <c r="AI81" s="12">
        <f>COUNT(AI49:AI79)</f>
        <v>7</v>
      </c>
      <c r="AJ81" s="12">
        <f>COUNT(AJ49:AJ79)</f>
        <v>9</v>
      </c>
    </row>
    <row r="82" spans="1:36" ht="15" customHeight="1">
      <c r="B82" s="131"/>
      <c r="N82" s="135"/>
    </row>
    <row r="83" spans="1:36" ht="15" customHeight="1">
      <c r="N83" s="135"/>
    </row>
    <row r="84" spans="1:36" ht="15" customHeight="1">
      <c r="N84" s="135"/>
    </row>
    <row r="85" spans="1:36" ht="15" customHeight="1">
      <c r="N85" s="135"/>
    </row>
    <row r="86" spans="1:36" ht="15" customHeight="1">
      <c r="N86" s="135"/>
    </row>
    <row r="87" spans="1:36" ht="15" customHeight="1">
      <c r="N87" s="135"/>
    </row>
    <row r="88" spans="1:36" ht="15" customHeight="1">
      <c r="N88" s="135"/>
    </row>
    <row r="89" spans="1:36" ht="15" customHeight="1">
      <c r="N89" s="135"/>
    </row>
    <row r="90" spans="1:36" ht="15" customHeight="1">
      <c r="N90" s="135"/>
    </row>
    <row r="91" spans="1:36" ht="15" customHeight="1">
      <c r="N91" s="135"/>
    </row>
    <row r="92" spans="1:36" ht="15" customHeight="1">
      <c r="N92" s="135"/>
    </row>
    <row r="93" spans="1:36" ht="15" customHeight="1">
      <c r="N93" s="135"/>
    </row>
    <row r="94" spans="1:36" ht="15" customHeight="1">
      <c r="N94" s="135"/>
    </row>
    <row r="95" spans="1:36" ht="15" customHeight="1">
      <c r="N95" s="135"/>
    </row>
    <row r="96" spans="1:36" ht="15" customHeight="1">
      <c r="N96" s="135"/>
    </row>
    <row r="97" spans="14:14" ht="15" customHeight="1">
      <c r="N97" s="135"/>
    </row>
  </sheetData>
  <mergeCells count="18">
    <mergeCell ref="O2:AC2"/>
    <mergeCell ref="O3:AC3"/>
    <mergeCell ref="Z47:AA47"/>
    <mergeCell ref="A1:M1"/>
    <mergeCell ref="A2:M2"/>
    <mergeCell ref="A3:M3"/>
    <mergeCell ref="A46:N46"/>
    <mergeCell ref="B47:C47"/>
    <mergeCell ref="E47:F47"/>
    <mergeCell ref="W47:X47"/>
    <mergeCell ref="AI47:AJ47"/>
    <mergeCell ref="H47:I47"/>
    <mergeCell ref="K47:L47"/>
    <mergeCell ref="N47:O47"/>
    <mergeCell ref="AC47:AD47"/>
    <mergeCell ref="T47:U47"/>
    <mergeCell ref="AF47:AG47"/>
    <mergeCell ref="Q47:R47"/>
  </mergeCells>
  <phoneticPr fontId="2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3"/>
  <sheetViews>
    <sheetView zoomScale="75" workbookViewId="0">
      <selection activeCell="P33" sqref="P33"/>
    </sheetView>
  </sheetViews>
  <sheetFormatPr defaultColWidth="7.140625" defaultRowHeight="15" customHeight="1"/>
  <cols>
    <col min="1" max="4" width="7.140625" customWidth="1"/>
    <col min="5" max="5" width="7.140625" style="19" customWidth="1"/>
  </cols>
  <sheetData>
    <row r="1" spans="1:13" ht="22.5" customHeight="1" thickBot="1">
      <c r="A1" s="419" t="s">
        <v>104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13" ht="15" customHeight="1" thickTop="1">
      <c r="A2" s="417" t="s">
        <v>105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</row>
    <row r="3" spans="1:13" ht="15" customHeight="1">
      <c r="A3" s="418" t="s">
        <v>106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ht="15" customHeight="1">
      <c r="A4" s="5" t="s">
        <v>0</v>
      </c>
      <c r="B4" s="1" t="s">
        <v>1</v>
      </c>
      <c r="C4" s="1" t="s">
        <v>2</v>
      </c>
      <c r="D4" s="1" t="s">
        <v>3</v>
      </c>
      <c r="E4" s="17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12</v>
      </c>
      <c r="M4" s="1" t="s">
        <v>10</v>
      </c>
    </row>
    <row r="5" spans="1:13" ht="15" customHeight="1">
      <c r="A5" s="6">
        <v>1</v>
      </c>
      <c r="B5" s="2"/>
      <c r="C5" s="2"/>
      <c r="D5" s="2"/>
      <c r="E5" s="23"/>
      <c r="F5" s="2"/>
      <c r="G5" s="2"/>
      <c r="H5" s="2"/>
      <c r="I5" s="2"/>
      <c r="J5" s="2"/>
      <c r="K5" s="2"/>
      <c r="L5" s="2" t="s">
        <v>107</v>
      </c>
      <c r="M5" s="2">
        <v>6</v>
      </c>
    </row>
    <row r="6" spans="1:13" ht="15" customHeight="1">
      <c r="A6" s="6">
        <v>2</v>
      </c>
      <c r="B6" s="2"/>
      <c r="C6" s="2"/>
      <c r="D6" s="2"/>
      <c r="E6" s="23"/>
      <c r="F6" s="2"/>
      <c r="G6" s="2"/>
      <c r="H6" s="2"/>
      <c r="I6" s="2"/>
      <c r="J6" s="2"/>
      <c r="K6" s="2"/>
      <c r="L6" s="2" t="s">
        <v>107</v>
      </c>
      <c r="M6" s="2" t="s">
        <v>107</v>
      </c>
    </row>
    <row r="7" spans="1:13" ht="15" customHeight="1">
      <c r="A7" s="6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 t="s">
        <v>107</v>
      </c>
      <c r="M7" s="2" t="s">
        <v>107</v>
      </c>
    </row>
    <row r="8" spans="1:13" ht="15" customHeight="1">
      <c r="A8" s="6">
        <v>4</v>
      </c>
      <c r="B8" s="2"/>
      <c r="C8" s="2"/>
      <c r="D8" s="23"/>
      <c r="E8" s="23"/>
      <c r="F8" s="2"/>
      <c r="G8" s="2"/>
      <c r="H8" s="2"/>
      <c r="I8" s="2"/>
      <c r="J8" s="2"/>
      <c r="K8" s="2"/>
      <c r="L8" s="2" t="s">
        <v>107</v>
      </c>
      <c r="M8" s="2" t="s">
        <v>107</v>
      </c>
    </row>
    <row r="9" spans="1:13" ht="15" customHeight="1">
      <c r="A9" s="6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107</v>
      </c>
      <c r="M9" s="2" t="s">
        <v>107</v>
      </c>
    </row>
    <row r="10" spans="1:13" ht="15" customHeight="1">
      <c r="A10" s="6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107</v>
      </c>
      <c r="M10" s="2" t="s">
        <v>107</v>
      </c>
    </row>
    <row r="11" spans="1:13" ht="15" customHeight="1">
      <c r="A11" s="6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 t="s">
        <v>107</v>
      </c>
      <c r="M11" s="2">
        <v>7</v>
      </c>
    </row>
    <row r="12" spans="1:13" ht="15" customHeight="1">
      <c r="A12" s="6">
        <v>8</v>
      </c>
      <c r="B12" s="2"/>
      <c r="C12" s="2"/>
      <c r="D12" s="2"/>
      <c r="E12" s="2"/>
      <c r="F12" s="36"/>
      <c r="G12" s="2"/>
      <c r="H12" s="2"/>
      <c r="I12" s="2"/>
      <c r="J12" s="2"/>
      <c r="K12" s="2"/>
      <c r="L12" s="2" t="s">
        <v>107</v>
      </c>
      <c r="M12" s="2" t="s">
        <v>107</v>
      </c>
    </row>
    <row r="13" spans="1:13" ht="15" customHeight="1">
      <c r="A13" s="6">
        <v>9</v>
      </c>
      <c r="B13" s="2"/>
      <c r="C13" s="2"/>
      <c r="D13" s="2"/>
      <c r="E13" s="2"/>
      <c r="F13" s="61"/>
      <c r="G13" s="2"/>
      <c r="H13" s="2"/>
      <c r="I13" s="2"/>
      <c r="J13" s="2"/>
      <c r="K13" s="2"/>
      <c r="L13" s="2" t="s">
        <v>107</v>
      </c>
      <c r="M13" s="2">
        <v>35.799999999999997</v>
      </c>
    </row>
    <row r="14" spans="1:13" ht="15" customHeight="1">
      <c r="A14" s="6">
        <v>10</v>
      </c>
      <c r="B14" s="23"/>
      <c r="C14" s="2"/>
      <c r="D14" s="2"/>
      <c r="E14" s="2"/>
      <c r="F14" s="2"/>
      <c r="G14" s="2"/>
      <c r="H14" s="2"/>
      <c r="I14" s="2"/>
      <c r="J14" s="2"/>
      <c r="K14" s="2"/>
      <c r="L14" s="2" t="s">
        <v>107</v>
      </c>
      <c r="M14" s="2"/>
    </row>
    <row r="15" spans="1:13" ht="15" customHeight="1">
      <c r="A15" s="6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3">
        <v>84</v>
      </c>
      <c r="M15" s="23">
        <v>92.5</v>
      </c>
    </row>
    <row r="16" spans="1:13" ht="15" customHeight="1">
      <c r="A16" s="6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107</v>
      </c>
      <c r="M16" s="2" t="s">
        <v>107</v>
      </c>
    </row>
    <row r="17" spans="1:13" ht="15" customHeight="1">
      <c r="A17" s="6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18</v>
      </c>
      <c r="M17" s="2" t="s">
        <v>107</v>
      </c>
    </row>
    <row r="18" spans="1:13" ht="15" customHeight="1">
      <c r="A18" s="6">
        <v>14</v>
      </c>
      <c r="B18" s="2"/>
      <c r="C18" s="2"/>
      <c r="D18" s="23"/>
      <c r="E18" s="2"/>
      <c r="F18" s="2"/>
      <c r="G18" s="2"/>
      <c r="H18" s="2"/>
      <c r="I18" s="2"/>
      <c r="J18" s="2"/>
      <c r="K18" s="2"/>
      <c r="L18" s="2" t="s">
        <v>107</v>
      </c>
      <c r="M18" s="2" t="s">
        <v>107</v>
      </c>
    </row>
    <row r="19" spans="1:13" ht="15" customHeight="1">
      <c r="A19" s="6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20</v>
      </c>
      <c r="M19" s="2">
        <v>1</v>
      </c>
    </row>
    <row r="20" spans="1:13" ht="15" customHeight="1">
      <c r="A20" s="6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107</v>
      </c>
      <c r="M20" s="2">
        <v>6</v>
      </c>
    </row>
    <row r="21" spans="1:13" ht="15" customHeight="1">
      <c r="A21" s="6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10.1</v>
      </c>
      <c r="M21" s="2">
        <v>6.2</v>
      </c>
    </row>
    <row r="22" spans="1:13" ht="15" customHeight="1">
      <c r="A22" s="6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3">
        <v>85</v>
      </c>
      <c r="M22" s="2">
        <v>15</v>
      </c>
    </row>
    <row r="23" spans="1:13" ht="15" customHeight="1">
      <c r="A23" s="6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4</v>
      </c>
      <c r="M23" s="2">
        <v>14.5</v>
      </c>
    </row>
    <row r="24" spans="1:13" ht="15" customHeight="1">
      <c r="A24" s="6">
        <v>20</v>
      </c>
      <c r="B24" s="2"/>
      <c r="C24" s="2"/>
      <c r="D24" s="2"/>
      <c r="E24" s="2"/>
      <c r="F24" s="23"/>
      <c r="G24" s="2"/>
      <c r="H24" s="2"/>
      <c r="I24" s="2"/>
      <c r="J24" s="2"/>
      <c r="K24" s="2"/>
      <c r="L24" s="2" t="s">
        <v>107</v>
      </c>
      <c r="M24" s="2" t="s">
        <v>107</v>
      </c>
    </row>
    <row r="25" spans="1:13" ht="15" customHeight="1">
      <c r="A25" s="6">
        <v>21</v>
      </c>
      <c r="B25" s="2"/>
      <c r="C25" s="2"/>
      <c r="D25" s="2"/>
      <c r="E25" s="23"/>
      <c r="F25" s="2"/>
      <c r="G25" s="2"/>
      <c r="H25" s="2"/>
      <c r="I25" s="2"/>
      <c r="J25" s="2"/>
      <c r="K25" s="2"/>
      <c r="L25" s="2">
        <v>14</v>
      </c>
      <c r="M25" s="2">
        <v>0.8</v>
      </c>
    </row>
    <row r="26" spans="1:13" ht="15" customHeight="1">
      <c r="A26" s="6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7.1</v>
      </c>
      <c r="M26" s="2" t="s">
        <v>107</v>
      </c>
    </row>
    <row r="27" spans="1:13" ht="15" customHeight="1">
      <c r="A27" s="6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2.5</v>
      </c>
      <c r="M27" s="2">
        <v>14</v>
      </c>
    </row>
    <row r="28" spans="1:13" ht="15" customHeight="1">
      <c r="A28" s="6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1.2</v>
      </c>
      <c r="M28" s="2">
        <v>5</v>
      </c>
    </row>
    <row r="29" spans="1:13" ht="15" customHeight="1">
      <c r="A29" s="6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3</v>
      </c>
      <c r="M29" s="2">
        <v>0.8</v>
      </c>
    </row>
    <row r="30" spans="1:13" ht="15" customHeight="1">
      <c r="A30" s="6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 t="s">
        <v>107</v>
      </c>
      <c r="M30" s="2" t="s">
        <v>107</v>
      </c>
    </row>
    <row r="31" spans="1:13" ht="15" customHeight="1">
      <c r="A31" s="6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 t="s">
        <v>107</v>
      </c>
      <c r="M31" s="2" t="s">
        <v>107</v>
      </c>
    </row>
    <row r="32" spans="1:13" ht="15" customHeight="1">
      <c r="A32" s="6">
        <v>28</v>
      </c>
      <c r="B32" s="2"/>
      <c r="C32" s="2"/>
      <c r="D32" s="2"/>
      <c r="E32" s="60"/>
      <c r="F32" s="2"/>
      <c r="G32" s="2"/>
      <c r="H32" s="2"/>
      <c r="I32" s="2"/>
      <c r="J32" s="2"/>
      <c r="K32" s="2"/>
      <c r="L32" s="2" t="s">
        <v>107</v>
      </c>
      <c r="M32" s="2">
        <v>15</v>
      </c>
    </row>
    <row r="33" spans="1:14" ht="15" customHeight="1">
      <c r="A33" s="6">
        <v>29</v>
      </c>
      <c r="B33" s="2"/>
      <c r="C33" s="7"/>
      <c r="D33" s="2"/>
      <c r="E33" s="2"/>
      <c r="F33" s="2"/>
      <c r="G33" s="2"/>
      <c r="H33" s="2"/>
      <c r="I33" s="2"/>
      <c r="J33" s="2"/>
      <c r="K33" s="2"/>
      <c r="L33" s="2" t="s">
        <v>107</v>
      </c>
      <c r="M33" s="2" t="s">
        <v>107</v>
      </c>
    </row>
    <row r="34" spans="1:14" ht="15" customHeight="1">
      <c r="A34" s="6">
        <v>30</v>
      </c>
      <c r="B34" s="2"/>
      <c r="C34" s="7"/>
      <c r="D34" s="2"/>
      <c r="E34" s="23"/>
      <c r="F34" s="2"/>
      <c r="G34" s="2"/>
      <c r="H34" s="2"/>
      <c r="I34" s="2"/>
      <c r="J34" s="2"/>
      <c r="K34" s="2"/>
      <c r="L34" s="2" t="s">
        <v>107</v>
      </c>
      <c r="M34" s="2" t="s">
        <v>107</v>
      </c>
    </row>
    <row r="35" spans="1:14" ht="15" customHeight="1">
      <c r="A35" s="6">
        <v>31</v>
      </c>
      <c r="B35" s="2"/>
      <c r="C35" s="7"/>
      <c r="D35" s="23"/>
      <c r="E35" s="18"/>
      <c r="F35" s="2"/>
      <c r="G35" s="7"/>
      <c r="H35" s="2"/>
      <c r="I35" s="2"/>
      <c r="J35" s="7"/>
      <c r="K35" s="2"/>
      <c r="L35" s="7"/>
      <c r="M35" s="2">
        <v>56</v>
      </c>
    </row>
    <row r="36" spans="1:14" ht="15" customHeight="1">
      <c r="A36" s="3" t="s">
        <v>13</v>
      </c>
      <c r="B36" s="4">
        <f t="shared" ref="B36:M36" si="0">SUM(B5:B35)</f>
        <v>0</v>
      </c>
      <c r="C36" s="4">
        <f t="shared" si="0"/>
        <v>0</v>
      </c>
      <c r="D36" s="4">
        <f t="shared" si="0"/>
        <v>0</v>
      </c>
      <c r="E36" s="4">
        <f t="shared" si="0"/>
        <v>0</v>
      </c>
      <c r="F36" s="4">
        <f t="shared" si="0"/>
        <v>0</v>
      </c>
      <c r="G36" s="4">
        <f t="shared" si="0"/>
        <v>0</v>
      </c>
      <c r="H36" s="4">
        <f t="shared" si="0"/>
        <v>0</v>
      </c>
      <c r="I36" s="4">
        <f t="shared" si="0"/>
        <v>0</v>
      </c>
      <c r="J36" s="4">
        <f t="shared" si="0"/>
        <v>0</v>
      </c>
      <c r="K36" s="4">
        <f t="shared" si="0"/>
        <v>0</v>
      </c>
      <c r="L36" s="4">
        <f t="shared" si="0"/>
        <v>248.89999999999998</v>
      </c>
      <c r="M36" s="4">
        <f t="shared" si="0"/>
        <v>275.60000000000002</v>
      </c>
      <c r="N36" s="19"/>
    </row>
    <row r="37" spans="1:14" ht="15" customHeight="1">
      <c r="A37" s="11" t="s">
        <v>14</v>
      </c>
      <c r="B37" s="12"/>
      <c r="C37" s="12"/>
      <c r="D37" s="12"/>
      <c r="E37" s="20"/>
      <c r="F37" s="12"/>
      <c r="G37" s="12"/>
      <c r="H37" s="12"/>
      <c r="I37" s="12"/>
      <c r="J37" s="12"/>
      <c r="K37" s="12"/>
      <c r="L37" s="12">
        <v>9</v>
      </c>
      <c r="M37" s="12">
        <v>11</v>
      </c>
      <c r="N37" s="19"/>
    </row>
    <row r="38" spans="1:14" ht="15" customHeight="1">
      <c r="B38" t="s">
        <v>18</v>
      </c>
      <c r="E38" s="26">
        <f>SUM(B36:G36)</f>
        <v>0</v>
      </c>
      <c r="F38" t="s">
        <v>16</v>
      </c>
      <c r="G38" s="10" t="s">
        <v>21</v>
      </c>
      <c r="H38" s="10"/>
      <c r="I38" s="62">
        <f>SUM(H36:M36)</f>
        <v>524.5</v>
      </c>
      <c r="J38" t="s">
        <v>16</v>
      </c>
      <c r="K38" s="30" t="s">
        <v>15</v>
      </c>
      <c r="L38" s="27">
        <f>SUM(B36:M36)</f>
        <v>524.5</v>
      </c>
      <c r="M38" t="s">
        <v>16</v>
      </c>
    </row>
    <row r="39" spans="1:14" ht="15" customHeight="1">
      <c r="B39" t="s">
        <v>19</v>
      </c>
      <c r="E39" s="21">
        <f>B37+C37+D37+E37+F37+G37</f>
        <v>0</v>
      </c>
      <c r="F39" t="s">
        <v>17</v>
      </c>
      <c r="H39" t="s">
        <v>20</v>
      </c>
      <c r="I39" s="16">
        <f>H37+I37+J37+K37+L37+M37</f>
        <v>20</v>
      </c>
      <c r="J39" t="s">
        <v>17</v>
      </c>
      <c r="K39" s="30" t="s">
        <v>15</v>
      </c>
      <c r="L39" s="16">
        <f>E39+I39</f>
        <v>20</v>
      </c>
      <c r="M39" t="s">
        <v>17</v>
      </c>
    </row>
    <row r="40" spans="1:14" ht="15" customHeight="1">
      <c r="A40" s="13" t="s">
        <v>22</v>
      </c>
      <c r="B40" s="14" t="s">
        <v>51</v>
      </c>
      <c r="F40" s="9" t="s">
        <v>24</v>
      </c>
      <c r="J40" s="22"/>
    </row>
    <row r="41" spans="1:14" ht="15" customHeight="1">
      <c r="A41" s="13" t="s">
        <v>108</v>
      </c>
      <c r="B41" t="s">
        <v>52</v>
      </c>
      <c r="F41" s="9"/>
    </row>
    <row r="42" spans="1:14" ht="15" customHeight="1">
      <c r="A42" s="59" t="s">
        <v>108</v>
      </c>
      <c r="B42" s="24" t="s">
        <v>109</v>
      </c>
    </row>
    <row r="43" spans="1:14" ht="15" customHeight="1">
      <c r="A43" s="59" t="s">
        <v>108</v>
      </c>
      <c r="B43" t="s">
        <v>23</v>
      </c>
    </row>
  </sheetData>
  <mergeCells count="3">
    <mergeCell ref="A1:M1"/>
    <mergeCell ref="A2:M2"/>
    <mergeCell ref="A3:M3"/>
  </mergeCells>
  <phoneticPr fontId="21"/>
  <pageMargins left="0.78700000000000003" right="0.78700000000000003" top="0.98399999999999999" bottom="0.98399999999999999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01</vt:lpstr>
      <vt:lpstr>02</vt:lpstr>
      <vt:lpstr>03</vt:lpstr>
      <vt:lpstr>04</vt:lpstr>
      <vt:lpstr>05</vt:lpstr>
      <vt:lpstr>06</vt:lpstr>
      <vt:lpstr>07</vt:lpstr>
      <vt:lpstr>08</vt:lpstr>
      <vt:lpstr>Ac06</vt:lpstr>
      <vt:lpstr>Ac07</vt:lpstr>
      <vt:lpstr>Ac08</vt:lpstr>
      <vt:lpstr>Ac09</vt:lpstr>
      <vt:lpstr>In09</vt:lpstr>
      <vt:lpstr>In10</vt:lpstr>
      <vt:lpstr>in11</vt:lpstr>
      <vt:lpstr>in12</vt:lpstr>
      <vt:lpstr>in13</vt:lpstr>
      <vt:lpstr>in14</vt:lpstr>
      <vt:lpstr>in15</vt:lpstr>
      <vt:lpstr>in16</vt:lpstr>
      <vt:lpstr>in17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PAPAI</cp:lastModifiedBy>
  <cp:lastPrinted>2016-02-03T08:55:18Z</cp:lastPrinted>
  <dcterms:created xsi:type="dcterms:W3CDTF">2002-05-11T12:22:00Z</dcterms:created>
  <dcterms:modified xsi:type="dcterms:W3CDTF">2017-02-04T14:31:10Z</dcterms:modified>
</cp:coreProperties>
</file>