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autoCompressPictures="0"/>
  <bookViews>
    <workbookView xWindow="-15" yWindow="-15" windowWidth="21840" windowHeight="13740" activeTab="1"/>
  </bookViews>
  <sheets>
    <sheet name="P 20 INFEST" sheetId="2" r:id="rId1"/>
    <sheet name="P 20 RECUP" sheetId="3" r:id="rId2"/>
    <sheet name="P 21 INFEST" sheetId="4" r:id="rId3"/>
    <sheet name="P 21 RECUP" sheetId="5" r:id="rId4"/>
  </sheets>
  <calcPr calcId="144525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1" i="2" l="1"/>
  <c r="AE25" i="2"/>
  <c r="AD25" i="2"/>
  <c r="AC25" i="2"/>
  <c r="U1" i="3"/>
  <c r="AE25" i="3"/>
  <c r="AD25" i="3"/>
  <c r="AC25" i="3"/>
  <c r="U1" i="4"/>
  <c r="AE25" i="4"/>
  <c r="AD25" i="4"/>
  <c r="AC25" i="4"/>
  <c r="AC25" i="5"/>
  <c r="AE25" i="5"/>
  <c r="AD25" i="5"/>
  <c r="AS25" i="5"/>
  <c r="AU25" i="5"/>
  <c r="AT25" i="5"/>
  <c r="U1" i="5"/>
  <c r="W6" i="5"/>
  <c r="AC6" i="5"/>
  <c r="AD6" i="5"/>
  <c r="AE6" i="5"/>
  <c r="W7" i="5"/>
  <c r="AC7" i="5"/>
  <c r="AD7" i="5"/>
  <c r="AE7" i="5"/>
  <c r="W9" i="5"/>
  <c r="AC9" i="5"/>
  <c r="AD9" i="5"/>
  <c r="AE9" i="5"/>
  <c r="W12" i="5"/>
  <c r="X12" i="5"/>
  <c r="Y12" i="5"/>
  <c r="Z12" i="5"/>
  <c r="AA12" i="5"/>
  <c r="AB12" i="5"/>
  <c r="AC12" i="5"/>
  <c r="AD12" i="5"/>
  <c r="AE12" i="5"/>
  <c r="W18" i="5"/>
  <c r="AC18" i="5"/>
  <c r="AD18" i="5"/>
  <c r="AE18" i="5"/>
  <c r="W19" i="5"/>
  <c r="AC19" i="5"/>
  <c r="AD19" i="5"/>
  <c r="AE19" i="5"/>
  <c r="W21" i="5"/>
  <c r="AC21" i="5"/>
  <c r="AD21" i="5"/>
  <c r="AE21" i="5"/>
  <c r="W24" i="5"/>
  <c r="X24" i="5"/>
  <c r="Y24" i="5"/>
  <c r="Z24" i="5"/>
  <c r="AA24" i="5"/>
  <c r="AB24" i="5"/>
  <c r="AC24" i="5"/>
  <c r="AD24" i="5"/>
  <c r="AE24" i="5"/>
  <c r="R32" i="5"/>
  <c r="S32" i="5"/>
  <c r="T32" i="5"/>
  <c r="AC26" i="5"/>
  <c r="AD26" i="5"/>
  <c r="AE26" i="5"/>
  <c r="AC27" i="5"/>
  <c r="AD27" i="5"/>
  <c r="AE27" i="5"/>
  <c r="AC28" i="5"/>
  <c r="AD28" i="5"/>
  <c r="AE28" i="5"/>
  <c r="AC29" i="5"/>
  <c r="AD29" i="5"/>
  <c r="AE29" i="5"/>
  <c r="AB38" i="5"/>
  <c r="AB39" i="5"/>
  <c r="AC40" i="5"/>
  <c r="AC41" i="5"/>
  <c r="AB42" i="5"/>
  <c r="AC42" i="5"/>
  <c r="AB43" i="5"/>
  <c r="AC43" i="5"/>
  <c r="AC44" i="5"/>
  <c r="AC45" i="5"/>
  <c r="AC46" i="5"/>
  <c r="AC47" i="5"/>
  <c r="AC48" i="5"/>
  <c r="AC49" i="5"/>
  <c r="AS6" i="5"/>
  <c r="AT6" i="5"/>
  <c r="AU6" i="5"/>
  <c r="AS7" i="5"/>
  <c r="AT7" i="5"/>
  <c r="AU7" i="5"/>
  <c r="AS9" i="5"/>
  <c r="AT9" i="5"/>
  <c r="AU9" i="5"/>
  <c r="AU12" i="5"/>
  <c r="AJ29" i="5"/>
  <c r="AJ30" i="5"/>
  <c r="AJ31" i="5"/>
  <c r="AJ32" i="5"/>
  <c r="AD49" i="5"/>
  <c r="AC50" i="5"/>
  <c r="AS12" i="5"/>
  <c r="AH29" i="5"/>
  <c r="AH30" i="5"/>
  <c r="AH31" i="5"/>
  <c r="AH32" i="5"/>
  <c r="AD50" i="5"/>
  <c r="AC51" i="5"/>
  <c r="AT12" i="5"/>
  <c r="AI29" i="5"/>
  <c r="AI30" i="5"/>
  <c r="AI31" i="5"/>
  <c r="AI32" i="5"/>
  <c r="AD51" i="5"/>
  <c r="AC55" i="5"/>
  <c r="AB56" i="5"/>
  <c r="AC56" i="5"/>
  <c r="AB57" i="5"/>
  <c r="AB58" i="5"/>
  <c r="AB59" i="5"/>
  <c r="AB60" i="5"/>
  <c r="AB61" i="5"/>
  <c r="AB62" i="5"/>
  <c r="BI6" i="4"/>
  <c r="BJ6" i="4"/>
  <c r="BK6" i="4"/>
  <c r="BP29" i="4"/>
  <c r="BN29" i="4"/>
  <c r="BI6" i="3"/>
  <c r="BJ6" i="3"/>
  <c r="BK6" i="3"/>
  <c r="BP29" i="3"/>
  <c r="BO29" i="3"/>
  <c r="BI6" i="5"/>
  <c r="BJ6" i="5"/>
  <c r="BK6" i="5"/>
  <c r="BP29" i="5"/>
  <c r="BO29" i="5"/>
  <c r="BI9" i="5"/>
  <c r="BN31" i="5"/>
  <c r="BI7" i="5"/>
  <c r="BJ7" i="5"/>
  <c r="BK7" i="5"/>
  <c r="BJ9" i="5"/>
  <c r="BK9" i="5"/>
  <c r="BK12" i="5"/>
  <c r="AZ29" i="5"/>
  <c r="AZ30" i="5"/>
  <c r="AZ31" i="5"/>
  <c r="AZ32" i="5"/>
  <c r="BK25" i="5"/>
  <c r="BJ12" i="5"/>
  <c r="AY29" i="5"/>
  <c r="AY30" i="5"/>
  <c r="AY31" i="5"/>
  <c r="AY32" i="5"/>
  <c r="BJ25" i="5"/>
  <c r="BI12" i="5"/>
  <c r="AX29" i="5"/>
  <c r="AX30" i="5"/>
  <c r="AX31" i="5"/>
  <c r="AX32" i="5"/>
  <c r="BI25" i="5"/>
  <c r="BI21" i="5"/>
  <c r="BJ21" i="5"/>
  <c r="BK21" i="5"/>
  <c r="BC21" i="5"/>
  <c r="BI19" i="5"/>
  <c r="BJ19" i="5"/>
  <c r="BK19" i="5"/>
  <c r="BC19" i="5"/>
  <c r="BI18" i="5"/>
  <c r="BJ18" i="5"/>
  <c r="BK18" i="5"/>
  <c r="BC18" i="5"/>
  <c r="BC9" i="5"/>
  <c r="BC7" i="5"/>
  <c r="BC6" i="5"/>
  <c r="AS21" i="5"/>
  <c r="AT21" i="5"/>
  <c r="AU21" i="5"/>
  <c r="AM21" i="5"/>
  <c r="AS19" i="5"/>
  <c r="AT19" i="5"/>
  <c r="AU19" i="5"/>
  <c r="AM19" i="5"/>
  <c r="AS18" i="5"/>
  <c r="AT18" i="5"/>
  <c r="AU18" i="5"/>
  <c r="AM18" i="5"/>
  <c r="AM9" i="5"/>
  <c r="AM7" i="5"/>
  <c r="AM6" i="5"/>
  <c r="AS6" i="4"/>
  <c r="AT6" i="4"/>
  <c r="AU6" i="4"/>
  <c r="AZ29" i="4"/>
  <c r="AY29" i="4"/>
  <c r="AS8" i="4"/>
  <c r="AX30" i="4"/>
  <c r="BI22" i="4"/>
  <c r="BJ22" i="4"/>
  <c r="BK22" i="4"/>
  <c r="BC22" i="4"/>
  <c r="BI20" i="4"/>
  <c r="BJ20" i="4"/>
  <c r="BK20" i="4"/>
  <c r="BC20" i="4"/>
  <c r="BI18" i="4"/>
  <c r="BJ18" i="4"/>
  <c r="BK18" i="4"/>
  <c r="BC18" i="4"/>
  <c r="BI10" i="4"/>
  <c r="BJ10" i="4"/>
  <c r="BK10" i="4"/>
  <c r="BC10" i="4"/>
  <c r="BI8" i="4"/>
  <c r="BJ8" i="4"/>
  <c r="BK8" i="4"/>
  <c r="BC8" i="4"/>
  <c r="BC6" i="4"/>
  <c r="AS22" i="4"/>
  <c r="AT22" i="4"/>
  <c r="AU22" i="4"/>
  <c r="AM22" i="4"/>
  <c r="AS20" i="4"/>
  <c r="AT20" i="4"/>
  <c r="AU20" i="4"/>
  <c r="AM20" i="4"/>
  <c r="AS18" i="4"/>
  <c r="AT18" i="4"/>
  <c r="AU18" i="4"/>
  <c r="AM18" i="4"/>
  <c r="AS10" i="4"/>
  <c r="AT10" i="4"/>
  <c r="AU10" i="4"/>
  <c r="AM10" i="4"/>
  <c r="AT8" i="4"/>
  <c r="AU8" i="4"/>
  <c r="AM8" i="4"/>
  <c r="AM6" i="4"/>
  <c r="AC22" i="4"/>
  <c r="AD22" i="4"/>
  <c r="AE22" i="4"/>
  <c r="W22" i="4"/>
  <c r="AC20" i="4"/>
  <c r="AD20" i="4"/>
  <c r="AE20" i="4"/>
  <c r="W20" i="4"/>
  <c r="AC18" i="4"/>
  <c r="AD18" i="4"/>
  <c r="AE18" i="4"/>
  <c r="W18" i="4"/>
  <c r="AC10" i="4"/>
  <c r="AD10" i="4"/>
  <c r="AE10" i="4"/>
  <c r="W10" i="4"/>
  <c r="AC8" i="4"/>
  <c r="AD8" i="4"/>
  <c r="AE8" i="4"/>
  <c r="W8" i="4"/>
  <c r="AC6" i="4"/>
  <c r="AD6" i="4"/>
  <c r="AE6" i="4"/>
  <c r="W6" i="4"/>
  <c r="AS6" i="3"/>
  <c r="AT6" i="3"/>
  <c r="AU6" i="3"/>
  <c r="AZ29" i="3"/>
  <c r="AX29" i="3"/>
  <c r="BI22" i="3"/>
  <c r="BJ22" i="3"/>
  <c r="BK22" i="3"/>
  <c r="BC22" i="3"/>
  <c r="BI20" i="3"/>
  <c r="BJ20" i="3"/>
  <c r="BK20" i="3"/>
  <c r="BC20" i="3"/>
  <c r="BI18" i="3"/>
  <c r="BJ18" i="3"/>
  <c r="BK18" i="3"/>
  <c r="BC18" i="3"/>
  <c r="BI10" i="3"/>
  <c r="BJ10" i="3"/>
  <c r="BK10" i="3"/>
  <c r="BI8" i="3"/>
  <c r="BJ8" i="3"/>
  <c r="BK8" i="3"/>
  <c r="AC6" i="3"/>
  <c r="AD6" i="3"/>
  <c r="AE6" i="3"/>
  <c r="AJ29" i="3"/>
  <c r="AI29" i="3"/>
  <c r="AS22" i="3"/>
  <c r="AT22" i="3"/>
  <c r="AU22" i="3"/>
  <c r="AM22" i="3"/>
  <c r="AS20" i="3"/>
  <c r="AT20" i="3"/>
  <c r="AU20" i="3"/>
  <c r="AM20" i="3"/>
  <c r="AS18" i="3"/>
  <c r="AT18" i="3"/>
  <c r="AU18" i="3"/>
  <c r="AM18" i="3"/>
  <c r="AS10" i="3"/>
  <c r="AT10" i="3"/>
  <c r="AU10" i="3"/>
  <c r="AM10" i="3"/>
  <c r="AS8" i="3"/>
  <c r="AT8" i="3"/>
  <c r="AU8" i="3"/>
  <c r="AM8" i="3"/>
  <c r="AM6" i="3"/>
  <c r="AC22" i="3"/>
  <c r="AD22" i="3"/>
  <c r="AE22" i="3"/>
  <c r="W22" i="3"/>
  <c r="AC20" i="3"/>
  <c r="AD20" i="3"/>
  <c r="AE20" i="3"/>
  <c r="W20" i="3"/>
  <c r="AC18" i="3"/>
  <c r="AD18" i="3"/>
  <c r="AE18" i="3"/>
  <c r="W18" i="3"/>
  <c r="AC10" i="3"/>
  <c r="AD10" i="3"/>
  <c r="AE10" i="3"/>
  <c r="W10" i="3"/>
  <c r="AC8" i="3"/>
  <c r="AD8" i="3"/>
  <c r="AE8" i="3"/>
  <c r="W8" i="3"/>
  <c r="W6" i="3"/>
  <c r="BI6" i="2"/>
  <c r="BJ6" i="2"/>
  <c r="BK6" i="2"/>
  <c r="BP29" i="2"/>
  <c r="BN29" i="2"/>
  <c r="AS6" i="2"/>
  <c r="AT6" i="2"/>
  <c r="AU6" i="2"/>
  <c r="AZ29" i="2"/>
  <c r="AY29" i="2"/>
  <c r="AS9" i="2"/>
  <c r="AX30" i="2"/>
  <c r="BI22" i="2"/>
  <c r="BJ22" i="2"/>
  <c r="BK22" i="2"/>
  <c r="BC22" i="2"/>
  <c r="BI21" i="2"/>
  <c r="BJ21" i="2"/>
  <c r="BK21" i="2"/>
  <c r="BC21" i="2"/>
  <c r="BI18" i="2"/>
  <c r="BJ18" i="2"/>
  <c r="BK18" i="2"/>
  <c r="BC18" i="2"/>
  <c r="BI10" i="2"/>
  <c r="BJ10" i="2"/>
  <c r="BK10" i="2"/>
  <c r="BC10" i="2"/>
  <c r="BI9" i="2"/>
  <c r="BJ9" i="2"/>
  <c r="BK9" i="2"/>
  <c r="BC9" i="2"/>
  <c r="BC6" i="2"/>
  <c r="AS41" i="2"/>
  <c r="AS22" i="2"/>
  <c r="AT22" i="2"/>
  <c r="AU22" i="2"/>
  <c r="AM22" i="2"/>
  <c r="AS21" i="2"/>
  <c r="AT21" i="2"/>
  <c r="AU21" i="2"/>
  <c r="AM21" i="2"/>
  <c r="AT18" i="2"/>
  <c r="AU18" i="2"/>
  <c r="AM18" i="2"/>
  <c r="AS10" i="2"/>
  <c r="AT10" i="2"/>
  <c r="AU10" i="2"/>
  <c r="AM10" i="2"/>
  <c r="AT9" i="2"/>
  <c r="AU9" i="2"/>
  <c r="AM9" i="2"/>
  <c r="AM6" i="2"/>
  <c r="AD18" i="2"/>
  <c r="AD21" i="2"/>
  <c r="AD22" i="2"/>
  <c r="AD24" i="2"/>
  <c r="AC48" i="2"/>
  <c r="AB42" i="2"/>
  <c r="AC28" i="2"/>
  <c r="AB43" i="2"/>
  <c r="AC42" i="2"/>
  <c r="AD28" i="2"/>
  <c r="AC43" i="2"/>
  <c r="AT12" i="2"/>
  <c r="AD6" i="2"/>
  <c r="AI29" i="2"/>
  <c r="AD9" i="2"/>
  <c r="AI30" i="2"/>
  <c r="AD10" i="2"/>
  <c r="AI31" i="2"/>
  <c r="AI32" i="2"/>
  <c r="AT25" i="2"/>
  <c r="AD51" i="2"/>
  <c r="S32" i="2"/>
  <c r="AD12" i="2"/>
  <c r="AC51" i="2"/>
  <c r="AC18" i="2"/>
  <c r="AC21" i="2"/>
  <c r="AC22" i="2"/>
  <c r="AC24" i="2"/>
  <c r="AC47" i="2"/>
  <c r="AS12" i="2"/>
  <c r="AC6" i="2"/>
  <c r="AH29" i="2"/>
  <c r="AC9" i="2"/>
  <c r="AH30" i="2"/>
  <c r="AC10" i="2"/>
  <c r="AH31" i="2"/>
  <c r="AH32" i="2"/>
  <c r="AS25" i="2"/>
  <c r="AD50" i="2"/>
  <c r="R32" i="2"/>
  <c r="AC12" i="2"/>
  <c r="AC50" i="2"/>
  <c r="AE18" i="2"/>
  <c r="AE21" i="2"/>
  <c r="AE22" i="2"/>
  <c r="AE24" i="2"/>
  <c r="AC46" i="2"/>
  <c r="AU12" i="2"/>
  <c r="AE6" i="2"/>
  <c r="AJ29" i="2"/>
  <c r="AE9" i="2"/>
  <c r="AJ30" i="2"/>
  <c r="AE10" i="2"/>
  <c r="AJ31" i="2"/>
  <c r="AJ32" i="2"/>
  <c r="AU25" i="2"/>
  <c r="AD49" i="2"/>
  <c r="T32" i="2"/>
  <c r="AE12" i="2"/>
  <c r="AC49" i="2"/>
  <c r="AC45" i="2"/>
  <c r="AC44" i="2"/>
  <c r="AB38" i="2"/>
  <c r="X24" i="2"/>
  <c r="W18" i="2"/>
  <c r="W21" i="2"/>
  <c r="W22" i="2"/>
  <c r="W24" i="2"/>
  <c r="AB12" i="2"/>
  <c r="AA12" i="2"/>
  <c r="Z12" i="2"/>
  <c r="Y12" i="2"/>
  <c r="X12" i="2"/>
  <c r="W6" i="2"/>
  <c r="W9" i="2"/>
  <c r="W10" i="2"/>
  <c r="W12" i="2"/>
  <c r="DD42" i="2"/>
  <c r="DD56" i="2"/>
  <c r="DE55" i="2"/>
  <c r="DD59" i="2"/>
  <c r="DD60" i="2"/>
  <c r="DE56" i="2"/>
  <c r="CW38" i="2"/>
  <c r="DE40" i="2"/>
  <c r="DD57" i="2"/>
  <c r="DE28" i="2"/>
  <c r="DD61" i="2"/>
  <c r="DD62" i="2"/>
  <c r="CN42" i="2"/>
  <c r="CN56" i="2"/>
  <c r="CO55" i="2"/>
  <c r="CN59" i="2"/>
  <c r="CN60" i="2"/>
  <c r="CO56" i="2"/>
  <c r="CG38" i="2"/>
  <c r="CO40" i="2"/>
  <c r="CN57" i="2"/>
  <c r="CO28" i="2"/>
  <c r="CN61" i="2"/>
  <c r="CN62" i="2"/>
  <c r="BX42" i="2"/>
  <c r="BX56" i="2"/>
  <c r="BY55" i="2"/>
  <c r="BX59" i="2"/>
  <c r="BX60" i="2"/>
  <c r="BY56" i="2"/>
  <c r="BQ38" i="2"/>
  <c r="BY40" i="2"/>
  <c r="BX57" i="2"/>
  <c r="BY28" i="2"/>
  <c r="BX61" i="2"/>
  <c r="BX62" i="2"/>
  <c r="BH42" i="2"/>
  <c r="BH56" i="2"/>
  <c r="BI55" i="2"/>
  <c r="BH59" i="2"/>
  <c r="BH60" i="2"/>
  <c r="BI56" i="2"/>
  <c r="BI40" i="2"/>
  <c r="BH57" i="2"/>
  <c r="BI28" i="2"/>
  <c r="BH61" i="2"/>
  <c r="BH62" i="2"/>
  <c r="AR42" i="2"/>
  <c r="AR56" i="2"/>
  <c r="AS55" i="2"/>
  <c r="AR59" i="2"/>
  <c r="AR60" i="2"/>
  <c r="AS56" i="2"/>
  <c r="AS40" i="2"/>
  <c r="AR57" i="2"/>
  <c r="AS28" i="2"/>
  <c r="AR61" i="2"/>
  <c r="AR62" i="2"/>
  <c r="AB56" i="2"/>
  <c r="AC55" i="2"/>
  <c r="AB59" i="2"/>
  <c r="AB60" i="2"/>
  <c r="AC56" i="2"/>
  <c r="AB57" i="2"/>
  <c r="AB61" i="2"/>
  <c r="AB62" i="2"/>
  <c r="DD43" i="2"/>
  <c r="DE42" i="2"/>
  <c r="DF28" i="2"/>
  <c r="DE43" i="2"/>
  <c r="DD58" i="2"/>
  <c r="CN43" i="2"/>
  <c r="CO42" i="2"/>
  <c r="CP28" i="2"/>
  <c r="CO43" i="2"/>
  <c r="CN58" i="2"/>
  <c r="BX43" i="2"/>
  <c r="BY42" i="2"/>
  <c r="BZ28" i="2"/>
  <c r="BY43" i="2"/>
  <c r="BX58" i="2"/>
  <c r="BH43" i="2"/>
  <c r="BI42" i="2"/>
  <c r="BJ28" i="2"/>
  <c r="BI43" i="2"/>
  <c r="BH58" i="2"/>
  <c r="AR43" i="2"/>
  <c r="AS42" i="2"/>
  <c r="AT28" i="2"/>
  <c r="AS43" i="2"/>
  <c r="AR58" i="2"/>
  <c r="AB58" i="2"/>
  <c r="DF18" i="2"/>
  <c r="DF24" i="2"/>
  <c r="DE48" i="2"/>
  <c r="DF51" i="2"/>
  <c r="DF6" i="2"/>
  <c r="DF12" i="2"/>
  <c r="CP6" i="2"/>
  <c r="CU29" i="2"/>
  <c r="CU32" i="2"/>
  <c r="DF25" i="2"/>
  <c r="DE51" i="2"/>
  <c r="CP18" i="2"/>
  <c r="CP24" i="2"/>
  <c r="CO48" i="2"/>
  <c r="CP51" i="2"/>
  <c r="CP12" i="2"/>
  <c r="BZ6" i="2"/>
  <c r="CE29" i="2"/>
  <c r="CE32" i="2"/>
  <c r="CP25" i="2"/>
  <c r="CO51" i="2"/>
  <c r="BZ18" i="2"/>
  <c r="BZ24" i="2"/>
  <c r="BY48" i="2"/>
  <c r="BZ51" i="2"/>
  <c r="BZ12" i="2"/>
  <c r="BO29" i="2"/>
  <c r="BO30" i="2"/>
  <c r="BO31" i="2"/>
  <c r="BO32" i="2"/>
  <c r="BZ25" i="2"/>
  <c r="BY51" i="2"/>
  <c r="BJ24" i="2"/>
  <c r="BI48" i="2"/>
  <c r="BJ51" i="2"/>
  <c r="BJ12" i="2"/>
  <c r="AY30" i="2"/>
  <c r="AY31" i="2"/>
  <c r="AY32" i="2"/>
  <c r="BJ25" i="2"/>
  <c r="BI51" i="2"/>
  <c r="AT24" i="2"/>
  <c r="AS48" i="2"/>
  <c r="AT51" i="2"/>
  <c r="AS51" i="2"/>
  <c r="DE18" i="2"/>
  <c r="DE24" i="2"/>
  <c r="DE47" i="2"/>
  <c r="DF50" i="2"/>
  <c r="DE6" i="2"/>
  <c r="DE12" i="2"/>
  <c r="CO6" i="2"/>
  <c r="CT29" i="2"/>
  <c r="CT32" i="2"/>
  <c r="DE25" i="2"/>
  <c r="DE50" i="2"/>
  <c r="CO18" i="2"/>
  <c r="CO24" i="2"/>
  <c r="CO47" i="2"/>
  <c r="CP50" i="2"/>
  <c r="CO12" i="2"/>
  <c r="BY6" i="2"/>
  <c r="CD29" i="2"/>
  <c r="CD32" i="2"/>
  <c r="CO25" i="2"/>
  <c r="CO50" i="2"/>
  <c r="BY18" i="2"/>
  <c r="BY24" i="2"/>
  <c r="BY47" i="2"/>
  <c r="BZ50" i="2"/>
  <c r="BY12" i="2"/>
  <c r="BN30" i="2"/>
  <c r="BN31" i="2"/>
  <c r="BN32" i="2"/>
  <c r="BY25" i="2"/>
  <c r="BY50" i="2"/>
  <c r="BI24" i="2"/>
  <c r="BI47" i="2"/>
  <c r="BJ50" i="2"/>
  <c r="BI12" i="2"/>
  <c r="AX29" i="2"/>
  <c r="AX31" i="2"/>
  <c r="AX32" i="2"/>
  <c r="BI25" i="2"/>
  <c r="BI50" i="2"/>
  <c r="AS24" i="2"/>
  <c r="AS47" i="2"/>
  <c r="AT50" i="2"/>
  <c r="AS50" i="2"/>
  <c r="DG18" i="2"/>
  <c r="DG24" i="2"/>
  <c r="DE46" i="2"/>
  <c r="DF49" i="2"/>
  <c r="DG6" i="2"/>
  <c r="DG12" i="2"/>
  <c r="CQ6" i="2"/>
  <c r="CV29" i="2"/>
  <c r="CV32" i="2"/>
  <c r="DG25" i="2"/>
  <c r="DE49" i="2"/>
  <c r="CQ18" i="2"/>
  <c r="CQ24" i="2"/>
  <c r="CO46" i="2"/>
  <c r="CP49" i="2"/>
  <c r="CQ12" i="2"/>
  <c r="CA6" i="2"/>
  <c r="CF29" i="2"/>
  <c r="CF32" i="2"/>
  <c r="CQ25" i="2"/>
  <c r="CO49" i="2"/>
  <c r="CA18" i="2"/>
  <c r="CA24" i="2"/>
  <c r="BY46" i="2"/>
  <c r="BZ49" i="2"/>
  <c r="CA12" i="2"/>
  <c r="BP30" i="2"/>
  <c r="BP31" i="2"/>
  <c r="BP32" i="2"/>
  <c r="CA25" i="2"/>
  <c r="BY49" i="2"/>
  <c r="BK24" i="2"/>
  <c r="BI46" i="2"/>
  <c r="BJ49" i="2"/>
  <c r="BK12" i="2"/>
  <c r="AZ30" i="2"/>
  <c r="AZ31" i="2"/>
  <c r="AZ32" i="2"/>
  <c r="BK25" i="2"/>
  <c r="BI49" i="2"/>
  <c r="AU24" i="2"/>
  <c r="AS46" i="2"/>
  <c r="AT49" i="2"/>
  <c r="AS49" i="2"/>
  <c r="DE41" i="2"/>
  <c r="DE45" i="2"/>
  <c r="CO41" i="2"/>
  <c r="CO45" i="2"/>
  <c r="BY41" i="2"/>
  <c r="BY45" i="2"/>
  <c r="BI41" i="2"/>
  <c r="BI45" i="2"/>
  <c r="AS45" i="2"/>
  <c r="DE44" i="2"/>
  <c r="CO44" i="2"/>
  <c r="BY44" i="2"/>
  <c r="BI44" i="2"/>
  <c r="AS44" i="2"/>
  <c r="DD39" i="2"/>
  <c r="CN39" i="2"/>
  <c r="BX39" i="2"/>
  <c r="BH39" i="2"/>
  <c r="DD38" i="2"/>
  <c r="CN38" i="2"/>
  <c r="BX38" i="2"/>
  <c r="BH38" i="2"/>
  <c r="AR38" i="2"/>
  <c r="CO10" i="2"/>
  <c r="CP10" i="2"/>
  <c r="CQ10" i="2"/>
  <c r="CV31" i="2"/>
  <c r="CU31" i="2"/>
  <c r="CT31" i="2"/>
  <c r="BY10" i="2"/>
  <c r="BZ10" i="2"/>
  <c r="CA10" i="2"/>
  <c r="CF31" i="2"/>
  <c r="CE31" i="2"/>
  <c r="CD31" i="2"/>
  <c r="CO9" i="2"/>
  <c r="CP9" i="2"/>
  <c r="CQ9" i="2"/>
  <c r="CV30" i="2"/>
  <c r="CU30" i="2"/>
  <c r="CT30" i="2"/>
  <c r="BY9" i="2"/>
  <c r="BZ9" i="2"/>
  <c r="CA9" i="2"/>
  <c r="CF30" i="2"/>
  <c r="CE30" i="2"/>
  <c r="CD30" i="2"/>
  <c r="DG26" i="2"/>
  <c r="DG27" i="2"/>
  <c r="DG28" i="2"/>
  <c r="DG29" i="2"/>
  <c r="DF26" i="2"/>
  <c r="DF27" i="2"/>
  <c r="DF29" i="2"/>
  <c r="DE26" i="2"/>
  <c r="DE27" i="2"/>
  <c r="DE29" i="2"/>
  <c r="CQ26" i="2"/>
  <c r="CQ27" i="2"/>
  <c r="CQ28" i="2"/>
  <c r="CQ29" i="2"/>
  <c r="CP26" i="2"/>
  <c r="CP27" i="2"/>
  <c r="CP29" i="2"/>
  <c r="CO26" i="2"/>
  <c r="CO27" i="2"/>
  <c r="CO29" i="2"/>
  <c r="CA26" i="2"/>
  <c r="CA27" i="2"/>
  <c r="CA28" i="2"/>
  <c r="CA29" i="2"/>
  <c r="BZ26" i="2"/>
  <c r="BZ27" i="2"/>
  <c r="BZ29" i="2"/>
  <c r="BY26" i="2"/>
  <c r="BY27" i="2"/>
  <c r="BY29" i="2"/>
  <c r="BK26" i="2"/>
  <c r="BK27" i="2"/>
  <c r="BK28" i="2"/>
  <c r="BK29" i="2"/>
  <c r="BJ26" i="2"/>
  <c r="BJ27" i="2"/>
  <c r="BJ29" i="2"/>
  <c r="BI26" i="2"/>
  <c r="BI27" i="2"/>
  <c r="BI29" i="2"/>
  <c r="AU26" i="2"/>
  <c r="AU27" i="2"/>
  <c r="AU28" i="2"/>
  <c r="AU29" i="2"/>
  <c r="AT26" i="2"/>
  <c r="AT27" i="2"/>
  <c r="AT29" i="2"/>
  <c r="AS26" i="2"/>
  <c r="AS27" i="2"/>
  <c r="AS29" i="2"/>
  <c r="AE26" i="2"/>
  <c r="AE27" i="2"/>
  <c r="AE28" i="2"/>
  <c r="AE29" i="2"/>
  <c r="AD26" i="2"/>
  <c r="AD27" i="2"/>
  <c r="AD29" i="2"/>
  <c r="AC26" i="2"/>
  <c r="AC27" i="2"/>
  <c r="AC29" i="2"/>
  <c r="DD24" i="2"/>
  <c r="DC24" i="2"/>
  <c r="DB24" i="2"/>
  <c r="DA24" i="2"/>
  <c r="CZ24" i="2"/>
  <c r="CY18" i="2"/>
  <c r="CY24" i="2"/>
  <c r="CN24" i="2"/>
  <c r="CM24" i="2"/>
  <c r="CL24" i="2"/>
  <c r="CK24" i="2"/>
  <c r="CJ24" i="2"/>
  <c r="CI18" i="2"/>
  <c r="CI24" i="2"/>
  <c r="BX24" i="2"/>
  <c r="BW24" i="2"/>
  <c r="BV24" i="2"/>
  <c r="BU24" i="2"/>
  <c r="BT24" i="2"/>
  <c r="BS18" i="2"/>
  <c r="BS24" i="2"/>
  <c r="BH24" i="2"/>
  <c r="BG24" i="2"/>
  <c r="BF24" i="2"/>
  <c r="BE24" i="2"/>
  <c r="BD24" i="2"/>
  <c r="BC24" i="2"/>
  <c r="AR24" i="2"/>
  <c r="AQ24" i="2"/>
  <c r="AP24" i="2"/>
  <c r="AO24" i="2"/>
  <c r="AN24" i="2"/>
  <c r="AM24" i="2"/>
  <c r="AB24" i="2"/>
  <c r="AA24" i="2"/>
  <c r="Z24" i="2"/>
  <c r="Y24" i="2"/>
  <c r="DE22" i="2"/>
  <c r="DF22" i="2"/>
  <c r="DG22" i="2"/>
  <c r="CY22" i="2"/>
  <c r="CO22" i="2"/>
  <c r="CP22" i="2"/>
  <c r="CQ22" i="2"/>
  <c r="CI22" i="2"/>
  <c r="BY22" i="2"/>
  <c r="BZ22" i="2"/>
  <c r="CA22" i="2"/>
  <c r="BS22" i="2"/>
  <c r="DE21" i="2"/>
  <c r="DF21" i="2"/>
  <c r="DG21" i="2"/>
  <c r="CY21" i="2"/>
  <c r="CO21" i="2"/>
  <c r="CP21" i="2"/>
  <c r="CQ21" i="2"/>
  <c r="CI21" i="2"/>
  <c r="BY21" i="2"/>
  <c r="BZ21" i="2"/>
  <c r="CA21" i="2"/>
  <c r="BS21" i="2"/>
  <c r="DD12" i="2"/>
  <c r="DC12" i="2"/>
  <c r="DB12" i="2"/>
  <c r="DA12" i="2"/>
  <c r="CZ12" i="2"/>
  <c r="CY6" i="2"/>
  <c r="CY12" i="2"/>
  <c r="CN12" i="2"/>
  <c r="CM12" i="2"/>
  <c r="CL12" i="2"/>
  <c r="CK12" i="2"/>
  <c r="CJ12" i="2"/>
  <c r="CI6" i="2"/>
  <c r="CI12" i="2"/>
  <c r="BX12" i="2"/>
  <c r="BW12" i="2"/>
  <c r="BV12" i="2"/>
  <c r="BU12" i="2"/>
  <c r="BT12" i="2"/>
  <c r="BS6" i="2"/>
  <c r="BS12" i="2"/>
  <c r="BH12" i="2"/>
  <c r="BG12" i="2"/>
  <c r="BF12" i="2"/>
  <c r="BE12" i="2"/>
  <c r="BD12" i="2"/>
  <c r="BC12" i="2"/>
  <c r="AR12" i="2"/>
  <c r="AQ12" i="2"/>
  <c r="AP12" i="2"/>
  <c r="AO12" i="2"/>
  <c r="AN12" i="2"/>
  <c r="AM12" i="2"/>
  <c r="DE10" i="2"/>
  <c r="DF10" i="2"/>
  <c r="DG10" i="2"/>
  <c r="CY10" i="2"/>
  <c r="CI10" i="2"/>
  <c r="BS10" i="2"/>
  <c r="DE9" i="2"/>
  <c r="DF9" i="2"/>
  <c r="DG9" i="2"/>
  <c r="CY9" i="2"/>
  <c r="CI9" i="2"/>
  <c r="BS9" i="2"/>
  <c r="AK1" i="2"/>
  <c r="BA1" i="2"/>
  <c r="BQ1" i="2"/>
  <c r="CG1" i="2"/>
  <c r="CW1" i="2"/>
  <c r="DU6" i="5"/>
  <c r="DV6" i="5"/>
  <c r="DW6" i="5"/>
  <c r="DW12" i="5"/>
  <c r="DE6" i="5"/>
  <c r="DF6" i="5"/>
  <c r="DG6" i="5"/>
  <c r="DL29" i="5"/>
  <c r="DL32" i="5"/>
  <c r="DW25" i="5"/>
  <c r="DV12" i="5"/>
  <c r="DK29" i="5"/>
  <c r="DK32" i="5"/>
  <c r="DV25" i="5"/>
  <c r="DU12" i="5"/>
  <c r="DJ29" i="5"/>
  <c r="DJ32" i="5"/>
  <c r="DU25" i="5"/>
  <c r="DG12" i="5"/>
  <c r="CO6" i="5"/>
  <c r="CP6" i="5"/>
  <c r="CQ6" i="5"/>
  <c r="CV29" i="5"/>
  <c r="CV32" i="5"/>
  <c r="DG25" i="5"/>
  <c r="DF12" i="5"/>
  <c r="CU29" i="5"/>
  <c r="CU32" i="5"/>
  <c r="DF25" i="5"/>
  <c r="DE12" i="5"/>
  <c r="CT29" i="5"/>
  <c r="CT32" i="5"/>
  <c r="DE25" i="5"/>
  <c r="CQ12" i="5"/>
  <c r="BY6" i="5"/>
  <c r="BZ6" i="5"/>
  <c r="CA6" i="5"/>
  <c r="CF29" i="5"/>
  <c r="CF32" i="5"/>
  <c r="CQ25" i="5"/>
  <c r="CP12" i="5"/>
  <c r="CE29" i="5"/>
  <c r="CE32" i="5"/>
  <c r="CP25" i="5"/>
  <c r="CO12" i="5"/>
  <c r="CD29" i="5"/>
  <c r="CD32" i="5"/>
  <c r="CO25" i="5"/>
  <c r="CA12" i="5"/>
  <c r="BP30" i="5"/>
  <c r="BP31" i="5"/>
  <c r="BP32" i="5"/>
  <c r="CA25" i="5"/>
  <c r="BZ12" i="5"/>
  <c r="BO30" i="5"/>
  <c r="BO31" i="5"/>
  <c r="BO32" i="5"/>
  <c r="BZ25" i="5"/>
  <c r="BY12" i="5"/>
  <c r="BN29" i="5"/>
  <c r="BN30" i="5"/>
  <c r="BN32" i="5"/>
  <c r="BY25" i="5"/>
  <c r="AJ29" i="4"/>
  <c r="AJ30" i="4"/>
  <c r="AI29" i="4"/>
  <c r="AI30" i="4"/>
  <c r="AH29" i="4"/>
  <c r="AH30" i="4"/>
  <c r="DV18" i="5"/>
  <c r="DV24" i="5"/>
  <c r="DU48" i="5"/>
  <c r="DM38" i="5"/>
  <c r="DU40" i="5"/>
  <c r="DT42" i="5"/>
  <c r="DU28" i="5"/>
  <c r="DT43" i="5"/>
  <c r="DU42" i="5"/>
  <c r="DV28" i="5"/>
  <c r="DU43" i="5"/>
  <c r="DV51" i="5"/>
  <c r="DU18" i="5"/>
  <c r="DU24" i="5"/>
  <c r="DU47" i="5"/>
  <c r="DV50" i="5"/>
  <c r="DW18" i="5"/>
  <c r="DW24" i="5"/>
  <c r="DU46" i="5"/>
  <c r="DV49" i="5"/>
  <c r="DT56" i="5"/>
  <c r="DU55" i="5"/>
  <c r="DT59" i="5"/>
  <c r="DT60" i="5"/>
  <c r="DU56" i="5"/>
  <c r="DT57" i="5"/>
  <c r="DT61" i="5"/>
  <c r="DT62" i="5"/>
  <c r="DD42" i="5"/>
  <c r="DD56" i="5"/>
  <c r="DE55" i="5"/>
  <c r="DD59" i="5"/>
  <c r="DD60" i="5"/>
  <c r="DE56" i="5"/>
  <c r="CW38" i="5"/>
  <c r="DE40" i="5"/>
  <c r="DD57" i="5"/>
  <c r="DE28" i="5"/>
  <c r="DD61" i="5"/>
  <c r="DD62" i="5"/>
  <c r="CN42" i="5"/>
  <c r="CN56" i="5"/>
  <c r="CO55" i="5"/>
  <c r="CN59" i="5"/>
  <c r="CN60" i="5"/>
  <c r="CO56" i="5"/>
  <c r="CG38" i="5"/>
  <c r="CO40" i="5"/>
  <c r="CN57" i="5"/>
  <c r="CO28" i="5"/>
  <c r="CN61" i="5"/>
  <c r="CN62" i="5"/>
  <c r="BX42" i="5"/>
  <c r="BX56" i="5"/>
  <c r="BY55" i="5"/>
  <c r="BX59" i="5"/>
  <c r="BX60" i="5"/>
  <c r="BY56" i="5"/>
  <c r="BQ38" i="5"/>
  <c r="BY40" i="5"/>
  <c r="BX57" i="5"/>
  <c r="BY28" i="5"/>
  <c r="BX61" i="5"/>
  <c r="BX62" i="5"/>
  <c r="BH42" i="5"/>
  <c r="BH56" i="5"/>
  <c r="BI55" i="5"/>
  <c r="BH59" i="5"/>
  <c r="BH60" i="5"/>
  <c r="BI56" i="5"/>
  <c r="BI40" i="5"/>
  <c r="BH57" i="5"/>
  <c r="BI28" i="5"/>
  <c r="BH61" i="5"/>
  <c r="BH62" i="5"/>
  <c r="AR42" i="5"/>
  <c r="AR56" i="5"/>
  <c r="AS55" i="5"/>
  <c r="AR59" i="5"/>
  <c r="AR60" i="5"/>
  <c r="AS56" i="5"/>
  <c r="AS40" i="5"/>
  <c r="AR57" i="5"/>
  <c r="AS28" i="5"/>
  <c r="AR61" i="5"/>
  <c r="AR62" i="5"/>
  <c r="DU41" i="5"/>
  <c r="DU45" i="5"/>
  <c r="DE42" i="5"/>
  <c r="DE41" i="5"/>
  <c r="DE45" i="5"/>
  <c r="CO42" i="5"/>
  <c r="CO41" i="5"/>
  <c r="CO45" i="5"/>
  <c r="BY42" i="5"/>
  <c r="BY41" i="5"/>
  <c r="BY45" i="5"/>
  <c r="BI42" i="5"/>
  <c r="BI41" i="5"/>
  <c r="BI45" i="5"/>
  <c r="AS42" i="5"/>
  <c r="AS41" i="5"/>
  <c r="AS45" i="5"/>
  <c r="DU44" i="5"/>
  <c r="DF28" i="5"/>
  <c r="DE43" i="5"/>
  <c r="DD43" i="5"/>
  <c r="DE44" i="5"/>
  <c r="CP28" i="5"/>
  <c r="CO43" i="5"/>
  <c r="CN43" i="5"/>
  <c r="CO44" i="5"/>
  <c r="BZ28" i="5"/>
  <c r="BY43" i="5"/>
  <c r="BX43" i="5"/>
  <c r="BY44" i="5"/>
  <c r="BJ28" i="5"/>
  <c r="BI43" i="5"/>
  <c r="BH43" i="5"/>
  <c r="BI44" i="5"/>
  <c r="AT28" i="5"/>
  <c r="AS43" i="5"/>
  <c r="AR43" i="5"/>
  <c r="AS44" i="5"/>
  <c r="DT39" i="5"/>
  <c r="DD39" i="5"/>
  <c r="CN39" i="5"/>
  <c r="BX39" i="5"/>
  <c r="BH39" i="5"/>
  <c r="AR39" i="5"/>
  <c r="DT38" i="5"/>
  <c r="DD38" i="5"/>
  <c r="CN38" i="5"/>
  <c r="BX38" i="5"/>
  <c r="BH38" i="5"/>
  <c r="AR38" i="5"/>
  <c r="AK1" i="5"/>
  <c r="BA1" i="5"/>
  <c r="BQ1" i="5"/>
  <c r="CG1" i="5"/>
  <c r="CW1" i="5"/>
  <c r="DM1" i="5"/>
  <c r="DF18" i="4"/>
  <c r="DF24" i="4"/>
  <c r="DE48" i="4"/>
  <c r="CW38" i="4"/>
  <c r="DE40" i="4"/>
  <c r="DD42" i="4"/>
  <c r="DE28" i="4"/>
  <c r="DD43" i="4"/>
  <c r="DE42" i="4"/>
  <c r="DF28" i="4"/>
  <c r="DE43" i="4"/>
  <c r="DF51" i="4"/>
  <c r="CP18" i="4"/>
  <c r="CP24" i="4"/>
  <c r="CO48" i="4"/>
  <c r="CG38" i="4"/>
  <c r="CO40" i="4"/>
  <c r="DF6" i="4"/>
  <c r="DF12" i="4"/>
  <c r="DF25" i="4"/>
  <c r="CN42" i="4"/>
  <c r="CO28" i="4"/>
  <c r="CN43" i="4"/>
  <c r="CO42" i="4"/>
  <c r="CP28" i="4"/>
  <c r="CO43" i="4"/>
  <c r="CP51" i="4"/>
  <c r="BZ18" i="4"/>
  <c r="BZ24" i="4"/>
  <c r="BY48" i="4"/>
  <c r="BQ38" i="4"/>
  <c r="BY40" i="4"/>
  <c r="CP6" i="4"/>
  <c r="CP12" i="4"/>
  <c r="CP25" i="4"/>
  <c r="BX42" i="4"/>
  <c r="BY28" i="4"/>
  <c r="BX43" i="4"/>
  <c r="BY42" i="4"/>
  <c r="BZ28" i="4"/>
  <c r="BY43" i="4"/>
  <c r="BZ51" i="4"/>
  <c r="BJ24" i="4"/>
  <c r="BI48" i="4"/>
  <c r="BI40" i="4"/>
  <c r="BZ6" i="4"/>
  <c r="BZ12" i="4"/>
  <c r="BZ25" i="4"/>
  <c r="BH42" i="4"/>
  <c r="BI28" i="4"/>
  <c r="BH43" i="4"/>
  <c r="BI42" i="4"/>
  <c r="BJ28" i="4"/>
  <c r="BI43" i="4"/>
  <c r="BJ51" i="4"/>
  <c r="DE18" i="4"/>
  <c r="DE24" i="4"/>
  <c r="DE47" i="4"/>
  <c r="DF50" i="4"/>
  <c r="CO18" i="4"/>
  <c r="CO24" i="4"/>
  <c r="CO47" i="4"/>
  <c r="DE6" i="4"/>
  <c r="DE12" i="4"/>
  <c r="DE25" i="4"/>
  <c r="CP50" i="4"/>
  <c r="BY18" i="4"/>
  <c r="BY24" i="4"/>
  <c r="BY47" i="4"/>
  <c r="CO6" i="4"/>
  <c r="CO12" i="4"/>
  <c r="CO25" i="4"/>
  <c r="BZ50" i="4"/>
  <c r="BI24" i="4"/>
  <c r="BI47" i="4"/>
  <c r="BY6" i="4"/>
  <c r="BY12" i="4"/>
  <c r="BY25" i="4"/>
  <c r="BJ50" i="4"/>
  <c r="DG18" i="4"/>
  <c r="DG24" i="4"/>
  <c r="DE46" i="4"/>
  <c r="DF49" i="4"/>
  <c r="CQ18" i="4"/>
  <c r="CQ24" i="4"/>
  <c r="CO46" i="4"/>
  <c r="DG6" i="4"/>
  <c r="DG12" i="4"/>
  <c r="DG25" i="4"/>
  <c r="CP49" i="4"/>
  <c r="CA18" i="4"/>
  <c r="CA24" i="4"/>
  <c r="BY46" i="4"/>
  <c r="CQ6" i="4"/>
  <c r="CQ12" i="4"/>
  <c r="CQ25" i="4"/>
  <c r="BZ49" i="4"/>
  <c r="BK24" i="4"/>
  <c r="BI46" i="4"/>
  <c r="CA6" i="4"/>
  <c r="CA12" i="4"/>
  <c r="CA25" i="4"/>
  <c r="BJ49" i="4"/>
  <c r="DE51" i="4"/>
  <c r="CO51" i="4"/>
  <c r="BY51" i="4"/>
  <c r="DE50" i="4"/>
  <c r="CO50" i="4"/>
  <c r="BY50" i="4"/>
  <c r="DE49" i="4"/>
  <c r="CO49" i="4"/>
  <c r="BY49" i="4"/>
  <c r="DD56" i="4"/>
  <c r="DE55" i="4"/>
  <c r="DD59" i="4"/>
  <c r="DD60" i="4"/>
  <c r="DE56" i="4"/>
  <c r="DD57" i="4"/>
  <c r="DD61" i="4"/>
  <c r="DD62" i="4"/>
  <c r="CN56" i="4"/>
  <c r="CO55" i="4"/>
  <c r="CN59" i="4"/>
  <c r="CN60" i="4"/>
  <c r="CO56" i="4"/>
  <c r="CN57" i="4"/>
  <c r="CN61" i="4"/>
  <c r="CN62" i="4"/>
  <c r="BX56" i="4"/>
  <c r="BY55" i="4"/>
  <c r="BX59" i="4"/>
  <c r="BX60" i="4"/>
  <c r="BY56" i="4"/>
  <c r="BX57" i="4"/>
  <c r="BX61" i="4"/>
  <c r="BX62" i="4"/>
  <c r="BH56" i="4"/>
  <c r="BI55" i="4"/>
  <c r="BH59" i="4"/>
  <c r="BH60" i="4"/>
  <c r="BI56" i="4"/>
  <c r="BH57" i="4"/>
  <c r="BH61" i="4"/>
  <c r="BH62" i="4"/>
  <c r="AR42" i="4"/>
  <c r="AR56" i="4"/>
  <c r="AS55" i="4"/>
  <c r="AR59" i="4"/>
  <c r="AR60" i="4"/>
  <c r="AS56" i="4"/>
  <c r="AS40" i="4"/>
  <c r="AR57" i="4"/>
  <c r="AS28" i="4"/>
  <c r="AR61" i="4"/>
  <c r="AR62" i="4"/>
  <c r="AB42" i="4"/>
  <c r="AB56" i="4"/>
  <c r="AC55" i="4"/>
  <c r="AB59" i="4"/>
  <c r="AB60" i="4"/>
  <c r="AC56" i="4"/>
  <c r="AC40" i="4"/>
  <c r="AB57" i="4"/>
  <c r="AC28" i="4"/>
  <c r="AB61" i="4"/>
  <c r="AB62" i="4"/>
  <c r="DE41" i="4"/>
  <c r="DE45" i="4"/>
  <c r="CO41" i="4"/>
  <c r="CO45" i="4"/>
  <c r="BY41" i="4"/>
  <c r="BY45" i="4"/>
  <c r="BI41" i="4"/>
  <c r="BI45" i="4"/>
  <c r="AS42" i="4"/>
  <c r="AS41" i="4"/>
  <c r="AS45" i="4"/>
  <c r="AC42" i="4"/>
  <c r="AC41" i="4"/>
  <c r="AC45" i="4"/>
  <c r="DE44" i="4"/>
  <c r="CO44" i="4"/>
  <c r="BY44" i="4"/>
  <c r="BI44" i="4"/>
  <c r="AT28" i="4"/>
  <c r="AS43" i="4"/>
  <c r="AR43" i="4"/>
  <c r="AS44" i="4"/>
  <c r="AD28" i="4"/>
  <c r="AC43" i="4"/>
  <c r="AB43" i="4"/>
  <c r="AC44" i="4"/>
  <c r="DD39" i="4"/>
  <c r="CN39" i="4"/>
  <c r="BX39" i="4"/>
  <c r="BH39" i="4"/>
  <c r="AR39" i="4"/>
  <c r="AB39" i="4"/>
  <c r="DD38" i="4"/>
  <c r="CN38" i="4"/>
  <c r="BX38" i="4"/>
  <c r="BH38" i="4"/>
  <c r="AK1" i="4"/>
  <c r="BA1" i="4"/>
  <c r="BQ1" i="4"/>
  <c r="CG1" i="4"/>
  <c r="CW1" i="4"/>
  <c r="DF18" i="3"/>
  <c r="DF24" i="3"/>
  <c r="DE48" i="3"/>
  <c r="CW38" i="3"/>
  <c r="DE40" i="3"/>
  <c r="DD42" i="3"/>
  <c r="DE28" i="3"/>
  <c r="DD43" i="3"/>
  <c r="DE42" i="3"/>
  <c r="DF28" i="3"/>
  <c r="DE43" i="3"/>
  <c r="DF51" i="3"/>
  <c r="CP18" i="3"/>
  <c r="CP24" i="3"/>
  <c r="CO48" i="3"/>
  <c r="CG38" i="3"/>
  <c r="CO40" i="3"/>
  <c r="DF6" i="3"/>
  <c r="DF12" i="3"/>
  <c r="DF25" i="3"/>
  <c r="CN42" i="3"/>
  <c r="CO28" i="3"/>
  <c r="CN43" i="3"/>
  <c r="CO42" i="3"/>
  <c r="CP28" i="3"/>
  <c r="CO43" i="3"/>
  <c r="CP51" i="3"/>
  <c r="BZ18" i="3"/>
  <c r="BZ24" i="3"/>
  <c r="BY48" i="3"/>
  <c r="BQ38" i="3"/>
  <c r="BY40" i="3"/>
  <c r="CP6" i="3"/>
  <c r="CP12" i="3"/>
  <c r="CP25" i="3"/>
  <c r="BX42" i="3"/>
  <c r="BY28" i="3"/>
  <c r="BX43" i="3"/>
  <c r="BY42" i="3"/>
  <c r="BZ28" i="3"/>
  <c r="BY43" i="3"/>
  <c r="BZ51" i="3"/>
  <c r="BJ24" i="3"/>
  <c r="BI48" i="3"/>
  <c r="BI40" i="3"/>
  <c r="BZ6" i="3"/>
  <c r="BZ12" i="3"/>
  <c r="BZ25" i="3"/>
  <c r="BH42" i="3"/>
  <c r="BI28" i="3"/>
  <c r="BH43" i="3"/>
  <c r="BI42" i="3"/>
  <c r="BJ28" i="3"/>
  <c r="BI43" i="3"/>
  <c r="BJ51" i="3"/>
  <c r="DE18" i="3"/>
  <c r="DE24" i="3"/>
  <c r="DE47" i="3"/>
  <c r="DF50" i="3"/>
  <c r="CO18" i="3"/>
  <c r="CO24" i="3"/>
  <c r="CO47" i="3"/>
  <c r="DE6" i="3"/>
  <c r="DE12" i="3"/>
  <c r="DE25" i="3"/>
  <c r="CP50" i="3"/>
  <c r="BY18" i="3"/>
  <c r="BY24" i="3"/>
  <c r="BY47" i="3"/>
  <c r="CO6" i="3"/>
  <c r="CO12" i="3"/>
  <c r="CO25" i="3"/>
  <c r="BZ50" i="3"/>
  <c r="BI24" i="3"/>
  <c r="BI47" i="3"/>
  <c r="BY6" i="3"/>
  <c r="BY12" i="3"/>
  <c r="BY25" i="3"/>
  <c r="BJ50" i="3"/>
  <c r="DG18" i="3"/>
  <c r="DG24" i="3"/>
  <c r="DE46" i="3"/>
  <c r="DF49" i="3"/>
  <c r="CQ18" i="3"/>
  <c r="CQ24" i="3"/>
  <c r="CO46" i="3"/>
  <c r="DG6" i="3"/>
  <c r="DG12" i="3"/>
  <c r="DG25" i="3"/>
  <c r="CP49" i="3"/>
  <c r="CA18" i="3"/>
  <c r="CA24" i="3"/>
  <c r="BY46" i="3"/>
  <c r="CQ6" i="3"/>
  <c r="CQ12" i="3"/>
  <c r="CQ25" i="3"/>
  <c r="BZ49" i="3"/>
  <c r="BK24" i="3"/>
  <c r="BI46" i="3"/>
  <c r="CA6" i="3"/>
  <c r="CA12" i="3"/>
  <c r="CA25" i="3"/>
  <c r="BJ49" i="3"/>
  <c r="DE51" i="3"/>
  <c r="CO51" i="3"/>
  <c r="BY51" i="3"/>
  <c r="BJ12" i="3"/>
  <c r="BJ25" i="3"/>
  <c r="BI51" i="3"/>
  <c r="N18" i="3"/>
  <c r="N20" i="3"/>
  <c r="N22" i="3"/>
  <c r="DE50" i="3"/>
  <c r="CO50" i="3"/>
  <c r="BY50" i="3"/>
  <c r="BI12" i="3"/>
  <c r="BI25" i="3"/>
  <c r="BI50" i="3"/>
  <c r="M18" i="3"/>
  <c r="M20" i="3"/>
  <c r="M22" i="3"/>
  <c r="DE49" i="3"/>
  <c r="CO49" i="3"/>
  <c r="BY49" i="3"/>
  <c r="BK12" i="3"/>
  <c r="BK25" i="3"/>
  <c r="BI49" i="3"/>
  <c r="O18" i="3"/>
  <c r="O20" i="3"/>
  <c r="O22" i="3"/>
  <c r="DD56" i="3"/>
  <c r="DE55" i="3"/>
  <c r="DD59" i="3"/>
  <c r="DD60" i="3"/>
  <c r="DE56" i="3"/>
  <c r="DD57" i="3"/>
  <c r="DD61" i="3"/>
  <c r="DD62" i="3"/>
  <c r="CN56" i="3"/>
  <c r="CO55" i="3"/>
  <c r="CN59" i="3"/>
  <c r="CN60" i="3"/>
  <c r="CO56" i="3"/>
  <c r="CN57" i="3"/>
  <c r="CN61" i="3"/>
  <c r="CN62" i="3"/>
  <c r="BX56" i="3"/>
  <c r="BY55" i="3"/>
  <c r="BX59" i="3"/>
  <c r="BX60" i="3"/>
  <c r="BY56" i="3"/>
  <c r="BX57" i="3"/>
  <c r="BX61" i="3"/>
  <c r="BX62" i="3"/>
  <c r="BH56" i="3"/>
  <c r="BI55" i="3"/>
  <c r="BH59" i="3"/>
  <c r="BH60" i="3"/>
  <c r="BI56" i="3"/>
  <c r="BH57" i="3"/>
  <c r="BH61" i="3"/>
  <c r="BH62" i="3"/>
  <c r="AR42" i="3"/>
  <c r="AR56" i="3"/>
  <c r="AS55" i="3"/>
  <c r="AR59" i="3"/>
  <c r="AR60" i="3"/>
  <c r="AS56" i="3"/>
  <c r="AS40" i="3"/>
  <c r="AR57" i="3"/>
  <c r="AS28" i="3"/>
  <c r="AR61" i="3"/>
  <c r="AR62" i="3"/>
  <c r="AB42" i="3"/>
  <c r="AB56" i="3"/>
  <c r="AC55" i="3"/>
  <c r="AB59" i="3"/>
  <c r="AB60" i="3"/>
  <c r="AC56" i="3"/>
  <c r="AC40" i="3"/>
  <c r="AB57" i="3"/>
  <c r="AC28" i="3"/>
  <c r="AB61" i="3"/>
  <c r="AB62" i="3"/>
  <c r="DE41" i="3"/>
  <c r="DE45" i="3"/>
  <c r="CO41" i="3"/>
  <c r="CO45" i="3"/>
  <c r="BY41" i="3"/>
  <c r="BY45" i="3"/>
  <c r="BI41" i="3"/>
  <c r="BI45" i="3"/>
  <c r="AS42" i="3"/>
  <c r="AS41" i="3"/>
  <c r="AS45" i="3"/>
  <c r="AC42" i="3"/>
  <c r="AC41" i="3"/>
  <c r="AC45" i="3"/>
  <c r="DE44" i="3"/>
  <c r="CO44" i="3"/>
  <c r="BY44" i="3"/>
  <c r="BI44" i="3"/>
  <c r="AT28" i="3"/>
  <c r="AS43" i="3"/>
  <c r="AR43" i="3"/>
  <c r="AS44" i="3"/>
  <c r="AD28" i="3"/>
  <c r="AC43" i="3"/>
  <c r="AB43" i="3"/>
  <c r="AC44" i="3"/>
  <c r="DD39" i="3"/>
  <c r="CN39" i="3"/>
  <c r="BX39" i="3"/>
  <c r="BH39" i="3"/>
  <c r="AB39" i="3"/>
  <c r="DD38" i="3"/>
  <c r="CN38" i="3"/>
  <c r="BX38" i="3"/>
  <c r="BH38" i="3"/>
  <c r="AR38" i="3"/>
  <c r="AK1" i="3"/>
  <c r="BA1" i="3"/>
  <c r="BQ1" i="3"/>
  <c r="CG1" i="3"/>
  <c r="CW1" i="3"/>
  <c r="DE9" i="5"/>
  <c r="DF9" i="5"/>
  <c r="DG9" i="5"/>
  <c r="DL31" i="5"/>
  <c r="DK31" i="5"/>
  <c r="DJ31" i="5"/>
  <c r="DE7" i="5"/>
  <c r="DF7" i="5"/>
  <c r="DG7" i="5"/>
  <c r="DL30" i="5"/>
  <c r="DK30" i="5"/>
  <c r="DJ30" i="5"/>
  <c r="CO9" i="5"/>
  <c r="CP9" i="5"/>
  <c r="CQ9" i="5"/>
  <c r="CV31" i="5"/>
  <c r="CU31" i="5"/>
  <c r="CT31" i="5"/>
  <c r="CO7" i="5"/>
  <c r="CP7" i="5"/>
  <c r="CQ7" i="5"/>
  <c r="CV30" i="5"/>
  <c r="CU30" i="5"/>
  <c r="CT30" i="5"/>
  <c r="BY9" i="5"/>
  <c r="BZ9" i="5"/>
  <c r="CA9" i="5"/>
  <c r="CF31" i="5"/>
  <c r="CE31" i="5"/>
  <c r="CD31" i="5"/>
  <c r="BY7" i="5"/>
  <c r="BZ7" i="5"/>
  <c r="CA7" i="5"/>
  <c r="CF30" i="5"/>
  <c r="CE30" i="5"/>
  <c r="CD30" i="5"/>
  <c r="CV29" i="4"/>
  <c r="CV32" i="4"/>
  <c r="CO10" i="4"/>
  <c r="CP10" i="4"/>
  <c r="CQ10" i="4"/>
  <c r="CV31" i="4"/>
  <c r="CU31" i="4"/>
  <c r="CT31" i="4"/>
  <c r="CO8" i="4"/>
  <c r="CP8" i="4"/>
  <c r="CQ8" i="4"/>
  <c r="CV30" i="4"/>
  <c r="CU30" i="4"/>
  <c r="CT30" i="4"/>
  <c r="CU29" i="4"/>
  <c r="CU32" i="4"/>
  <c r="CT29" i="4"/>
  <c r="CT32" i="4"/>
  <c r="CD29" i="4"/>
  <c r="CD32" i="4"/>
  <c r="BY10" i="4"/>
  <c r="BZ10" i="4"/>
  <c r="CA10" i="4"/>
  <c r="CF31" i="4"/>
  <c r="CE31" i="4"/>
  <c r="CD31" i="4"/>
  <c r="BY8" i="4"/>
  <c r="BZ8" i="4"/>
  <c r="CA8" i="4"/>
  <c r="CF30" i="4"/>
  <c r="CE30" i="4"/>
  <c r="CD30" i="4"/>
  <c r="CF29" i="4"/>
  <c r="CF32" i="4"/>
  <c r="CE29" i="4"/>
  <c r="CE32" i="4"/>
  <c r="BP31" i="4"/>
  <c r="BO31" i="4"/>
  <c r="BN31" i="4"/>
  <c r="BP30" i="4"/>
  <c r="BO30" i="4"/>
  <c r="BN30" i="4"/>
  <c r="BP32" i="4"/>
  <c r="BO29" i="4"/>
  <c r="BO32" i="4"/>
  <c r="BN32" i="4"/>
  <c r="CT29" i="3"/>
  <c r="CT32" i="3"/>
  <c r="CO10" i="3"/>
  <c r="CP10" i="3"/>
  <c r="CQ10" i="3"/>
  <c r="CV31" i="3"/>
  <c r="CU31" i="3"/>
  <c r="CT31" i="3"/>
  <c r="CO8" i="3"/>
  <c r="CP8" i="3"/>
  <c r="CQ8" i="3"/>
  <c r="CV30" i="3"/>
  <c r="CU30" i="3"/>
  <c r="CT30" i="3"/>
  <c r="CV29" i="3"/>
  <c r="CV32" i="3"/>
  <c r="CU29" i="3"/>
  <c r="CU32" i="3"/>
  <c r="CD29" i="3"/>
  <c r="CD32" i="3"/>
  <c r="BY10" i="3"/>
  <c r="BZ10" i="3"/>
  <c r="CA10" i="3"/>
  <c r="CF31" i="3"/>
  <c r="CE31" i="3"/>
  <c r="CD31" i="3"/>
  <c r="BY8" i="3"/>
  <c r="BZ8" i="3"/>
  <c r="CA8" i="3"/>
  <c r="CF30" i="3"/>
  <c r="CE30" i="3"/>
  <c r="CD30" i="3"/>
  <c r="CF29" i="3"/>
  <c r="CF32" i="3"/>
  <c r="CE29" i="3"/>
  <c r="CE32" i="3"/>
  <c r="BN29" i="3"/>
  <c r="BN30" i="3"/>
  <c r="BN31" i="3"/>
  <c r="BN32" i="3"/>
  <c r="BP31" i="3"/>
  <c r="BO31" i="3"/>
  <c r="BP30" i="3"/>
  <c r="BO30" i="3"/>
  <c r="BP32" i="3"/>
  <c r="BO32" i="3"/>
  <c r="DF18" i="5"/>
  <c r="DF24" i="5"/>
  <c r="DE48" i="5"/>
  <c r="DE18" i="5"/>
  <c r="DE24" i="5"/>
  <c r="DE47" i="5"/>
  <c r="DG18" i="5"/>
  <c r="DG24" i="5"/>
  <c r="DE46" i="5"/>
  <c r="CP18" i="5"/>
  <c r="CP24" i="5"/>
  <c r="CO48" i="5"/>
  <c r="CO18" i="5"/>
  <c r="CO24" i="5"/>
  <c r="CO47" i="5"/>
  <c r="CQ18" i="5"/>
  <c r="CQ24" i="5"/>
  <c r="CO46" i="5"/>
  <c r="BZ18" i="5"/>
  <c r="BZ24" i="5"/>
  <c r="BY48" i="5"/>
  <c r="BY18" i="5"/>
  <c r="BY24" i="5"/>
  <c r="BY47" i="5"/>
  <c r="CA18" i="5"/>
  <c r="CA24" i="5"/>
  <c r="BY46" i="5"/>
  <c r="BJ24" i="5"/>
  <c r="BI48" i="5"/>
  <c r="BI24" i="5"/>
  <c r="BI47" i="5"/>
  <c r="BK24" i="5"/>
  <c r="BI46" i="5"/>
  <c r="AT24" i="5"/>
  <c r="AS48" i="5"/>
  <c r="AS24" i="5"/>
  <c r="AS47" i="5"/>
  <c r="AU24" i="5"/>
  <c r="AS46" i="5"/>
  <c r="AR38" i="4"/>
  <c r="AB38" i="4"/>
  <c r="AR58" i="3"/>
  <c r="AB38" i="3"/>
  <c r="DD58" i="3"/>
  <c r="CN58" i="3"/>
  <c r="BX58" i="3"/>
  <c r="BH58" i="3"/>
  <c r="AB58" i="3"/>
  <c r="G18" i="4"/>
  <c r="M18" i="4"/>
  <c r="N18" i="4"/>
  <c r="G20" i="4"/>
  <c r="M20" i="4"/>
  <c r="N20" i="4"/>
  <c r="G22" i="4"/>
  <c r="M22" i="4"/>
  <c r="N22" i="4"/>
  <c r="O22" i="4"/>
  <c r="O20" i="4"/>
  <c r="O18" i="4"/>
  <c r="G18" i="3"/>
  <c r="DW28" i="5"/>
  <c r="DG28" i="5"/>
  <c r="CQ28" i="5"/>
  <c r="CA28" i="5"/>
  <c r="BK28" i="5"/>
  <c r="AU28" i="5"/>
  <c r="L24" i="5"/>
  <c r="K24" i="5"/>
  <c r="J24" i="5"/>
  <c r="I24" i="5"/>
  <c r="H24" i="5"/>
  <c r="N21" i="5"/>
  <c r="M21" i="5"/>
  <c r="G21" i="5"/>
  <c r="N19" i="5"/>
  <c r="M19" i="5"/>
  <c r="G19" i="5"/>
  <c r="DT24" i="5"/>
  <c r="DS24" i="5"/>
  <c r="DR24" i="5"/>
  <c r="DQ24" i="5"/>
  <c r="DP24" i="5"/>
  <c r="DD24" i="5"/>
  <c r="DC24" i="5"/>
  <c r="DB24" i="5"/>
  <c r="DA24" i="5"/>
  <c r="CZ24" i="5"/>
  <c r="CN24" i="5"/>
  <c r="CM24" i="5"/>
  <c r="CL24" i="5"/>
  <c r="CK24" i="5"/>
  <c r="CJ24" i="5"/>
  <c r="BX24" i="5"/>
  <c r="BW24" i="5"/>
  <c r="BV24" i="5"/>
  <c r="BU24" i="5"/>
  <c r="BT24" i="5"/>
  <c r="BH24" i="5"/>
  <c r="BG24" i="5"/>
  <c r="BF24" i="5"/>
  <c r="BE24" i="5"/>
  <c r="BD24" i="5"/>
  <c r="AR24" i="5"/>
  <c r="AQ24" i="5"/>
  <c r="AP24" i="5"/>
  <c r="AO24" i="5"/>
  <c r="AN24" i="5"/>
  <c r="N18" i="5"/>
  <c r="M18" i="5"/>
  <c r="M24" i="5"/>
  <c r="G18" i="5"/>
  <c r="G24" i="5"/>
  <c r="DV21" i="5"/>
  <c r="DU21" i="5"/>
  <c r="DW21" i="5"/>
  <c r="DO21" i="5"/>
  <c r="DF21" i="5"/>
  <c r="DE21" i="5"/>
  <c r="CY21" i="5"/>
  <c r="CP21" i="5"/>
  <c r="CO21" i="5"/>
  <c r="CQ21" i="5"/>
  <c r="CI21" i="5"/>
  <c r="BZ21" i="5"/>
  <c r="BY21" i="5"/>
  <c r="BS21" i="5"/>
  <c r="DV19" i="5"/>
  <c r="DU19" i="5"/>
  <c r="DW19" i="5"/>
  <c r="DO19" i="5"/>
  <c r="DF19" i="5"/>
  <c r="DE19" i="5"/>
  <c r="CY19" i="5"/>
  <c r="CP19" i="5"/>
  <c r="CO19" i="5"/>
  <c r="CQ19" i="5"/>
  <c r="CI19" i="5"/>
  <c r="BZ19" i="5"/>
  <c r="BY19" i="5"/>
  <c r="BS19" i="5"/>
  <c r="DO18" i="5"/>
  <c r="DO24" i="5"/>
  <c r="CY18" i="5"/>
  <c r="CY24" i="5"/>
  <c r="CI18" i="5"/>
  <c r="CI24" i="5"/>
  <c r="BS18" i="5"/>
  <c r="BS24" i="5"/>
  <c r="AM24" i="5"/>
  <c r="DT12" i="5"/>
  <c r="DS12" i="5"/>
  <c r="DR12" i="5"/>
  <c r="DQ12" i="5"/>
  <c r="DP12" i="5"/>
  <c r="DD12" i="5"/>
  <c r="DC12" i="5"/>
  <c r="DB12" i="5"/>
  <c r="DA12" i="5"/>
  <c r="CZ12" i="5"/>
  <c r="CN12" i="5"/>
  <c r="CM12" i="5"/>
  <c r="CL12" i="5"/>
  <c r="CK12" i="5"/>
  <c r="CJ12" i="5"/>
  <c r="BX12" i="5"/>
  <c r="BW12" i="5"/>
  <c r="BV12" i="5"/>
  <c r="BU12" i="5"/>
  <c r="BT12" i="5"/>
  <c r="BH12" i="5"/>
  <c r="BG12" i="5"/>
  <c r="BF12" i="5"/>
  <c r="BE12" i="5"/>
  <c r="BD12" i="5"/>
  <c r="AR12" i="5"/>
  <c r="AQ12" i="5"/>
  <c r="AP12" i="5"/>
  <c r="AO12" i="5"/>
  <c r="AN12" i="5"/>
  <c r="DV9" i="5"/>
  <c r="DU9" i="5"/>
  <c r="DO9" i="5"/>
  <c r="CY9" i="5"/>
  <c r="CI9" i="5"/>
  <c r="BS9" i="5"/>
  <c r="DV7" i="5"/>
  <c r="DU7" i="5"/>
  <c r="DO7" i="5"/>
  <c r="CY7" i="5"/>
  <c r="CI7" i="5"/>
  <c r="BS7" i="5"/>
  <c r="DO6" i="5"/>
  <c r="DO12" i="5"/>
  <c r="CY6" i="5"/>
  <c r="CY12" i="5"/>
  <c r="CI6" i="5"/>
  <c r="CI12" i="5"/>
  <c r="BS6" i="5"/>
  <c r="BS12" i="5"/>
  <c r="AM12" i="5"/>
  <c r="DG28" i="4"/>
  <c r="CQ28" i="4"/>
  <c r="CA28" i="4"/>
  <c r="BK28" i="4"/>
  <c r="AU28" i="4"/>
  <c r="AE28" i="4"/>
  <c r="L24" i="4"/>
  <c r="K24" i="4"/>
  <c r="J24" i="4"/>
  <c r="I24" i="4"/>
  <c r="H24" i="4"/>
  <c r="DD24" i="4"/>
  <c r="DC24" i="4"/>
  <c r="DB24" i="4"/>
  <c r="DA24" i="4"/>
  <c r="CZ24" i="4"/>
  <c r="CN24" i="4"/>
  <c r="CM24" i="4"/>
  <c r="CL24" i="4"/>
  <c r="CK24" i="4"/>
  <c r="CJ24" i="4"/>
  <c r="BX24" i="4"/>
  <c r="BW24" i="4"/>
  <c r="BV24" i="4"/>
  <c r="BU24" i="4"/>
  <c r="BT24" i="4"/>
  <c r="BH24" i="4"/>
  <c r="BG24" i="4"/>
  <c r="BF24" i="4"/>
  <c r="BE24" i="4"/>
  <c r="BD24" i="4"/>
  <c r="AR24" i="4"/>
  <c r="AQ24" i="4"/>
  <c r="AP24" i="4"/>
  <c r="AO24" i="4"/>
  <c r="AN24" i="4"/>
  <c r="AB24" i="4"/>
  <c r="AA24" i="4"/>
  <c r="Z24" i="4"/>
  <c r="Y24" i="4"/>
  <c r="X24" i="4"/>
  <c r="G24" i="4"/>
  <c r="DF22" i="4"/>
  <c r="DE22" i="4"/>
  <c r="DG22" i="4"/>
  <c r="CY22" i="4"/>
  <c r="CP22" i="4"/>
  <c r="CO22" i="4"/>
  <c r="CI22" i="4"/>
  <c r="BZ22" i="4"/>
  <c r="BY22" i="4"/>
  <c r="BS22" i="4"/>
  <c r="DF20" i="4"/>
  <c r="DE20" i="4"/>
  <c r="DG20" i="4"/>
  <c r="CY20" i="4"/>
  <c r="CP20" i="4"/>
  <c r="CO20" i="4"/>
  <c r="CI20" i="4"/>
  <c r="BZ20" i="4"/>
  <c r="BY20" i="4"/>
  <c r="CA20" i="4"/>
  <c r="BS20" i="4"/>
  <c r="CY18" i="4"/>
  <c r="CY24" i="4"/>
  <c r="CI18" i="4"/>
  <c r="CI24" i="4"/>
  <c r="BS18" i="4"/>
  <c r="BS24" i="4"/>
  <c r="BC24" i="4"/>
  <c r="DD12" i="4"/>
  <c r="DC12" i="4"/>
  <c r="DB12" i="4"/>
  <c r="DA12" i="4"/>
  <c r="CZ12" i="4"/>
  <c r="CN12" i="4"/>
  <c r="CM12" i="4"/>
  <c r="CL12" i="4"/>
  <c r="CK12" i="4"/>
  <c r="CJ12" i="4"/>
  <c r="BX12" i="4"/>
  <c r="BW12" i="4"/>
  <c r="BV12" i="4"/>
  <c r="BU12" i="4"/>
  <c r="BT12" i="4"/>
  <c r="BH12" i="4"/>
  <c r="BG12" i="4"/>
  <c r="BF12" i="4"/>
  <c r="BE12" i="4"/>
  <c r="BD12" i="4"/>
  <c r="AR12" i="4"/>
  <c r="AQ12" i="4"/>
  <c r="AP12" i="4"/>
  <c r="AO12" i="4"/>
  <c r="AN12" i="4"/>
  <c r="AB12" i="4"/>
  <c r="AA12" i="4"/>
  <c r="Z12" i="4"/>
  <c r="Y12" i="4"/>
  <c r="X12" i="4"/>
  <c r="DF10" i="4"/>
  <c r="DE10" i="4"/>
  <c r="CY10" i="4"/>
  <c r="CI10" i="4"/>
  <c r="BS10" i="4"/>
  <c r="AY31" i="4"/>
  <c r="AX31" i="4"/>
  <c r="AH31" i="4"/>
  <c r="AH32" i="4"/>
  <c r="DF8" i="4"/>
  <c r="DE8" i="4"/>
  <c r="CY8" i="4"/>
  <c r="CI8" i="4"/>
  <c r="BS8" i="4"/>
  <c r="AY30" i="4"/>
  <c r="CY6" i="4"/>
  <c r="CY12" i="4"/>
  <c r="CI6" i="4"/>
  <c r="CI12" i="4"/>
  <c r="BS6" i="4"/>
  <c r="BS12" i="4"/>
  <c r="BJ12" i="4"/>
  <c r="BJ25" i="4"/>
  <c r="BC12" i="4"/>
  <c r="AY32" i="4"/>
  <c r="R32" i="4"/>
  <c r="DG28" i="3"/>
  <c r="CQ28" i="3"/>
  <c r="CA28" i="3"/>
  <c r="BK28" i="3"/>
  <c r="AU28" i="3"/>
  <c r="AE28" i="3"/>
  <c r="L24" i="3"/>
  <c r="K24" i="3"/>
  <c r="J24" i="3"/>
  <c r="I24" i="3"/>
  <c r="H24" i="3"/>
  <c r="G22" i="3"/>
  <c r="G20" i="3"/>
  <c r="DD24" i="3"/>
  <c r="DC24" i="3"/>
  <c r="DB24" i="3"/>
  <c r="DA24" i="3"/>
  <c r="CZ24" i="3"/>
  <c r="CN24" i="3"/>
  <c r="CM24" i="3"/>
  <c r="CL24" i="3"/>
  <c r="CK24" i="3"/>
  <c r="CJ24" i="3"/>
  <c r="BX24" i="3"/>
  <c r="BW24" i="3"/>
  <c r="BV24" i="3"/>
  <c r="BU24" i="3"/>
  <c r="BT24" i="3"/>
  <c r="BH24" i="3"/>
  <c r="BG24" i="3"/>
  <c r="BF24" i="3"/>
  <c r="BE24" i="3"/>
  <c r="BD24" i="3"/>
  <c r="AR24" i="3"/>
  <c r="AQ24" i="3"/>
  <c r="AP24" i="3"/>
  <c r="AO24" i="3"/>
  <c r="AN24" i="3"/>
  <c r="AB24" i="3"/>
  <c r="AA24" i="3"/>
  <c r="Z24" i="3"/>
  <c r="Y24" i="3"/>
  <c r="X24" i="3"/>
  <c r="DF22" i="3"/>
  <c r="DE22" i="3"/>
  <c r="DG22" i="3"/>
  <c r="CY22" i="3"/>
  <c r="CP22" i="3"/>
  <c r="CO22" i="3"/>
  <c r="CI22" i="3"/>
  <c r="BZ22" i="3"/>
  <c r="BY22" i="3"/>
  <c r="CA22" i="3"/>
  <c r="BS22" i="3"/>
  <c r="DF20" i="3"/>
  <c r="DE20" i="3"/>
  <c r="DG20" i="3"/>
  <c r="CY20" i="3"/>
  <c r="CP20" i="3"/>
  <c r="CO20" i="3"/>
  <c r="CI20" i="3"/>
  <c r="BZ20" i="3"/>
  <c r="BY20" i="3"/>
  <c r="CA20" i="3"/>
  <c r="BS20" i="3"/>
  <c r="CY18" i="3"/>
  <c r="CY24" i="3"/>
  <c r="CI18" i="3"/>
  <c r="CI24" i="3"/>
  <c r="BS18" i="3"/>
  <c r="BS24" i="3"/>
  <c r="BC24" i="3"/>
  <c r="DD12" i="3"/>
  <c r="DC12" i="3"/>
  <c r="DB12" i="3"/>
  <c r="DA12" i="3"/>
  <c r="CZ12" i="3"/>
  <c r="CN12" i="3"/>
  <c r="CM12" i="3"/>
  <c r="CL12" i="3"/>
  <c r="CK12" i="3"/>
  <c r="CJ12" i="3"/>
  <c r="BX12" i="3"/>
  <c r="BW12" i="3"/>
  <c r="BV12" i="3"/>
  <c r="BU12" i="3"/>
  <c r="BT12" i="3"/>
  <c r="BH12" i="3"/>
  <c r="BG12" i="3"/>
  <c r="BF12" i="3"/>
  <c r="BE12" i="3"/>
  <c r="BD12" i="3"/>
  <c r="AR12" i="3"/>
  <c r="AQ12" i="3"/>
  <c r="AP12" i="3"/>
  <c r="AO12" i="3"/>
  <c r="AN12" i="3"/>
  <c r="AB12" i="3"/>
  <c r="AA12" i="3"/>
  <c r="Z12" i="3"/>
  <c r="Y12" i="3"/>
  <c r="X12" i="3"/>
  <c r="DF10" i="3"/>
  <c r="DE10" i="3"/>
  <c r="CY10" i="3"/>
  <c r="CI10" i="3"/>
  <c r="BS10" i="3"/>
  <c r="AY31" i="3"/>
  <c r="AX31" i="3"/>
  <c r="AI31" i="3"/>
  <c r="AH31" i="3"/>
  <c r="DF8" i="3"/>
  <c r="DE8" i="3"/>
  <c r="CY8" i="3"/>
  <c r="CI8" i="3"/>
  <c r="BS8" i="3"/>
  <c r="AY30" i="3"/>
  <c r="AX30" i="3"/>
  <c r="AI30" i="3"/>
  <c r="AH30" i="3"/>
  <c r="CY6" i="3"/>
  <c r="CY12" i="3"/>
  <c r="CI6" i="3"/>
  <c r="CI12" i="3"/>
  <c r="BS6" i="3"/>
  <c r="BS12" i="3"/>
  <c r="BC12" i="3"/>
  <c r="AX32" i="3"/>
  <c r="AI32" i="3"/>
  <c r="AH29" i="3"/>
  <c r="AH32" i="3"/>
  <c r="S32" i="3"/>
  <c r="R32" i="3"/>
  <c r="AD12" i="4"/>
  <c r="AI31" i="4"/>
  <c r="AI32" i="4"/>
  <c r="AS12" i="4"/>
  <c r="AX29" i="4"/>
  <c r="AX32" i="4"/>
  <c r="S32" i="4"/>
  <c r="AT12" i="3"/>
  <c r="AY29" i="3"/>
  <c r="AY32" i="3"/>
  <c r="AR58" i="4"/>
  <c r="DD58" i="4"/>
  <c r="AB58" i="4"/>
  <c r="CN58" i="4"/>
  <c r="BX58" i="4"/>
  <c r="DG8" i="4"/>
  <c r="CQ22" i="4"/>
  <c r="BH58" i="4"/>
  <c r="CQ20" i="4"/>
  <c r="CA22" i="4"/>
  <c r="DG10" i="4"/>
  <c r="AZ31" i="3"/>
  <c r="DG10" i="3"/>
  <c r="AD24" i="3"/>
  <c r="AC48" i="3"/>
  <c r="CQ22" i="3"/>
  <c r="DG8" i="3"/>
  <c r="CA26" i="3"/>
  <c r="CQ20" i="3"/>
  <c r="N24" i="3"/>
  <c r="AZ30" i="3"/>
  <c r="AZ32" i="3"/>
  <c r="DG26" i="3"/>
  <c r="DG27" i="3"/>
  <c r="DG29" i="3"/>
  <c r="AS24" i="3"/>
  <c r="AS47" i="3"/>
  <c r="AT50" i="3"/>
  <c r="O19" i="5"/>
  <c r="CA19" i="5"/>
  <c r="CA21" i="5"/>
  <c r="DW7" i="5"/>
  <c r="DW9" i="5"/>
  <c r="DG19" i="5"/>
  <c r="DG21" i="5"/>
  <c r="O18" i="5"/>
  <c r="BC24" i="5"/>
  <c r="BC12" i="5"/>
  <c r="AT24" i="4"/>
  <c r="AS48" i="4"/>
  <c r="AM24" i="4"/>
  <c r="AZ31" i="4"/>
  <c r="AT12" i="4"/>
  <c r="AZ30" i="4"/>
  <c r="AM12" i="4"/>
  <c r="AZ32" i="4"/>
  <c r="AM24" i="3"/>
  <c r="AT24" i="3"/>
  <c r="AS48" i="3"/>
  <c r="AT51" i="3"/>
  <c r="AS12" i="3"/>
  <c r="AM12" i="3"/>
  <c r="W24" i="3"/>
  <c r="AC24" i="3"/>
  <c r="AC47" i="3"/>
  <c r="AJ31" i="3"/>
  <c r="W12" i="3"/>
  <c r="AJ30" i="3"/>
  <c r="AC12" i="3"/>
  <c r="AD12" i="3"/>
  <c r="AJ32" i="3"/>
  <c r="T32" i="3"/>
  <c r="AD24" i="4"/>
  <c r="AC48" i="4"/>
  <c r="W24" i="4"/>
  <c r="AJ31" i="4"/>
  <c r="W12" i="4"/>
  <c r="G24" i="3"/>
  <c r="CP26" i="5"/>
  <c r="DV26" i="5"/>
  <c r="DV27" i="5"/>
  <c r="DV29" i="5"/>
  <c r="BY26" i="5"/>
  <c r="AT26" i="5"/>
  <c r="CO26" i="5"/>
  <c r="DF26" i="5"/>
  <c r="O24" i="5"/>
  <c r="BI26" i="5"/>
  <c r="BZ26" i="5"/>
  <c r="DU26" i="5"/>
  <c r="DU27" i="5"/>
  <c r="DU29" i="5"/>
  <c r="O21" i="5"/>
  <c r="N24" i="5"/>
  <c r="BK12" i="4"/>
  <c r="BK25" i="4"/>
  <c r="BI12" i="4"/>
  <c r="BI25" i="4"/>
  <c r="DG26" i="4"/>
  <c r="DG27" i="4"/>
  <c r="DG29" i="4"/>
  <c r="T32" i="4"/>
  <c r="BZ26" i="4"/>
  <c r="M24" i="4"/>
  <c r="AC24" i="4"/>
  <c r="AC47" i="4"/>
  <c r="DF26" i="4"/>
  <c r="DF27" i="4"/>
  <c r="DF29" i="4"/>
  <c r="CP26" i="4"/>
  <c r="BJ26" i="4"/>
  <c r="AJ32" i="4"/>
  <c r="AC12" i="4"/>
  <c r="AS24" i="4"/>
  <c r="AS47" i="4"/>
  <c r="N24" i="4"/>
  <c r="BZ26" i="3"/>
  <c r="CP26" i="3"/>
  <c r="DF26" i="3"/>
  <c r="DF27" i="3"/>
  <c r="DF29" i="3"/>
  <c r="BI26" i="3"/>
  <c r="CO26" i="3"/>
  <c r="DE26" i="3"/>
  <c r="DE27" i="3"/>
  <c r="DE29" i="3"/>
  <c r="BJ26" i="3"/>
  <c r="BY26" i="3"/>
  <c r="M24" i="3"/>
  <c r="AS26" i="5"/>
  <c r="AS27" i="5"/>
  <c r="AS29" i="5"/>
  <c r="AU26" i="5"/>
  <c r="AU27" i="5"/>
  <c r="AU29" i="5"/>
  <c r="AR58" i="5"/>
  <c r="AT50" i="5"/>
  <c r="AT49" i="5"/>
  <c r="AS51" i="5"/>
  <c r="AT51" i="5"/>
  <c r="AS50" i="5"/>
  <c r="BX58" i="5"/>
  <c r="BY51" i="5"/>
  <c r="BY49" i="5"/>
  <c r="BY50" i="5"/>
  <c r="BZ49" i="5"/>
  <c r="BZ51" i="5"/>
  <c r="BZ50" i="5"/>
  <c r="DU51" i="5"/>
  <c r="DT58" i="5"/>
  <c r="DU50" i="5"/>
  <c r="DU49" i="5"/>
  <c r="DF51" i="5"/>
  <c r="DF49" i="5"/>
  <c r="DE51" i="5"/>
  <c r="DE50" i="5"/>
  <c r="DD58" i="5"/>
  <c r="DE49" i="5"/>
  <c r="DF50" i="5"/>
  <c r="CN58" i="5"/>
  <c r="CO49" i="5"/>
  <c r="CO51" i="5"/>
  <c r="CP51" i="5"/>
  <c r="CO50" i="5"/>
  <c r="CP49" i="5"/>
  <c r="CP50" i="5"/>
  <c r="BH58" i="5"/>
  <c r="BI49" i="5"/>
  <c r="BJ50" i="5"/>
  <c r="BJ51" i="5"/>
  <c r="BJ49" i="5"/>
  <c r="BI50" i="5"/>
  <c r="BI51" i="5"/>
  <c r="AE12" i="4"/>
  <c r="AT50" i="4"/>
  <c r="AT51" i="4"/>
  <c r="BI50" i="4"/>
  <c r="BI51" i="4"/>
  <c r="BI49" i="4"/>
  <c r="CQ26" i="3"/>
  <c r="AU12" i="3"/>
  <c r="O24" i="3"/>
  <c r="BK26" i="3"/>
  <c r="CA26" i="5"/>
  <c r="DE26" i="5"/>
  <c r="DE27" i="5"/>
  <c r="DE29" i="5"/>
  <c r="DG26" i="5"/>
  <c r="BJ26" i="5"/>
  <c r="AU24" i="4"/>
  <c r="AS46" i="4"/>
  <c r="AU12" i="4"/>
  <c r="AU24" i="3"/>
  <c r="AS46" i="3"/>
  <c r="AT49" i="3"/>
  <c r="AE24" i="3"/>
  <c r="AC46" i="3"/>
  <c r="AE12" i="3"/>
  <c r="AE24" i="4"/>
  <c r="AC46" i="4"/>
  <c r="CQ26" i="5"/>
  <c r="DG27" i="5"/>
  <c r="DG29" i="5"/>
  <c r="DF27" i="5"/>
  <c r="DF29" i="5"/>
  <c r="BY27" i="5"/>
  <c r="BY29" i="5"/>
  <c r="CP27" i="5"/>
  <c r="CP29" i="5"/>
  <c r="BK26" i="5"/>
  <c r="AT27" i="5"/>
  <c r="AT29" i="5"/>
  <c r="BJ27" i="5"/>
  <c r="BJ29" i="5"/>
  <c r="BI27" i="5"/>
  <c r="BI29" i="5"/>
  <c r="DW26" i="5"/>
  <c r="DW27" i="5"/>
  <c r="DW29" i="5"/>
  <c r="BZ27" i="5"/>
  <c r="BZ29" i="5"/>
  <c r="CA27" i="5"/>
  <c r="CA29" i="5"/>
  <c r="CO27" i="5"/>
  <c r="CO29" i="5"/>
  <c r="CA26" i="4"/>
  <c r="BI26" i="4"/>
  <c r="BY26" i="4"/>
  <c r="BZ27" i="4"/>
  <c r="BZ29" i="4"/>
  <c r="BK26" i="4"/>
  <c r="CP27" i="4"/>
  <c r="CP29" i="4"/>
  <c r="CO26" i="4"/>
  <c r="DE26" i="4"/>
  <c r="DE27" i="4"/>
  <c r="DE29" i="4"/>
  <c r="BJ27" i="4"/>
  <c r="BJ29" i="4"/>
  <c r="CQ26" i="4"/>
  <c r="O24" i="4"/>
  <c r="BI27" i="3"/>
  <c r="BI29" i="3"/>
  <c r="BY27" i="3"/>
  <c r="BY29" i="3"/>
  <c r="BJ27" i="3"/>
  <c r="BJ29" i="3"/>
  <c r="CP27" i="3"/>
  <c r="CP29" i="3"/>
  <c r="BZ27" i="3"/>
  <c r="BZ29" i="3"/>
  <c r="CO27" i="3"/>
  <c r="CO29" i="3"/>
  <c r="CA27" i="3"/>
  <c r="CA29" i="3"/>
  <c r="AS49" i="5"/>
  <c r="AT49" i="4"/>
  <c r="CQ27" i="3"/>
  <c r="CQ29" i="3"/>
  <c r="BK27" i="3"/>
  <c r="BK29" i="3"/>
  <c r="BK27" i="5"/>
  <c r="BK29" i="5"/>
  <c r="CQ27" i="5"/>
  <c r="CQ29" i="5"/>
  <c r="CO27" i="4"/>
  <c r="CO29" i="4"/>
  <c r="BK27" i="4"/>
  <c r="BK29" i="4"/>
  <c r="CA27" i="4"/>
  <c r="CA29" i="4"/>
  <c r="CQ27" i="4"/>
  <c r="CQ29" i="4"/>
  <c r="BY27" i="4"/>
  <c r="BY29" i="4"/>
  <c r="AC50" i="4"/>
  <c r="BI27" i="4"/>
  <c r="BI29" i="4"/>
  <c r="AC26" i="4"/>
  <c r="AD26" i="4"/>
  <c r="AD27" i="4"/>
  <c r="AD29" i="4"/>
  <c r="AC51" i="4"/>
  <c r="AC27" i="4"/>
  <c r="AC29" i="4"/>
  <c r="AS25" i="4"/>
  <c r="AT25" i="4"/>
  <c r="AD51" i="4"/>
  <c r="AC49" i="4"/>
  <c r="AE26" i="4"/>
  <c r="AE27" i="4"/>
  <c r="AE29" i="4"/>
  <c r="AS50" i="4"/>
  <c r="AD50" i="4"/>
  <c r="AS26" i="4"/>
  <c r="AS51" i="4"/>
  <c r="AT26" i="4"/>
  <c r="AT27" i="4"/>
  <c r="AT29" i="4"/>
  <c r="AU25" i="4"/>
  <c r="AS49" i="4"/>
  <c r="AS27" i="4"/>
  <c r="AS29" i="4"/>
  <c r="AU26" i="4"/>
  <c r="AD49" i="4"/>
  <c r="AU27" i="4"/>
  <c r="AU29" i="4"/>
  <c r="AC50" i="3"/>
  <c r="AC26" i="3"/>
  <c r="AC51" i="3"/>
  <c r="AC49" i="3"/>
  <c r="AD26" i="3"/>
  <c r="AC27" i="3"/>
  <c r="AC29" i="3"/>
  <c r="AS25" i="3"/>
  <c r="AE26" i="3"/>
  <c r="AS50" i="3"/>
  <c r="AD50" i="3"/>
  <c r="AS26" i="3"/>
  <c r="AD27" i="3"/>
  <c r="AD29" i="3"/>
  <c r="AT25" i="3"/>
  <c r="AU25" i="3"/>
  <c r="AE27" i="3"/>
  <c r="AE29" i="3"/>
  <c r="AS51" i="3"/>
  <c r="AD51" i="3"/>
  <c r="AS49" i="3"/>
  <c r="AD49" i="3"/>
  <c r="AU26" i="3"/>
  <c r="AT26" i="3"/>
  <c r="AS27" i="3"/>
  <c r="AS29" i="3"/>
  <c r="AU27" i="3"/>
  <c r="AU29" i="3"/>
  <c r="AT27" i="3"/>
  <c r="AT29" i="3"/>
</calcChain>
</file>

<file path=xl/comments1.xml><?xml version="1.0" encoding="utf-8"?>
<comments xmlns="http://schemas.openxmlformats.org/spreadsheetml/2006/main">
  <authors>
    <author/>
  </authors>
  <commentList>
    <comment ref="R48" authorId="0">
      <text>
        <r>
          <rPr>
            <b/>
            <sz val="9"/>
            <color rgb="FF000000"/>
            <rFont val="Segoe UI"/>
            <family val="2"/>
          </rPr>
          <t>rodison.sisti:</t>
        </r>
        <r>
          <rPr>
            <sz val="9"/>
            <color rgb="FF000000"/>
            <rFont val="Segoe UI"/>
            <family val="2"/>
          </rPr>
          <t>IDF 2550</t>
        </r>
      </text>
    </comment>
    <comment ref="AH48" authorId="0">
      <text>
        <r>
          <rPr>
            <b/>
            <sz val="9"/>
            <color rgb="FF000000"/>
            <rFont val="Segoe UI"/>
            <family val="2"/>
          </rPr>
          <t>rodison.sisti:</t>
        </r>
        <r>
          <rPr>
            <sz val="9"/>
            <color rgb="FF000000"/>
            <rFont val="Segoe UI"/>
            <family val="2"/>
          </rPr>
          <t>IDF 2550</t>
        </r>
      </text>
    </comment>
  </commentList>
</comments>
</file>

<file path=xl/sharedStrings.xml><?xml version="1.0" encoding="utf-8"?>
<sst xmlns="http://schemas.openxmlformats.org/spreadsheetml/2006/main" count="2357" uniqueCount="196">
  <si>
    <t>GMD TESTERS</t>
  </si>
  <si>
    <t>Carga total</t>
  </si>
  <si>
    <t>Nº de testers</t>
  </si>
  <si>
    <t>Oferta realizada (%MS outras sp.)</t>
  </si>
  <si>
    <t>Oferta realizada (%MS anoni)</t>
  </si>
  <si>
    <t>Oferta realizada (%MS total)</t>
  </si>
  <si>
    <t>Disponibilidade inicial (kg MS outras sp./ha)</t>
  </si>
  <si>
    <t>Disponibilidade inicial (kg MS anoni/ha)</t>
  </si>
  <si>
    <t>Disponibilidade inicial ( kg de MS total/ha)</t>
  </si>
  <si>
    <t>GMD</t>
  </si>
  <si>
    <t>Ganho/há</t>
  </si>
  <si>
    <t>Lotação Media (kg/ha)</t>
  </si>
  <si>
    <t>Carga total (kg)</t>
  </si>
  <si>
    <t>Número animais</t>
  </si>
  <si>
    <t>Dias de ocupação</t>
  </si>
  <si>
    <t>Peso final</t>
  </si>
  <si>
    <t>Peso origem</t>
  </si>
  <si>
    <t>IDENTIFICAÇÃO</t>
  </si>
  <si>
    <t>QUANT.</t>
  </si>
  <si>
    <t>DATA DE SAÍDA</t>
  </si>
  <si>
    <t>DATA DE ENTRADA</t>
  </si>
  <si>
    <t>MÉDIA</t>
  </si>
  <si>
    <t>Nº DE ANIMAIS</t>
  </si>
  <si>
    <t>CARGA TOTAL  (kg de P.V.)</t>
  </si>
  <si>
    <t>ÁREA (há)</t>
  </si>
  <si>
    <t>CARGA (kg PV/há</t>
  </si>
  <si>
    <t>DISP. DIÁRIA</t>
  </si>
  <si>
    <t>NO CASO DE GAIOLA VIRADA DELETAR VALORES REFERENTES NESTE QUADRO</t>
  </si>
  <si>
    <t>M.S. TOTAL (kg/há)</t>
  </si>
  <si>
    <t>M.S. Outras (kg/há)</t>
  </si>
  <si>
    <t>M.S. ANONI (kg/há)</t>
  </si>
  <si>
    <t>GAIOLA</t>
  </si>
  <si>
    <t>T. ACUMULO</t>
  </si>
  <si>
    <t>M.S. OUTRAS (kg/há)</t>
  </si>
  <si>
    <t>P.S. MAT. MORTO</t>
  </si>
  <si>
    <t>P.S.     OUTRAS sp.</t>
  </si>
  <si>
    <t>P.S.    ANONI</t>
  </si>
  <si>
    <t>P.V.SUB AMOSTRA</t>
  </si>
  <si>
    <t>P.V. TOTAL</t>
  </si>
  <si>
    <t>ALTURAS</t>
  </si>
  <si>
    <t>FORA DA GAIOLA</t>
  </si>
  <si>
    <t>DENTRO DA GAIOLA</t>
  </si>
  <si>
    <t>DATA:</t>
  </si>
  <si>
    <t>AVALIAÇÃO</t>
  </si>
  <si>
    <t>AVALIAÇÃO ZERO</t>
  </si>
  <si>
    <t>(OFERTA COM T.A. REAL</t>
  </si>
  <si>
    <t>Avaliação pasto</t>
  </si>
  <si>
    <t>Pesagem</t>
  </si>
  <si>
    <t>carga média/ha</t>
  </si>
  <si>
    <t>Peso médio dos testers</t>
  </si>
  <si>
    <t>Nº testers/ha equivalente</t>
  </si>
  <si>
    <t>Ganho/há/dia estimado pelo GMD testers</t>
  </si>
  <si>
    <t>982 000120591687</t>
  </si>
  <si>
    <t>982 000120592389</t>
  </si>
  <si>
    <t>982 000120591929</t>
  </si>
  <si>
    <t>982 000120592084</t>
  </si>
  <si>
    <t>982 000120591919</t>
  </si>
  <si>
    <t>982 000121352630</t>
  </si>
  <si>
    <t>982 000120591851</t>
  </si>
  <si>
    <t>982 000120592348</t>
  </si>
  <si>
    <t>982 000120591713</t>
  </si>
  <si>
    <t>982 000120592031</t>
  </si>
  <si>
    <t>982 000121351969</t>
  </si>
  <si>
    <t>982 000121352543</t>
  </si>
  <si>
    <t>982 000121352537</t>
  </si>
  <si>
    <t>982 000120592416</t>
  </si>
  <si>
    <t>982 000121361045</t>
  </si>
  <si>
    <t>982 000120591989</t>
  </si>
  <si>
    <t>982 000120591726</t>
  </si>
  <si>
    <t>Ganho/há estimado pelo GMD testers</t>
  </si>
  <si>
    <t>982 000120591789</t>
  </si>
  <si>
    <t>982 000120592185</t>
  </si>
  <si>
    <t>982 000120592209</t>
  </si>
  <si>
    <t>982 000120592241</t>
  </si>
  <si>
    <t>982 000120592434</t>
  </si>
  <si>
    <t>982 000121351936</t>
  </si>
  <si>
    <t>982 000121351980</t>
  </si>
  <si>
    <t>982 000121352349</t>
  </si>
  <si>
    <t>982 000121352465</t>
  </si>
  <si>
    <t>982 000121352687</t>
  </si>
  <si>
    <t>982 000121352705</t>
  </si>
  <si>
    <t>982 000120591670</t>
  </si>
  <si>
    <t>982 000120591765</t>
  </si>
  <si>
    <t>982 000120591918</t>
  </si>
  <si>
    <t>982 000120591946</t>
  </si>
  <si>
    <t>982 000120591962</t>
  </si>
  <si>
    <t>982 000120592033</t>
  </si>
  <si>
    <t>982 000120592262</t>
  </si>
  <si>
    <t>982 000121351960</t>
  </si>
  <si>
    <t>982 000121352471</t>
  </si>
  <si>
    <t>982 000121352541</t>
  </si>
  <si>
    <t>982 000121352701</t>
  </si>
  <si>
    <t>\\\\\\\</t>
  </si>
  <si>
    <t>982 000120567940</t>
  </si>
  <si>
    <t>982 000120567996</t>
  </si>
  <si>
    <t>982 000120568016</t>
  </si>
  <si>
    <t>982 000120568023</t>
  </si>
  <si>
    <t>982 000120568047</t>
  </si>
  <si>
    <t>982 000120568128</t>
  </si>
  <si>
    <t>982 000120591867</t>
  </si>
  <si>
    <t>982 000120592064</t>
  </si>
  <si>
    <t>985 152002461387</t>
  </si>
  <si>
    <t>985 152002461396</t>
  </si>
  <si>
    <t>985 152002461543</t>
  </si>
  <si>
    <t>985 152002461555</t>
  </si>
  <si>
    <t>985 152002461646</t>
  </si>
  <si>
    <t>985 152002461707</t>
  </si>
  <si>
    <t>985 152002461885</t>
  </si>
  <si>
    <t>982 000120567899</t>
  </si>
  <si>
    <t>982 000120568077</t>
  </si>
  <si>
    <t>982 000120568106</t>
  </si>
  <si>
    <t>982 000120592065</t>
  </si>
  <si>
    <t>982 000121351940</t>
  </si>
  <si>
    <t>982 000121352369</t>
  </si>
  <si>
    <t>982 000121352402</t>
  </si>
  <si>
    <t>985 152002461093</t>
  </si>
  <si>
    <t>985 152002461586</t>
  </si>
  <si>
    <t>985 152002461587</t>
  </si>
  <si>
    <t>985 152002461594</t>
  </si>
  <si>
    <t>985 152002461380</t>
  </si>
  <si>
    <t>982 000120567965</t>
  </si>
  <si>
    <t>982 000120592082</t>
  </si>
  <si>
    <t>982 000120567909</t>
  </si>
  <si>
    <t>985 152002461318</t>
  </si>
  <si>
    <t>982 000120567971</t>
  </si>
  <si>
    <t>985 152002461376</t>
  </si>
  <si>
    <t>982 000120591978</t>
  </si>
  <si>
    <t>985 152002461073</t>
  </si>
  <si>
    <t>985 152002461100</t>
  </si>
  <si>
    <t>982 000121352540</t>
  </si>
  <si>
    <t>985 152002461876</t>
  </si>
  <si>
    <t>985 152002461550</t>
  </si>
  <si>
    <t>982 000121352064</t>
  </si>
  <si>
    <t>985 152002461531</t>
  </si>
  <si>
    <t>985 152002461074</t>
  </si>
  <si>
    <t>982 000120591897</t>
  </si>
  <si>
    <t>982 000120567895</t>
  </si>
  <si>
    <t>982 000120567927</t>
  </si>
  <si>
    <t>982 000120568002</t>
  </si>
  <si>
    <t>982 000120591677</t>
  </si>
  <si>
    <t>982 000120591738</t>
  </si>
  <si>
    <t>982 000120591850</t>
  </si>
  <si>
    <t>982 000120591906</t>
  </si>
  <si>
    <t>982 000120592166</t>
  </si>
  <si>
    <t>982 000120592283</t>
  </si>
  <si>
    <t>982 000121352637</t>
  </si>
  <si>
    <t>985 152002461381</t>
  </si>
  <si>
    <t>985 152002461558</t>
  </si>
  <si>
    <t>985 152002461583</t>
  </si>
  <si>
    <t>985 152002461932</t>
  </si>
  <si>
    <t>985 152002461951</t>
  </si>
  <si>
    <t>985 152002461097</t>
  </si>
  <si>
    <t>985 152002461575</t>
  </si>
  <si>
    <t>985 152002461910</t>
  </si>
  <si>
    <t>985 152002461919</t>
  </si>
  <si>
    <t>982 000120567874</t>
  </si>
  <si>
    <t>985 152002461079</t>
  </si>
  <si>
    <t>985 152002461604</t>
  </si>
  <si>
    <t>985 152002461565</t>
  </si>
  <si>
    <t>982 000120592440</t>
  </si>
  <si>
    <t>982 000120591970</t>
  </si>
  <si>
    <t>985 152002461095</t>
  </si>
  <si>
    <t>985 152002461722</t>
  </si>
  <si>
    <t>985 152002461492</t>
  </si>
  <si>
    <t>985 152002461389</t>
  </si>
  <si>
    <t>982 000120567973</t>
  </si>
  <si>
    <t>982 000120567860</t>
  </si>
  <si>
    <t>982 000120567952</t>
  </si>
  <si>
    <t>982 000120568053</t>
  </si>
  <si>
    <t>985 152002461863</t>
  </si>
  <si>
    <t>982 000120567985</t>
  </si>
  <si>
    <t>985 152002461496</t>
  </si>
  <si>
    <t>985 152002461943</t>
  </si>
  <si>
    <t>982 000120567993</t>
  </si>
  <si>
    <t>982 000120592068</t>
  </si>
  <si>
    <t>985 152002461324</t>
  </si>
  <si>
    <t>982 000120591678</t>
  </si>
  <si>
    <t>985 152002461591</t>
  </si>
  <si>
    <t>982 000120567853</t>
  </si>
  <si>
    <t>982 000120567991</t>
  </si>
  <si>
    <t>985 152002461580</t>
  </si>
  <si>
    <t>44.36</t>
  </si>
  <si>
    <t>985 152002461069</t>
  </si>
  <si>
    <t>985 152002461309</t>
  </si>
  <si>
    <t>982 000120567925</t>
  </si>
  <si>
    <t>982 000120568005</t>
  </si>
  <si>
    <t>982 000120568079</t>
  </si>
  <si>
    <t>982 000120591836</t>
  </si>
  <si>
    <t>982 000121352649</t>
  </si>
  <si>
    <t>985 152002461077</t>
  </si>
  <si>
    <t>985 152002461497</t>
  </si>
  <si>
    <t>985 152002461499</t>
  </si>
  <si>
    <t>985 152002461536</t>
  </si>
  <si>
    <t>985 152002461704</t>
  </si>
  <si>
    <t>985 152002461913</t>
  </si>
  <si>
    <t>985 152002461917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</si>
</sst>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00"/>
    <numFmt numFmtId="166" formatCode="d/m/yyyy"/>
  </numFmts>
  <fonts count="16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4" tint="-0.499984740745262"/>
      <name val="Arial"/>
      <family val="2"/>
    </font>
    <font>
      <sz val="12"/>
      <color rgb="FFFF0000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b/>
      <sz val="16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sz val="12"/>
      <name val="Arial"/>
      <family val="2"/>
      <charset val="1"/>
    </font>
    <font>
      <b/>
      <sz val="9"/>
      <color rgb="FF000000"/>
      <name val="Segoe UI"/>
      <family val="2"/>
    </font>
    <font>
      <sz val="9"/>
      <color rgb="FF000000"/>
      <name val="Segoe UI"/>
      <family val="2"/>
    </font>
  </fonts>
  <fills count="1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E3F6FD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E3F6FD"/>
        <bgColor rgb="FFE2F0D9"/>
      </patternFill>
    </fill>
    <fill>
      <patternFill patternType="solid">
        <fgColor rgb="FF00B0F0"/>
        <bgColor rgb="FF33CCCC"/>
      </patternFill>
    </fill>
    <fill>
      <patternFill patternType="solid">
        <fgColor rgb="FFFF0000"/>
        <bgColor rgb="FFFF8080"/>
      </patternFill>
    </fill>
    <fill>
      <patternFill patternType="solid">
        <fgColor theme="9" tint="0.39997558519241921"/>
        <bgColor indexed="64"/>
      </patternFill>
    </fill>
  </fills>
  <borders count="53">
    <border>
      <left/>
      <right/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334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1" xfId="0" applyFont="1" applyBorder="1"/>
    <xf numFmtId="0" fontId="2" fillId="0" borderId="2" xfId="0" applyFont="1" applyBorder="1"/>
    <xf numFmtId="0" fontId="3" fillId="0" borderId="4" xfId="0" applyFont="1" applyBorder="1" applyAlignment="1"/>
    <xf numFmtId="0" fontId="2" fillId="0" borderId="5" xfId="0" applyFont="1" applyBorder="1"/>
    <xf numFmtId="0" fontId="2" fillId="0" borderId="0" xfId="0" applyFont="1" applyBorder="1"/>
    <xf numFmtId="0" fontId="3" fillId="0" borderId="7" xfId="0" applyFont="1" applyBorder="1" applyAlignment="1"/>
    <xf numFmtId="165" fontId="3" fillId="2" borderId="8" xfId="0" applyNumberFormat="1" applyFont="1" applyFill="1" applyBorder="1" applyAlignment="1">
      <alignment horizontal="center"/>
    </xf>
    <xf numFmtId="165" fontId="3" fillId="2" borderId="6" xfId="0" applyNumberFormat="1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1" fontId="3" fillId="3" borderId="6" xfId="0" applyNumberFormat="1" applyFont="1" applyFill="1" applyBorder="1" applyAlignment="1">
      <alignment horizontal="right"/>
    </xf>
    <xf numFmtId="164" fontId="3" fillId="3" borderId="6" xfId="0" applyNumberFormat="1" applyFont="1" applyFill="1" applyBorder="1" applyAlignment="1">
      <alignment horizontal="right"/>
    </xf>
    <xf numFmtId="14" fontId="3" fillId="3" borderId="6" xfId="0" applyNumberFormat="1" applyFont="1" applyFill="1" applyBorder="1" applyAlignment="1">
      <alignment horizontal="right"/>
    </xf>
    <xf numFmtId="0" fontId="3" fillId="0" borderId="7" xfId="0" applyFont="1" applyBorder="1" applyAlignment="1">
      <alignment horizontal="center"/>
    </xf>
    <xf numFmtId="0" fontId="2" fillId="0" borderId="13" xfId="0" applyFont="1" applyBorder="1"/>
    <xf numFmtId="0" fontId="2" fillId="0" borderId="14" xfId="0" applyFont="1" applyBorder="1"/>
    <xf numFmtId="0" fontId="2" fillId="0" borderId="15" xfId="0" applyFont="1" applyBorder="1"/>
    <xf numFmtId="0" fontId="2" fillId="0" borderId="19" xfId="0" applyFont="1" applyBorder="1"/>
    <xf numFmtId="0" fontId="2" fillId="0" borderId="0" xfId="0" applyFont="1" applyBorder="1" applyAlignment="1">
      <alignment horizontal="right"/>
    </xf>
    <xf numFmtId="0" fontId="5" fillId="0" borderId="6" xfId="0" applyFont="1" applyBorder="1"/>
    <xf numFmtId="0" fontId="5" fillId="0" borderId="7" xfId="0" applyFont="1" applyBorder="1" applyAlignment="1">
      <alignment horizontal="center"/>
    </xf>
    <xf numFmtId="0" fontId="2" fillId="0" borderId="12" xfId="0" applyFont="1" applyBorder="1"/>
    <xf numFmtId="0" fontId="2" fillId="0" borderId="6" xfId="0" applyFont="1" applyBorder="1"/>
    <xf numFmtId="0" fontId="5" fillId="0" borderId="21" xfId="0" applyFont="1" applyBorder="1" applyAlignment="1">
      <alignment horizontal="center"/>
    </xf>
    <xf numFmtId="164" fontId="2" fillId="0" borderId="6" xfId="0" applyNumberFormat="1" applyFont="1" applyBorder="1" applyAlignment="1">
      <alignment horizontal="center"/>
    </xf>
    <xf numFmtId="0" fontId="2" fillId="0" borderId="20" xfId="0" applyFont="1" applyBorder="1"/>
    <xf numFmtId="0" fontId="2" fillId="0" borderId="6" xfId="0" applyFont="1" applyBorder="1" applyAlignment="1">
      <alignment vertical="center"/>
    </xf>
    <xf numFmtId="0" fontId="2" fillId="0" borderId="0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7" fillId="0" borderId="12" xfId="0" applyFont="1" applyBorder="1"/>
    <xf numFmtId="0" fontId="2" fillId="0" borderId="0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5" xfId="0" applyFont="1" applyBorder="1" applyAlignment="1">
      <alignment vertical="center"/>
    </xf>
    <xf numFmtId="0" fontId="9" fillId="0" borderId="0" xfId="0" applyFont="1"/>
    <xf numFmtId="0" fontId="9" fillId="0" borderId="13" xfId="0" applyFont="1" applyBorder="1"/>
    <xf numFmtId="0" fontId="9" fillId="0" borderId="14" xfId="0" applyFont="1" applyBorder="1"/>
    <xf numFmtId="0" fontId="9" fillId="0" borderId="14" xfId="0" applyFont="1" applyBorder="1" applyAlignment="1"/>
    <xf numFmtId="0" fontId="9" fillId="0" borderId="10" xfId="0" applyFont="1" applyBorder="1" applyAlignment="1"/>
    <xf numFmtId="0" fontId="9" fillId="0" borderId="10" xfId="0" applyFont="1" applyBorder="1" applyAlignment="1">
      <alignment horizontal="center"/>
    </xf>
    <xf numFmtId="0" fontId="9" fillId="0" borderId="6" xfId="0" applyFont="1" applyBorder="1" applyAlignment="1"/>
    <xf numFmtId="0" fontId="9" fillId="0" borderId="6" xfId="0" applyFont="1" applyBorder="1" applyAlignment="1">
      <alignment horizontal="right"/>
    </xf>
    <xf numFmtId="0" fontId="10" fillId="0" borderId="0" xfId="0" applyFont="1" applyBorder="1" applyAlignment="1">
      <alignment horizontal="left"/>
    </xf>
    <xf numFmtId="0" fontId="9" fillId="0" borderId="0" xfId="0" applyFont="1" applyBorder="1" applyAlignment="1"/>
    <xf numFmtId="0" fontId="3" fillId="2" borderId="18" xfId="0" applyFont="1" applyFill="1" applyBorder="1" applyAlignment="1">
      <alignment horizontal="center"/>
    </xf>
    <xf numFmtId="165" fontId="3" fillId="2" borderId="28" xfId="0" applyNumberFormat="1" applyFont="1" applyFill="1" applyBorder="1" applyAlignment="1">
      <alignment horizontal="center"/>
    </xf>
    <xf numFmtId="165" fontId="3" fillId="2" borderId="9" xfId="0" applyNumberFormat="1" applyFont="1" applyFill="1" applyBorder="1" applyAlignment="1">
      <alignment horizontal="center"/>
    </xf>
    <xf numFmtId="165" fontId="3" fillId="2" borderId="29" xfId="0" applyNumberFormat="1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9" fillId="0" borderId="10" xfId="0" applyFont="1" applyBorder="1" applyAlignment="1">
      <alignment horizontal="right"/>
    </xf>
    <xf numFmtId="14" fontId="2" fillId="4" borderId="25" xfId="0" applyNumberFormat="1" applyFont="1" applyFill="1" applyBorder="1"/>
    <xf numFmtId="0" fontId="5" fillId="0" borderId="7" xfId="0" applyFont="1" applyBorder="1" applyAlignment="1">
      <alignment vertical="center"/>
    </xf>
    <xf numFmtId="14" fontId="9" fillId="0" borderId="6" xfId="0" applyNumberFormat="1" applyFont="1" applyBorder="1" applyAlignment="1"/>
    <xf numFmtId="164" fontId="3" fillId="0" borderId="26" xfId="0" applyNumberFormat="1" applyFont="1" applyBorder="1" applyAlignment="1"/>
    <xf numFmtId="164" fontId="3" fillId="0" borderId="27" xfId="0" applyNumberFormat="1" applyFont="1" applyBorder="1" applyAlignment="1"/>
    <xf numFmtId="0" fontId="3" fillId="0" borderId="26" xfId="0" applyFont="1" applyBorder="1" applyAlignment="1"/>
    <xf numFmtId="0" fontId="3" fillId="0" borderId="25" xfId="0" applyFont="1" applyBorder="1" applyAlignment="1"/>
    <xf numFmtId="0" fontId="3" fillId="0" borderId="27" xfId="0" applyFont="1" applyBorder="1" applyAlignment="1"/>
    <xf numFmtId="2" fontId="2" fillId="0" borderId="6" xfId="0" applyNumberFormat="1" applyFont="1" applyBorder="1"/>
    <xf numFmtId="2" fontId="2" fillId="0" borderId="20" xfId="0" applyNumberFormat="1" applyFont="1" applyBorder="1"/>
    <xf numFmtId="2" fontId="2" fillId="0" borderId="6" xfId="0" applyNumberFormat="1" applyFont="1" applyBorder="1" applyAlignment="1">
      <alignment horizontal="center"/>
    </xf>
    <xf numFmtId="2" fontId="5" fillId="0" borderId="20" xfId="0" applyNumberFormat="1" applyFont="1" applyBorder="1"/>
    <xf numFmtId="2" fontId="2" fillId="0" borderId="0" xfId="0" applyNumberFormat="1" applyFont="1" applyBorder="1"/>
    <xf numFmtId="2" fontId="2" fillId="0" borderId="6" xfId="0" applyNumberFormat="1" applyFont="1" applyBorder="1" applyAlignment="1">
      <alignment vertical="center"/>
    </xf>
    <xf numFmtId="0" fontId="2" fillId="4" borderId="25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right"/>
    </xf>
    <xf numFmtId="0" fontId="3" fillId="2" borderId="11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165" fontId="3" fillId="3" borderId="6" xfId="0" applyNumberFormat="1" applyFont="1" applyFill="1" applyBorder="1" applyAlignment="1">
      <alignment horizontal="right"/>
    </xf>
    <xf numFmtId="2" fontId="2" fillId="4" borderId="25" xfId="0" applyNumberFormat="1" applyFont="1" applyFill="1" applyBorder="1" applyAlignment="1">
      <alignment horizontal="center"/>
    </xf>
    <xf numFmtId="1" fontId="2" fillId="0" borderId="20" xfId="0" applyNumberFormat="1" applyFont="1" applyBorder="1" applyAlignment="1">
      <alignment horizontal="center"/>
    </xf>
    <xf numFmtId="1" fontId="2" fillId="0" borderId="6" xfId="0" applyNumberFormat="1" applyFont="1" applyBorder="1" applyAlignment="1">
      <alignment horizontal="center"/>
    </xf>
    <xf numFmtId="0" fontId="2" fillId="0" borderId="6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2" fillId="0" borderId="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 wrapText="1"/>
    </xf>
    <xf numFmtId="1" fontId="2" fillId="0" borderId="0" xfId="0" applyNumberFormat="1" applyFont="1" applyBorder="1" applyAlignment="1">
      <alignment horizontal="center"/>
    </xf>
    <xf numFmtId="2" fontId="2" fillId="0" borderId="0" xfId="0" applyNumberFormat="1" applyFont="1" applyBorder="1" applyAlignment="1">
      <alignment horizontal="center"/>
    </xf>
    <xf numFmtId="0" fontId="2" fillId="0" borderId="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right"/>
    </xf>
    <xf numFmtId="0" fontId="3" fillId="0" borderId="12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3" borderId="6" xfId="0" applyFont="1" applyFill="1" applyBorder="1" applyAlignment="1">
      <alignment horizontal="right"/>
    </xf>
    <xf numFmtId="0" fontId="3" fillId="2" borderId="7" xfId="0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14" fontId="11" fillId="0" borderId="10" xfId="0" applyNumberFormat="1" applyFont="1" applyBorder="1" applyAlignment="1"/>
    <xf numFmtId="0" fontId="12" fillId="0" borderId="21" xfId="0" applyFont="1" applyBorder="1" applyAlignment="1">
      <alignment horizontal="center"/>
    </xf>
    <xf numFmtId="0" fontId="12" fillId="0" borderId="20" xfId="0" applyFont="1" applyBorder="1" applyAlignment="1">
      <alignment horizontal="center"/>
    </xf>
    <xf numFmtId="0" fontId="12" fillId="0" borderId="20" xfId="0" applyFont="1" applyBorder="1"/>
    <xf numFmtId="2" fontId="12" fillId="0" borderId="6" xfId="0" applyNumberFormat="1" applyFont="1" applyBorder="1"/>
    <xf numFmtId="0" fontId="12" fillId="0" borderId="7" xfId="0" applyFont="1" applyBorder="1" applyAlignment="1">
      <alignment horizontal="center"/>
    </xf>
    <xf numFmtId="0" fontId="12" fillId="0" borderId="6" xfId="0" applyFont="1" applyBorder="1" applyAlignment="1">
      <alignment horizontal="center"/>
    </xf>
    <xf numFmtId="0" fontId="12" fillId="0" borderId="6" xfId="0" applyFont="1" applyBorder="1" applyAlignment="1">
      <alignment vertical="center"/>
    </xf>
    <xf numFmtId="2" fontId="12" fillId="0" borderId="20" xfId="0" applyNumberFormat="1" applyFont="1" applyBorder="1"/>
    <xf numFmtId="2" fontId="12" fillId="0" borderId="20" xfId="0" applyNumberFormat="1" applyFont="1" applyBorder="1" applyAlignment="1">
      <alignment horizontal="center"/>
    </xf>
    <xf numFmtId="2" fontId="12" fillId="0" borderId="6" xfId="0" applyNumberFormat="1" applyFont="1" applyBorder="1" applyAlignment="1">
      <alignment horizontal="center"/>
    </xf>
    <xf numFmtId="166" fontId="13" fillId="9" borderId="6" xfId="0" applyNumberFormat="1" applyFont="1" applyFill="1" applyBorder="1" applyAlignment="1">
      <alignment horizontal="right"/>
    </xf>
    <xf numFmtId="0" fontId="13" fillId="9" borderId="6" xfId="0" applyFont="1" applyFill="1" applyBorder="1" applyAlignment="1">
      <alignment horizontal="right"/>
    </xf>
    <xf numFmtId="0" fontId="12" fillId="0" borderId="0" xfId="0" applyFont="1" applyBorder="1"/>
    <xf numFmtId="164" fontId="13" fillId="9" borderId="6" xfId="0" applyNumberFormat="1" applyFont="1" applyFill="1" applyBorder="1" applyAlignment="1">
      <alignment horizontal="right"/>
    </xf>
    <xf numFmtId="1" fontId="13" fillId="9" borderId="6" xfId="0" applyNumberFormat="1" applyFont="1" applyFill="1" applyBorder="1" applyAlignment="1">
      <alignment horizontal="right"/>
    </xf>
    <xf numFmtId="0" fontId="13" fillId="0" borderId="6" xfId="0" applyFont="1" applyBorder="1" applyAlignment="1">
      <alignment horizontal="center"/>
    </xf>
    <xf numFmtId="0" fontId="12" fillId="0" borderId="6" xfId="0" applyFont="1" applyBorder="1"/>
    <xf numFmtId="4" fontId="12" fillId="0" borderId="6" xfId="0" applyNumberFormat="1" applyFont="1" applyBorder="1"/>
    <xf numFmtId="0" fontId="13" fillId="7" borderId="6" xfId="0" applyFont="1" applyFill="1" applyBorder="1" applyAlignment="1">
      <alignment horizontal="center"/>
    </xf>
    <xf numFmtId="0" fontId="0" fillId="11" borderId="0" xfId="0" applyFont="1" applyFill="1"/>
    <xf numFmtId="2" fontId="5" fillId="0" borderId="6" xfId="0" applyNumberFormat="1" applyFont="1" applyBorder="1"/>
    <xf numFmtId="0" fontId="3" fillId="2" borderId="4" xfId="0" applyFont="1" applyFill="1" applyBorder="1" applyAlignment="1">
      <alignment horizontal="left"/>
    </xf>
    <xf numFmtId="0" fontId="3" fillId="2" borderId="3" xfId="0" applyFont="1" applyFill="1" applyBorder="1" applyAlignment="1">
      <alignment horizontal="left"/>
    </xf>
    <xf numFmtId="0" fontId="3" fillId="2" borderId="7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164" fontId="13" fillId="0" borderId="6" xfId="0" applyNumberFormat="1" applyFont="1" applyBorder="1" applyAlignment="1">
      <alignment horizontal="center"/>
    </xf>
    <xf numFmtId="0" fontId="3" fillId="3" borderId="6" xfId="0" applyFont="1" applyFill="1" applyBorder="1" applyAlignment="1">
      <alignment horizontal="right"/>
    </xf>
    <xf numFmtId="0" fontId="4" fillId="0" borderId="6" xfId="0" applyFont="1" applyBorder="1" applyAlignment="1">
      <alignment horizontal="center"/>
    </xf>
    <xf numFmtId="166" fontId="13" fillId="0" borderId="6" xfId="0" applyNumberFormat="1" applyFont="1" applyBorder="1" applyAlignment="1">
      <alignment horizontal="center" vertical="center"/>
    </xf>
    <xf numFmtId="0" fontId="3" fillId="0" borderId="12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10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right"/>
    </xf>
    <xf numFmtId="14" fontId="13" fillId="0" borderId="6" xfId="0" applyNumberFormat="1" applyFont="1" applyBorder="1" applyAlignment="1">
      <alignment horizontal="center" vertical="center"/>
    </xf>
    <xf numFmtId="0" fontId="13" fillId="5" borderId="6" xfId="0" applyFont="1" applyFill="1" applyBorder="1" applyAlignment="1">
      <alignment horizontal="center"/>
    </xf>
    <xf numFmtId="164" fontId="13" fillId="0" borderId="6" xfId="0" applyNumberFormat="1" applyFont="1" applyBorder="1" applyAlignment="1">
      <alignment horizontal="center"/>
    </xf>
    <xf numFmtId="0" fontId="13" fillId="0" borderId="6" xfId="0" applyFont="1" applyBorder="1" applyAlignment="1">
      <alignment horizontal="center"/>
    </xf>
    <xf numFmtId="0" fontId="13" fillId="8" borderId="6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right"/>
    </xf>
    <xf numFmtId="0" fontId="3" fillId="3" borderId="6" xfId="0" applyFont="1" applyFill="1" applyBorder="1" applyAlignment="1">
      <alignment horizontal="center"/>
    </xf>
    <xf numFmtId="164" fontId="3" fillId="3" borderId="6" xfId="0" applyNumberFormat="1" applyFont="1" applyFill="1" applyBorder="1" applyAlignment="1">
      <alignment horizontal="center"/>
    </xf>
    <xf numFmtId="0" fontId="3" fillId="3" borderId="6" xfId="0" applyFont="1" applyFill="1" applyBorder="1" applyAlignment="1">
      <alignment horizontal="right" vertical="center"/>
    </xf>
    <xf numFmtId="0" fontId="2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horizontal="right"/>
    </xf>
    <xf numFmtId="0" fontId="5" fillId="0" borderId="22" xfId="0" applyFont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 wrapText="1"/>
    </xf>
    <xf numFmtId="0" fontId="5" fillId="0" borderId="16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right"/>
    </xf>
    <xf numFmtId="0" fontId="9" fillId="0" borderId="10" xfId="0" applyFont="1" applyBorder="1" applyAlignment="1">
      <alignment horizontal="right"/>
    </xf>
    <xf numFmtId="0" fontId="2" fillId="0" borderId="7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14" fontId="3" fillId="0" borderId="6" xfId="0" applyNumberFormat="1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3" fillId="2" borderId="37" xfId="0" applyFont="1" applyFill="1" applyBorder="1" applyAlignment="1">
      <alignment horizontal="left"/>
    </xf>
    <xf numFmtId="0" fontId="3" fillId="2" borderId="38" xfId="0" applyFont="1" applyFill="1" applyBorder="1" applyAlignment="1">
      <alignment horizontal="left"/>
    </xf>
    <xf numFmtId="0" fontId="2" fillId="0" borderId="0" xfId="0" applyFont="1" applyBorder="1" applyAlignment="1">
      <alignment horizontal="center" vertical="center" wrapText="1"/>
    </xf>
    <xf numFmtId="0" fontId="3" fillId="2" borderId="4" xfId="0" applyFont="1" applyFill="1" applyBorder="1" applyAlignment="1">
      <alignment horizontal="left"/>
    </xf>
    <xf numFmtId="0" fontId="3" fillId="2" borderId="3" xfId="0" applyFont="1" applyFill="1" applyBorder="1" applyAlignment="1">
      <alignment horizontal="left"/>
    </xf>
    <xf numFmtId="0" fontId="2" fillId="0" borderId="18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49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9" fillId="0" borderId="40" xfId="0" applyFont="1" applyBorder="1" applyAlignment="1">
      <alignment horizontal="right"/>
    </xf>
    <xf numFmtId="0" fontId="9" fillId="0" borderId="50" xfId="0" applyFont="1" applyBorder="1" applyAlignment="1">
      <alignment horizontal="right"/>
    </xf>
    <xf numFmtId="0" fontId="9" fillId="0" borderId="41" xfId="0" applyFont="1" applyBorder="1" applyAlignment="1">
      <alignment horizontal="right"/>
    </xf>
    <xf numFmtId="0" fontId="2" fillId="0" borderId="0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2" fontId="8" fillId="0" borderId="24" xfId="0" applyNumberFormat="1" applyFont="1" applyBorder="1" applyAlignment="1">
      <alignment horizontal="center" vertical="center"/>
    </xf>
    <xf numFmtId="2" fontId="8" fillId="0" borderId="23" xfId="0" applyNumberFormat="1" applyFont="1" applyBorder="1" applyAlignment="1">
      <alignment horizontal="center" vertical="center"/>
    </xf>
    <xf numFmtId="0" fontId="9" fillId="0" borderId="26" xfId="0" applyFont="1" applyBorder="1" applyAlignment="1">
      <alignment horizontal="center"/>
    </xf>
    <xf numFmtId="0" fontId="9" fillId="0" borderId="25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2" fillId="0" borderId="26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2" fontId="2" fillId="0" borderId="26" xfId="0" applyNumberFormat="1" applyFont="1" applyBorder="1" applyAlignment="1">
      <alignment horizontal="right"/>
    </xf>
    <xf numFmtId="2" fontId="2" fillId="0" borderId="27" xfId="0" applyNumberFormat="1" applyFont="1" applyBorder="1" applyAlignment="1">
      <alignment horizontal="right"/>
    </xf>
    <xf numFmtId="0" fontId="2" fillId="0" borderId="26" xfId="0" applyFont="1" applyBorder="1" applyAlignment="1">
      <alignment horizontal="right"/>
    </xf>
    <xf numFmtId="0" fontId="2" fillId="0" borderId="27" xfId="0" applyFont="1" applyBorder="1" applyAlignment="1">
      <alignment horizontal="right"/>
    </xf>
    <xf numFmtId="0" fontId="5" fillId="0" borderId="44" xfId="0" applyFont="1" applyBorder="1" applyAlignment="1">
      <alignment horizontal="center" vertical="center"/>
    </xf>
    <xf numFmtId="0" fontId="5" fillId="0" borderId="45" xfId="0" applyFont="1" applyBorder="1" applyAlignment="1">
      <alignment horizontal="center" vertical="center"/>
    </xf>
    <xf numFmtId="0" fontId="5" fillId="0" borderId="46" xfId="0" applyFont="1" applyBorder="1" applyAlignment="1">
      <alignment horizontal="center" vertical="center"/>
    </xf>
    <xf numFmtId="0" fontId="6" fillId="0" borderId="42" xfId="0" applyFont="1" applyBorder="1" applyAlignment="1">
      <alignment horizontal="center" vertical="center" wrapText="1"/>
    </xf>
    <xf numFmtId="0" fontId="6" fillId="0" borderId="47" xfId="0" applyFont="1" applyBorder="1" applyAlignment="1">
      <alignment horizontal="center" vertical="center" wrapText="1"/>
    </xf>
    <xf numFmtId="0" fontId="6" fillId="0" borderId="48" xfId="0" applyFont="1" applyBorder="1" applyAlignment="1">
      <alignment horizontal="center" vertical="center" wrapText="1"/>
    </xf>
    <xf numFmtId="2" fontId="6" fillId="0" borderId="42" xfId="0" applyNumberFormat="1" applyFont="1" applyBorder="1" applyAlignment="1">
      <alignment horizontal="center" vertical="center" wrapText="1"/>
    </xf>
    <xf numFmtId="2" fontId="6" fillId="0" borderId="14" xfId="0" applyNumberFormat="1" applyFont="1" applyBorder="1" applyAlignment="1">
      <alignment horizontal="center" vertical="center" wrapText="1"/>
    </xf>
    <xf numFmtId="2" fontId="6" fillId="0" borderId="13" xfId="0" applyNumberFormat="1" applyFont="1" applyBorder="1" applyAlignment="1">
      <alignment horizontal="center" vertical="center" wrapText="1"/>
    </xf>
    <xf numFmtId="2" fontId="6" fillId="0" borderId="47" xfId="0" applyNumberFormat="1" applyFont="1" applyBorder="1" applyAlignment="1">
      <alignment horizontal="center" vertical="center" wrapText="1"/>
    </xf>
    <xf numFmtId="2" fontId="6" fillId="0" borderId="0" xfId="0" applyNumberFormat="1" applyFont="1" applyBorder="1" applyAlignment="1">
      <alignment horizontal="center" vertical="center" wrapText="1"/>
    </xf>
    <xf numFmtId="2" fontId="6" fillId="0" borderId="5" xfId="0" applyNumberFormat="1" applyFont="1" applyBorder="1" applyAlignment="1">
      <alignment horizontal="center" vertical="center" wrapText="1"/>
    </xf>
    <xf numFmtId="2" fontId="6" fillId="0" borderId="48" xfId="0" applyNumberFormat="1" applyFont="1" applyBorder="1" applyAlignment="1">
      <alignment horizontal="center" vertical="center" wrapText="1"/>
    </xf>
    <xf numFmtId="2" fontId="6" fillId="0" borderId="2" xfId="0" applyNumberFormat="1" applyFont="1" applyBorder="1" applyAlignment="1">
      <alignment horizontal="center" vertical="center" wrapText="1"/>
    </xf>
    <xf numFmtId="2" fontId="6" fillId="0" borderId="1" xfId="0" applyNumberFormat="1" applyFont="1" applyBorder="1" applyAlignment="1">
      <alignment horizontal="center" vertical="center" wrapText="1"/>
    </xf>
    <xf numFmtId="14" fontId="3" fillId="0" borderId="26" xfId="0" applyNumberFormat="1" applyFont="1" applyBorder="1" applyAlignment="1">
      <alignment horizontal="center" vertical="center"/>
    </xf>
    <xf numFmtId="14" fontId="3" fillId="0" borderId="27" xfId="0" applyNumberFormat="1" applyFont="1" applyBorder="1" applyAlignment="1">
      <alignment horizontal="center" vertical="center"/>
    </xf>
    <xf numFmtId="166" fontId="13" fillId="0" borderId="6" xfId="0" applyNumberFormat="1" applyFont="1" applyBorder="1" applyAlignment="1">
      <alignment horizontal="center" vertical="center"/>
    </xf>
    <xf numFmtId="0" fontId="3" fillId="3" borderId="26" xfId="0" applyFont="1" applyFill="1" applyBorder="1" applyAlignment="1">
      <alignment horizontal="right" vertical="center"/>
    </xf>
    <xf numFmtId="0" fontId="3" fillId="3" borderId="27" xfId="0" applyFont="1" applyFill="1" applyBorder="1" applyAlignment="1">
      <alignment horizontal="right" vertical="center"/>
    </xf>
    <xf numFmtId="0" fontId="3" fillId="0" borderId="42" xfId="0" applyFont="1" applyBorder="1" applyAlignment="1">
      <alignment horizontal="center" vertical="center" wrapText="1"/>
    </xf>
    <xf numFmtId="0" fontId="3" fillId="0" borderId="43" xfId="0" applyFont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3" xfId="0" applyFont="1" applyBorder="1" applyAlignment="1">
      <alignment horizontal="center" vertical="center" wrapText="1"/>
    </xf>
    <xf numFmtId="0" fontId="4" fillId="0" borderId="26" xfId="0" applyFont="1" applyBorder="1" applyAlignment="1">
      <alignment horizontal="center"/>
    </xf>
    <xf numFmtId="0" fontId="4" fillId="0" borderId="25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14" fontId="3" fillId="0" borderId="26" xfId="0" applyNumberFormat="1" applyFont="1" applyBorder="1" applyAlignment="1">
      <alignment horizontal="center"/>
    </xf>
    <xf numFmtId="14" fontId="3" fillId="0" borderId="27" xfId="0" applyNumberFormat="1" applyFont="1" applyBorder="1" applyAlignment="1">
      <alignment horizontal="center"/>
    </xf>
    <xf numFmtId="0" fontId="2" fillId="4" borderId="25" xfId="0" applyFont="1" applyFill="1" applyBorder="1" applyAlignment="1">
      <alignment horizontal="right" vertical="center" wrapText="1"/>
    </xf>
    <xf numFmtId="0" fontId="4" fillId="0" borderId="6" xfId="0" applyFont="1" applyBorder="1" applyAlignment="1">
      <alignment horizontal="center"/>
    </xf>
    <xf numFmtId="14" fontId="3" fillId="0" borderId="6" xfId="0" applyNumberFormat="1" applyFont="1" applyBorder="1" applyAlignment="1">
      <alignment horizontal="center"/>
    </xf>
    <xf numFmtId="0" fontId="13" fillId="9" borderId="6" xfId="0" applyFont="1" applyFill="1" applyBorder="1" applyAlignment="1">
      <alignment horizontal="right" vertical="center"/>
    </xf>
    <xf numFmtId="0" fontId="3" fillId="3" borderId="26" xfId="0" applyFont="1" applyFill="1" applyBorder="1" applyAlignment="1">
      <alignment horizontal="right"/>
    </xf>
    <xf numFmtId="0" fontId="3" fillId="3" borderId="25" xfId="0" applyFont="1" applyFill="1" applyBorder="1" applyAlignment="1">
      <alignment horizontal="right"/>
    </xf>
    <xf numFmtId="0" fontId="3" fillId="3" borderId="27" xfId="0" applyFont="1" applyFill="1" applyBorder="1" applyAlignment="1">
      <alignment horizontal="right"/>
    </xf>
    <xf numFmtId="0" fontId="1" fillId="4" borderId="25" xfId="0" applyFont="1" applyFill="1" applyBorder="1" applyAlignment="1">
      <alignment horizontal="right" vertical="center"/>
    </xf>
    <xf numFmtId="0" fontId="2" fillId="4" borderId="25" xfId="0" applyFont="1" applyFill="1" applyBorder="1" applyAlignment="1">
      <alignment horizontal="right" vertical="center"/>
    </xf>
    <xf numFmtId="164" fontId="3" fillId="3" borderId="26" xfId="0" applyNumberFormat="1" applyFont="1" applyFill="1" applyBorder="1" applyAlignment="1">
      <alignment horizontal="center"/>
    </xf>
    <xf numFmtId="164" fontId="3" fillId="3" borderId="27" xfId="0" applyNumberFormat="1" applyFont="1" applyFill="1" applyBorder="1" applyAlignment="1">
      <alignment horizontal="center"/>
    </xf>
    <xf numFmtId="0" fontId="13" fillId="9" borderId="6" xfId="0" applyFont="1" applyFill="1" applyBorder="1" applyAlignment="1">
      <alignment horizontal="right"/>
    </xf>
    <xf numFmtId="0" fontId="13" fillId="9" borderId="6" xfId="0" applyFont="1" applyFill="1" applyBorder="1" applyAlignment="1">
      <alignment horizontal="center"/>
    </xf>
    <xf numFmtId="0" fontId="3" fillId="3" borderId="26" xfId="0" applyFont="1" applyFill="1" applyBorder="1" applyAlignment="1">
      <alignment horizontal="center"/>
    </xf>
    <xf numFmtId="0" fontId="3" fillId="3" borderId="27" xfId="0" applyFont="1" applyFill="1" applyBorder="1" applyAlignment="1">
      <alignment horizontal="center"/>
    </xf>
    <xf numFmtId="0" fontId="3" fillId="2" borderId="40" xfId="0" applyFont="1" applyFill="1" applyBorder="1" applyAlignment="1">
      <alignment horizontal="center"/>
    </xf>
    <xf numFmtId="0" fontId="3" fillId="2" borderId="41" xfId="0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3" fillId="2" borderId="30" xfId="0" applyFont="1" applyFill="1" applyBorder="1" applyAlignment="1">
      <alignment horizontal="center"/>
    </xf>
    <xf numFmtId="0" fontId="3" fillId="2" borderId="27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31" xfId="0" applyFont="1" applyFill="1" applyBorder="1" applyAlignment="1">
      <alignment horizontal="left"/>
    </xf>
    <xf numFmtId="0" fontId="3" fillId="2" borderId="39" xfId="0" applyFont="1" applyFill="1" applyBorder="1" applyAlignment="1">
      <alignment horizontal="left"/>
    </xf>
    <xf numFmtId="0" fontId="13" fillId="10" borderId="6" xfId="0" applyFont="1" applyFill="1" applyBorder="1" applyAlignment="1">
      <alignment horizontal="center"/>
    </xf>
    <xf numFmtId="2" fontId="2" fillId="0" borderId="6" xfId="0" applyNumberFormat="1" applyFont="1" applyBorder="1" applyAlignment="1">
      <alignment horizontal="right"/>
    </xf>
    <xf numFmtId="0" fontId="13" fillId="12" borderId="6" xfId="0" applyFont="1" applyFill="1" applyBorder="1" applyAlignment="1">
      <alignment horizontal="center"/>
    </xf>
    <xf numFmtId="0" fontId="7" fillId="0" borderId="0" xfId="0" applyFont="1" applyBorder="1"/>
    <xf numFmtId="0" fontId="2" fillId="0" borderId="27" xfId="0" applyFont="1" applyBorder="1" applyAlignment="1">
      <alignment horizontal="center"/>
    </xf>
    <xf numFmtId="0" fontId="2" fillId="0" borderId="33" xfId="0" applyFont="1" applyBorder="1" applyAlignment="1">
      <alignment horizontal="center"/>
    </xf>
    <xf numFmtId="0" fontId="5" fillId="0" borderId="27" xfId="0" applyFont="1" applyBorder="1" applyAlignment="1">
      <alignment vertical="center"/>
    </xf>
    <xf numFmtId="0" fontId="3" fillId="0" borderId="27" xfId="0" applyFont="1" applyBorder="1" applyAlignment="1">
      <alignment horizontal="center"/>
    </xf>
    <xf numFmtId="0" fontId="3" fillId="0" borderId="39" xfId="0" applyFont="1" applyBorder="1" applyAlignment="1"/>
    <xf numFmtId="0" fontId="9" fillId="0" borderId="0" xfId="0" applyFont="1" applyBorder="1" applyAlignment="1">
      <alignment horizontal="center"/>
    </xf>
    <xf numFmtId="0" fontId="9" fillId="0" borderId="0" xfId="0" applyFont="1" applyBorder="1"/>
    <xf numFmtId="0" fontId="9" fillId="0" borderId="0" xfId="0" applyFont="1" applyBorder="1" applyAlignment="1">
      <alignment horizontal="right"/>
    </xf>
    <xf numFmtId="14" fontId="9" fillId="0" borderId="0" xfId="0" applyNumberFormat="1" applyFont="1" applyBorder="1" applyAlignment="1"/>
    <xf numFmtId="164" fontId="2" fillId="0" borderId="0" xfId="0" applyNumberFormat="1" applyFont="1" applyBorder="1"/>
    <xf numFmtId="0" fontId="2" fillId="0" borderId="0" xfId="0" applyFont="1" applyBorder="1" applyAlignment="1">
      <alignment horizontal="right"/>
    </xf>
    <xf numFmtId="0" fontId="5" fillId="0" borderId="0" xfId="0" applyFont="1" applyBorder="1" applyAlignment="1">
      <alignment horizontal="center" vertical="center" wrapText="1"/>
    </xf>
    <xf numFmtId="0" fontId="5" fillId="0" borderId="0" xfId="0" applyFont="1" applyBorder="1"/>
    <xf numFmtId="2" fontId="5" fillId="0" borderId="0" xfId="0" applyNumberFormat="1" applyFont="1" applyBorder="1"/>
    <xf numFmtId="0" fontId="3" fillId="0" borderId="0" xfId="0" applyFont="1" applyBorder="1" applyAlignment="1">
      <alignment horizontal="center" vertical="center" wrapText="1"/>
    </xf>
    <xf numFmtId="14" fontId="3" fillId="0" borderId="0" xfId="0" applyNumberFormat="1" applyFont="1" applyBorder="1" applyAlignment="1">
      <alignment horizontal="center" vertical="center"/>
    </xf>
    <xf numFmtId="0" fontId="3" fillId="3" borderId="0" xfId="0" applyFont="1" applyFill="1" applyBorder="1" applyAlignment="1">
      <alignment horizontal="right" vertical="center"/>
    </xf>
    <xf numFmtId="14" fontId="3" fillId="3" borderId="0" xfId="0" applyNumberFormat="1" applyFont="1" applyFill="1" applyBorder="1" applyAlignment="1">
      <alignment horizontal="right"/>
    </xf>
    <xf numFmtId="0" fontId="3" fillId="3" borderId="0" xfId="0" applyFont="1" applyFill="1" applyBorder="1" applyAlignment="1">
      <alignment horizontal="right"/>
    </xf>
    <xf numFmtId="0" fontId="4" fillId="0" borderId="0" xfId="0" applyFont="1" applyBorder="1" applyAlignment="1">
      <alignment horizontal="center"/>
    </xf>
    <xf numFmtId="14" fontId="3" fillId="0" borderId="0" xfId="0" applyNumberFormat="1" applyFont="1" applyBorder="1" applyAlignment="1">
      <alignment horizontal="center"/>
    </xf>
    <xf numFmtId="0" fontId="3" fillId="0" borderId="0" xfId="0" applyFont="1" applyBorder="1" applyAlignment="1"/>
    <xf numFmtId="164" fontId="3" fillId="0" borderId="0" xfId="0" applyNumberFormat="1" applyFont="1" applyBorder="1" applyAlignment="1"/>
    <xf numFmtId="164" fontId="3" fillId="3" borderId="0" xfId="0" applyNumberFormat="1" applyFont="1" applyFill="1" applyBorder="1" applyAlignment="1">
      <alignment horizontal="right"/>
    </xf>
    <xf numFmtId="165" fontId="3" fillId="3" borderId="0" xfId="0" applyNumberFormat="1" applyFont="1" applyFill="1" applyBorder="1" applyAlignment="1">
      <alignment horizontal="right"/>
    </xf>
    <xf numFmtId="0" fontId="3" fillId="3" borderId="0" xfId="0" applyFont="1" applyFill="1" applyBorder="1" applyAlignment="1">
      <alignment horizontal="right"/>
    </xf>
    <xf numFmtId="1" fontId="3" fillId="3" borderId="0" xfId="0" applyNumberFormat="1" applyFont="1" applyFill="1" applyBorder="1" applyAlignment="1">
      <alignment horizontal="right"/>
    </xf>
    <xf numFmtId="0" fontId="3" fillId="3" borderId="0" xfId="0" applyFont="1" applyFill="1" applyBorder="1" applyAlignment="1">
      <alignment horizontal="center"/>
    </xf>
    <xf numFmtId="164" fontId="3" fillId="3" borderId="0" xfId="0" applyNumberFormat="1" applyFont="1" applyFill="1" applyBorder="1" applyAlignment="1">
      <alignment horizontal="center"/>
    </xf>
    <xf numFmtId="0" fontId="3" fillId="0" borderId="0" xfId="0" applyFont="1" applyBorder="1"/>
    <xf numFmtId="0" fontId="3" fillId="2" borderId="0" xfId="0" applyFont="1" applyFill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left"/>
    </xf>
    <xf numFmtId="0" fontId="9" fillId="0" borderId="41" xfId="0" applyFont="1" applyBorder="1" applyAlignment="1">
      <alignment horizontal="center"/>
    </xf>
    <xf numFmtId="0" fontId="9" fillId="0" borderId="50" xfId="0" applyFont="1" applyBorder="1" applyAlignment="1">
      <alignment horizontal="center"/>
    </xf>
    <xf numFmtId="0" fontId="3" fillId="0" borderId="22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0" fontId="13" fillId="12" borderId="26" xfId="0" applyFont="1" applyFill="1" applyBorder="1" applyAlignment="1">
      <alignment horizontal="center"/>
    </xf>
    <xf numFmtId="0" fontId="13" fillId="12" borderId="25" xfId="0" applyFont="1" applyFill="1" applyBorder="1" applyAlignment="1">
      <alignment horizontal="center"/>
    </xf>
    <xf numFmtId="0" fontId="13" fillId="12" borderId="27" xfId="0" applyFont="1" applyFill="1" applyBorder="1" applyAlignment="1">
      <alignment horizontal="center"/>
    </xf>
    <xf numFmtId="0" fontId="13" fillId="0" borderId="26" xfId="0" applyFont="1" applyBorder="1" applyAlignment="1">
      <alignment horizontal="center"/>
    </xf>
    <xf numFmtId="0" fontId="13" fillId="0" borderId="25" xfId="0" applyFont="1" applyBorder="1" applyAlignment="1">
      <alignment horizontal="center"/>
    </xf>
    <xf numFmtId="0" fontId="13" fillId="0" borderId="27" xfId="0" applyFont="1" applyBorder="1" applyAlignment="1">
      <alignment horizontal="center"/>
    </xf>
    <xf numFmtId="0" fontId="3" fillId="3" borderId="25" xfId="0" applyFont="1" applyFill="1" applyBorder="1" applyAlignment="1">
      <alignment horizontal="center"/>
    </xf>
    <xf numFmtId="0" fontId="5" fillId="0" borderId="43" xfId="0" applyFont="1" applyBorder="1" applyAlignment="1">
      <alignment horizontal="center" vertical="center"/>
    </xf>
    <xf numFmtId="0" fontId="5" fillId="0" borderId="51" xfId="0" applyFont="1" applyBorder="1" applyAlignment="1">
      <alignment horizontal="center" vertical="center"/>
    </xf>
    <xf numFmtId="0" fontId="5" fillId="0" borderId="52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3" fillId="7" borderId="0" xfId="0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2" fillId="0" borderId="0" xfId="0" applyNumberFormat="1" applyFont="1" applyBorder="1" applyAlignment="1">
      <alignment horizontal="right"/>
    </xf>
    <xf numFmtId="0" fontId="3" fillId="6" borderId="0" xfId="0" applyFont="1" applyFill="1" applyBorder="1" applyAlignment="1"/>
    <xf numFmtId="0" fontId="9" fillId="0" borderId="12" xfId="0" applyFont="1" applyBorder="1" applyAlignment="1"/>
    <xf numFmtId="0" fontId="2" fillId="0" borderId="12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2" xfId="0" applyFont="1" applyBorder="1" applyAlignment="1">
      <alignment vertical="center"/>
    </xf>
    <xf numFmtId="0" fontId="3" fillId="0" borderId="12" xfId="0" applyFont="1" applyBorder="1" applyAlignment="1"/>
    <xf numFmtId="0" fontId="3" fillId="5" borderId="0" xfId="0" applyFont="1" applyFill="1" applyBorder="1" applyAlignment="1"/>
    <xf numFmtId="0" fontId="5" fillId="0" borderId="1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X154"/>
  <sheetViews>
    <sheetView topLeftCell="K1" zoomScale="70" zoomScaleNormal="70" workbookViewId="0">
      <selection activeCell="AC25" sqref="AC25"/>
    </sheetView>
  </sheetViews>
  <sheetFormatPr defaultColWidth="8.85546875" defaultRowHeight="15" x14ac:dyDescent="0.2"/>
  <cols>
    <col min="1" max="2" width="12.7109375" style="1" customWidth="1"/>
    <col min="3" max="3" width="12.7109375" style="1" bestFit="1" customWidth="1"/>
    <col min="4" max="7" width="12.7109375" style="1" customWidth="1"/>
    <col min="8" max="15" width="16.7109375" style="1" customWidth="1"/>
    <col min="16" max="23" width="9.140625" style="1" customWidth="1"/>
    <col min="24" max="31" width="16.7109375" style="1" customWidth="1"/>
    <col min="32" max="33" width="9.140625" style="1" customWidth="1"/>
    <col min="34" max="34" width="11" style="1" customWidth="1"/>
    <col min="35" max="35" width="9.140625" style="1" customWidth="1"/>
    <col min="36" max="36" width="9.42578125" style="1" customWidth="1"/>
    <col min="37" max="39" width="9.140625" style="1" customWidth="1"/>
    <col min="40" max="47" width="16.7109375" style="1" customWidth="1"/>
    <col min="48" max="49" width="8.85546875" style="1"/>
    <col min="50" max="50" width="11" style="1" customWidth="1"/>
    <col min="51" max="51" width="8.85546875" style="1"/>
    <col min="52" max="52" width="9.42578125" style="1" bestFit="1" customWidth="1"/>
    <col min="53" max="55" width="8.85546875" style="1"/>
    <col min="56" max="63" width="16.7109375" style="1" customWidth="1"/>
    <col min="64" max="65" width="8.85546875" style="1"/>
    <col min="66" max="66" width="11" style="1" customWidth="1"/>
    <col min="67" max="67" width="9.85546875" style="1" customWidth="1"/>
    <col min="68" max="68" width="9.42578125" style="1" bestFit="1" customWidth="1"/>
    <col min="69" max="71" width="8.85546875" style="1"/>
    <col min="72" max="79" width="16.7109375" style="1" customWidth="1"/>
    <col min="80" max="81" width="8.85546875" style="1"/>
    <col min="82" max="82" width="11" style="1" customWidth="1"/>
    <col min="83" max="83" width="9.85546875" style="1" customWidth="1"/>
    <col min="84" max="84" width="9.42578125" style="1" bestFit="1" customWidth="1"/>
    <col min="85" max="87" width="8.85546875" style="1"/>
    <col min="88" max="95" width="16.7109375" style="1" customWidth="1"/>
    <col min="96" max="97" width="9.140625" style="1" customWidth="1"/>
    <col min="98" max="98" width="10.28515625" style="1" customWidth="1"/>
    <col min="99" max="99" width="9.140625" style="1" customWidth="1"/>
    <col min="100" max="100" width="10.42578125" style="1" customWidth="1"/>
    <col min="101" max="103" width="9.140625" style="1" customWidth="1"/>
    <col min="104" max="111" width="16.7109375" style="1" customWidth="1"/>
    <col min="112" max="113" width="9.140625" style="1" customWidth="1"/>
    <col min="114" max="114" width="11" style="1" customWidth="1"/>
    <col min="115" max="115" width="9.85546875" style="1" customWidth="1"/>
    <col min="116" max="116" width="10.42578125" style="1" customWidth="1"/>
    <col min="117" max="119" width="9.140625" style="1" customWidth="1"/>
    <col min="120" max="127" width="16.7109375" style="1" customWidth="1"/>
    <col min="128" max="128" width="9.140625" style="1" customWidth="1"/>
    <col min="129" max="129" width="8.85546875" style="1"/>
    <col min="130" max="130" width="11" style="1" customWidth="1"/>
    <col min="131" max="131" width="9.85546875" style="1" customWidth="1"/>
    <col min="132" max="132" width="9.42578125" style="1" bestFit="1" customWidth="1"/>
    <col min="133" max="135" width="8.85546875" style="1"/>
    <col min="136" max="143" width="16.7109375" style="1" customWidth="1"/>
    <col min="144" max="145" width="8.85546875" style="1"/>
    <col min="146" max="146" width="11" style="1" customWidth="1"/>
    <col min="147" max="147" width="9.85546875" style="1" customWidth="1"/>
    <col min="148" max="148" width="9.42578125" style="1" bestFit="1" customWidth="1"/>
    <col min="149" max="151" width="8.85546875" style="1"/>
    <col min="152" max="159" width="16.7109375" style="1" customWidth="1"/>
    <col min="160" max="161" width="8.85546875" style="1"/>
    <col min="162" max="164" width="9.5703125" style="1" bestFit="1" customWidth="1"/>
    <col min="165" max="167" width="8.85546875" style="1"/>
    <col min="168" max="175" width="16.7109375" style="1" customWidth="1"/>
    <col min="176" max="177" width="8.85546875" style="1"/>
    <col min="178" max="178" width="9.5703125" style="1" bestFit="1" customWidth="1"/>
    <col min="179" max="179" width="8.85546875" style="1"/>
    <col min="180" max="180" width="9.5703125" style="1" bestFit="1" customWidth="1"/>
    <col min="181" max="183" width="8.85546875" style="1"/>
    <col min="184" max="191" width="16.7109375" style="1" customWidth="1"/>
    <col min="192" max="199" width="8.85546875" style="1"/>
    <col min="200" max="207" width="16.7109375" style="1" customWidth="1"/>
    <col min="208" max="208" width="8.85546875" style="1"/>
    <col min="209" max="209" width="9.28515625" style="1" customWidth="1"/>
    <col min="210" max="210" width="13.140625" style="1" customWidth="1"/>
    <col min="211" max="217" width="12.7109375" style="1" bestFit="1" customWidth="1"/>
    <col min="218" max="218" width="15.42578125" style="1" bestFit="1" customWidth="1"/>
    <col min="219" max="222" width="12.7109375" style="1" bestFit="1" customWidth="1"/>
    <col min="223" max="16384" width="8.85546875" style="1"/>
  </cols>
  <sheetData>
    <row r="1" spans="1:128" s="39" customFormat="1" ht="20.25" x14ac:dyDescent="0.3">
      <c r="A1" s="204" t="s">
        <v>44</v>
      </c>
      <c r="B1" s="205"/>
      <c r="C1" s="205"/>
      <c r="D1" s="206"/>
      <c r="E1" s="45"/>
      <c r="F1" s="48"/>
      <c r="G1" s="41"/>
      <c r="H1" s="46" t="s">
        <v>42</v>
      </c>
      <c r="I1" s="58">
        <v>43080</v>
      </c>
      <c r="J1" s="42"/>
      <c r="K1" s="42"/>
      <c r="M1" s="42"/>
      <c r="N1" s="41"/>
      <c r="O1" s="41"/>
      <c r="P1" s="41"/>
      <c r="Q1" s="192" t="s">
        <v>43</v>
      </c>
      <c r="R1" s="193"/>
      <c r="S1" s="193"/>
      <c r="T1" s="194"/>
      <c r="U1" s="44">
        <f>9</f>
        <v>9</v>
      </c>
      <c r="V1" s="42"/>
      <c r="W1" s="41"/>
      <c r="X1" s="91" t="s">
        <v>42</v>
      </c>
      <c r="Y1" s="98">
        <v>43377</v>
      </c>
      <c r="Z1" s="42"/>
      <c r="AA1" s="42"/>
      <c r="AB1" s="42"/>
      <c r="AC1" s="42"/>
      <c r="AD1" s="41"/>
      <c r="AE1" s="41"/>
      <c r="AF1" s="40"/>
      <c r="AG1" s="192" t="s">
        <v>43</v>
      </c>
      <c r="AH1" s="193"/>
      <c r="AI1" s="193"/>
      <c r="AJ1" s="194"/>
      <c r="AK1" s="44">
        <f>U1+1</f>
        <v>10</v>
      </c>
      <c r="AL1" s="42"/>
      <c r="AM1" s="41"/>
      <c r="AN1" s="91" t="s">
        <v>42</v>
      </c>
      <c r="AO1" s="98">
        <v>43409</v>
      </c>
      <c r="AP1" s="42"/>
      <c r="AQ1" s="42"/>
      <c r="AR1" s="42"/>
      <c r="AS1" s="42"/>
      <c r="AT1" s="41"/>
      <c r="AU1" s="41"/>
      <c r="AV1" s="40"/>
      <c r="AW1" s="192" t="s">
        <v>43</v>
      </c>
      <c r="AX1" s="193"/>
      <c r="AY1" s="193"/>
      <c r="AZ1" s="194"/>
      <c r="BA1" s="44">
        <f>AK1+1</f>
        <v>11</v>
      </c>
      <c r="BB1" s="42"/>
      <c r="BC1" s="41"/>
      <c r="BD1" s="91" t="s">
        <v>42</v>
      </c>
      <c r="BE1" s="98">
        <v>43444</v>
      </c>
      <c r="BF1" s="42"/>
      <c r="BG1" s="42"/>
      <c r="BH1" s="42"/>
      <c r="BI1" s="42"/>
      <c r="BJ1" s="41"/>
      <c r="BK1" s="41"/>
      <c r="BL1" s="40"/>
      <c r="BM1" s="192" t="s">
        <v>43</v>
      </c>
      <c r="BN1" s="193"/>
      <c r="BO1" s="193"/>
      <c r="BP1" s="194"/>
      <c r="BQ1" s="44">
        <f>BA1+1</f>
        <v>12</v>
      </c>
      <c r="BR1" s="42"/>
      <c r="BS1" s="41"/>
      <c r="BT1" s="91" t="s">
        <v>42</v>
      </c>
      <c r="BU1" s="43"/>
      <c r="BV1" s="42"/>
      <c r="BW1" s="42"/>
      <c r="BX1" s="42"/>
      <c r="BY1" s="42"/>
      <c r="BZ1" s="41"/>
      <c r="CA1" s="41"/>
      <c r="CB1" s="40"/>
      <c r="CC1" s="192" t="s">
        <v>43</v>
      </c>
      <c r="CD1" s="193"/>
      <c r="CE1" s="193"/>
      <c r="CF1" s="194"/>
      <c r="CG1" s="44">
        <f>BQ1+1</f>
        <v>13</v>
      </c>
      <c r="CH1" s="42"/>
      <c r="CI1" s="41"/>
      <c r="CJ1" s="91" t="s">
        <v>42</v>
      </c>
      <c r="CK1" s="43"/>
      <c r="CL1" s="42"/>
      <c r="CM1" s="42"/>
      <c r="CN1" s="42"/>
      <c r="CO1" s="42"/>
      <c r="CP1" s="41"/>
      <c r="CQ1" s="41"/>
      <c r="CR1" s="40"/>
      <c r="CS1" s="192" t="s">
        <v>43</v>
      </c>
      <c r="CT1" s="193"/>
      <c r="CU1" s="193"/>
      <c r="CV1" s="194"/>
      <c r="CW1" s="44">
        <f>CG1+1</f>
        <v>14</v>
      </c>
      <c r="CX1" s="42"/>
      <c r="CY1" s="41"/>
      <c r="CZ1" s="91" t="s">
        <v>42</v>
      </c>
      <c r="DA1" s="43"/>
      <c r="DB1" s="42"/>
      <c r="DC1" s="42"/>
      <c r="DD1" s="42"/>
      <c r="DE1" s="42"/>
      <c r="DF1" s="41"/>
      <c r="DG1" s="41"/>
      <c r="DH1" s="41"/>
      <c r="DI1" s="326"/>
      <c r="DJ1" s="48"/>
      <c r="DK1" s="48"/>
      <c r="DL1" s="48"/>
      <c r="DM1" s="277"/>
      <c r="DN1" s="48"/>
      <c r="DO1" s="278"/>
      <c r="DP1" s="279"/>
      <c r="DQ1" s="280"/>
      <c r="DR1" s="48"/>
      <c r="DS1" s="48"/>
      <c r="DT1" s="48"/>
      <c r="DU1" s="48"/>
      <c r="DV1" s="278"/>
      <c r="DW1" s="278"/>
      <c r="DX1" s="278"/>
    </row>
    <row r="2" spans="1:128" x14ac:dyDescent="0.2">
      <c r="A2" s="23"/>
      <c r="B2" s="7"/>
      <c r="C2" s="7"/>
      <c r="D2" s="7"/>
      <c r="E2" s="7"/>
      <c r="F2" s="7"/>
      <c r="G2" s="7"/>
      <c r="H2" s="7"/>
      <c r="I2" s="7"/>
      <c r="J2" s="7"/>
      <c r="K2" s="7"/>
      <c r="M2" s="7"/>
      <c r="N2" s="7"/>
      <c r="O2" s="7"/>
      <c r="P2" s="7"/>
      <c r="Q2" s="23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6"/>
      <c r="AG2" s="23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6"/>
      <c r="AW2" s="23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6"/>
      <c r="BM2" s="23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6"/>
      <c r="CC2" s="23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6"/>
      <c r="CS2" s="23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  <c r="DI2" s="23"/>
      <c r="DJ2" s="7"/>
      <c r="DK2" s="7"/>
      <c r="DL2" s="7"/>
      <c r="DM2" s="7"/>
      <c r="DN2" s="7"/>
      <c r="DO2" s="7"/>
      <c r="DP2" s="7"/>
      <c r="DQ2" s="7"/>
      <c r="DR2" s="7"/>
      <c r="DS2" s="7"/>
      <c r="DT2" s="7"/>
      <c r="DU2" s="7"/>
      <c r="DV2" s="7"/>
      <c r="DW2" s="7"/>
      <c r="DX2" s="7"/>
    </row>
    <row r="3" spans="1:128" ht="16.5" thickBot="1" x14ac:dyDescent="0.3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35" t="s">
        <v>41</v>
      </c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6"/>
      <c r="AG3" s="35" t="s">
        <v>41</v>
      </c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6"/>
      <c r="AW3" s="35" t="s">
        <v>41</v>
      </c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6"/>
      <c r="BM3" s="35" t="s">
        <v>41</v>
      </c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6"/>
      <c r="CC3" s="35" t="s">
        <v>41</v>
      </c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6"/>
      <c r="CS3" s="35" t="s">
        <v>41</v>
      </c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35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</row>
    <row r="4" spans="1:128" s="37" customFormat="1" ht="15.75" customHeight="1" x14ac:dyDescent="0.25">
      <c r="A4" s="195"/>
      <c r="B4" s="196" t="s">
        <v>24</v>
      </c>
      <c r="C4" s="197"/>
      <c r="D4" s="197"/>
      <c r="E4" s="197"/>
      <c r="F4" s="198"/>
      <c r="G4" s="202">
        <v>7.7</v>
      </c>
      <c r="H4" s="195"/>
      <c r="I4" s="177"/>
      <c r="J4" s="177"/>
      <c r="K4" s="177"/>
      <c r="L4" s="177"/>
      <c r="M4" s="177"/>
      <c r="N4" s="177"/>
      <c r="O4" s="177"/>
      <c r="P4" s="36"/>
      <c r="Q4" s="180" t="s">
        <v>31</v>
      </c>
      <c r="R4" s="182" t="s">
        <v>39</v>
      </c>
      <c r="S4" s="183"/>
      <c r="T4" s="183"/>
      <c r="U4" s="183"/>
      <c r="V4" s="184"/>
      <c r="W4" s="188" t="s">
        <v>21</v>
      </c>
      <c r="X4" s="188" t="s">
        <v>38</v>
      </c>
      <c r="Y4" s="190" t="s">
        <v>37</v>
      </c>
      <c r="Z4" s="190" t="s">
        <v>36</v>
      </c>
      <c r="AA4" s="190" t="s">
        <v>35</v>
      </c>
      <c r="AB4" s="190" t="s">
        <v>34</v>
      </c>
      <c r="AC4" s="190" t="s">
        <v>30</v>
      </c>
      <c r="AD4" s="190" t="s">
        <v>33</v>
      </c>
      <c r="AE4" s="190" t="s">
        <v>28</v>
      </c>
      <c r="AF4" s="38"/>
      <c r="AG4" s="180" t="s">
        <v>31</v>
      </c>
      <c r="AH4" s="182" t="s">
        <v>39</v>
      </c>
      <c r="AI4" s="183"/>
      <c r="AJ4" s="183"/>
      <c r="AK4" s="183"/>
      <c r="AL4" s="184"/>
      <c r="AM4" s="188" t="s">
        <v>21</v>
      </c>
      <c r="AN4" s="188" t="s">
        <v>38</v>
      </c>
      <c r="AO4" s="190" t="s">
        <v>37</v>
      </c>
      <c r="AP4" s="190" t="s">
        <v>36</v>
      </c>
      <c r="AQ4" s="190" t="s">
        <v>35</v>
      </c>
      <c r="AR4" s="190" t="s">
        <v>34</v>
      </c>
      <c r="AS4" s="190" t="s">
        <v>30</v>
      </c>
      <c r="AT4" s="190" t="s">
        <v>33</v>
      </c>
      <c r="AU4" s="190" t="s">
        <v>28</v>
      </c>
      <c r="AV4" s="38"/>
      <c r="AW4" s="180" t="s">
        <v>31</v>
      </c>
      <c r="AX4" s="182" t="s">
        <v>39</v>
      </c>
      <c r="AY4" s="183"/>
      <c r="AZ4" s="183"/>
      <c r="BA4" s="183"/>
      <c r="BB4" s="184"/>
      <c r="BC4" s="188" t="s">
        <v>21</v>
      </c>
      <c r="BD4" s="188" t="s">
        <v>38</v>
      </c>
      <c r="BE4" s="190" t="s">
        <v>37</v>
      </c>
      <c r="BF4" s="190" t="s">
        <v>36</v>
      </c>
      <c r="BG4" s="190" t="s">
        <v>35</v>
      </c>
      <c r="BH4" s="190" t="s">
        <v>34</v>
      </c>
      <c r="BI4" s="190" t="s">
        <v>30</v>
      </c>
      <c r="BJ4" s="190" t="s">
        <v>33</v>
      </c>
      <c r="BK4" s="190" t="s">
        <v>28</v>
      </c>
      <c r="BL4" s="38"/>
      <c r="BM4" s="180" t="s">
        <v>31</v>
      </c>
      <c r="BN4" s="182" t="s">
        <v>39</v>
      </c>
      <c r="BO4" s="183"/>
      <c r="BP4" s="183"/>
      <c r="BQ4" s="183"/>
      <c r="BR4" s="184"/>
      <c r="BS4" s="188" t="s">
        <v>21</v>
      </c>
      <c r="BT4" s="188" t="s">
        <v>38</v>
      </c>
      <c r="BU4" s="190" t="s">
        <v>37</v>
      </c>
      <c r="BV4" s="190" t="s">
        <v>36</v>
      </c>
      <c r="BW4" s="190" t="s">
        <v>35</v>
      </c>
      <c r="BX4" s="190" t="s">
        <v>34</v>
      </c>
      <c r="BY4" s="190" t="s">
        <v>30</v>
      </c>
      <c r="BZ4" s="190" t="s">
        <v>33</v>
      </c>
      <c r="CA4" s="190" t="s">
        <v>28</v>
      </c>
      <c r="CB4" s="38"/>
      <c r="CC4" s="180" t="s">
        <v>31</v>
      </c>
      <c r="CD4" s="182" t="s">
        <v>39</v>
      </c>
      <c r="CE4" s="183"/>
      <c r="CF4" s="183"/>
      <c r="CG4" s="183"/>
      <c r="CH4" s="184"/>
      <c r="CI4" s="188" t="s">
        <v>21</v>
      </c>
      <c r="CJ4" s="188" t="s">
        <v>38</v>
      </c>
      <c r="CK4" s="190" t="s">
        <v>37</v>
      </c>
      <c r="CL4" s="190" t="s">
        <v>36</v>
      </c>
      <c r="CM4" s="190" t="s">
        <v>35</v>
      </c>
      <c r="CN4" s="190" t="s">
        <v>34</v>
      </c>
      <c r="CO4" s="190" t="s">
        <v>30</v>
      </c>
      <c r="CP4" s="190" t="s">
        <v>33</v>
      </c>
      <c r="CQ4" s="190" t="s">
        <v>28</v>
      </c>
      <c r="CR4" s="38"/>
      <c r="CS4" s="180" t="s">
        <v>31</v>
      </c>
      <c r="CT4" s="182" t="s">
        <v>39</v>
      </c>
      <c r="CU4" s="183"/>
      <c r="CV4" s="183"/>
      <c r="CW4" s="183"/>
      <c r="CX4" s="184"/>
      <c r="CY4" s="188" t="s">
        <v>21</v>
      </c>
      <c r="CZ4" s="188" t="s">
        <v>38</v>
      </c>
      <c r="DA4" s="190" t="s">
        <v>37</v>
      </c>
      <c r="DB4" s="190" t="s">
        <v>36</v>
      </c>
      <c r="DC4" s="190" t="s">
        <v>35</v>
      </c>
      <c r="DD4" s="190" t="s">
        <v>34</v>
      </c>
      <c r="DE4" s="190" t="s">
        <v>30</v>
      </c>
      <c r="DF4" s="190" t="s">
        <v>33</v>
      </c>
      <c r="DG4" s="190" t="s">
        <v>28</v>
      </c>
      <c r="DH4" s="36"/>
      <c r="DI4" s="327"/>
      <c r="DJ4" s="195"/>
      <c r="DK4" s="195"/>
      <c r="DL4" s="195"/>
      <c r="DM4" s="195"/>
      <c r="DN4" s="195"/>
      <c r="DO4" s="195"/>
      <c r="DP4" s="195"/>
      <c r="DQ4" s="177"/>
      <c r="DR4" s="177"/>
      <c r="DS4" s="177"/>
      <c r="DT4" s="177"/>
      <c r="DU4" s="177"/>
      <c r="DV4" s="177"/>
      <c r="DW4" s="177"/>
      <c r="DX4" s="36"/>
    </row>
    <row r="5" spans="1:128" s="37" customFormat="1" ht="15.75" thickBot="1" x14ac:dyDescent="0.3">
      <c r="A5" s="195"/>
      <c r="B5" s="199"/>
      <c r="C5" s="200"/>
      <c r="D5" s="200"/>
      <c r="E5" s="200"/>
      <c r="F5" s="201"/>
      <c r="G5" s="203"/>
      <c r="H5" s="195"/>
      <c r="I5" s="177"/>
      <c r="J5" s="177"/>
      <c r="K5" s="177"/>
      <c r="L5" s="177"/>
      <c r="M5" s="177"/>
      <c r="N5" s="177"/>
      <c r="O5" s="177"/>
      <c r="P5" s="36"/>
      <c r="Q5" s="181"/>
      <c r="R5" s="185"/>
      <c r="S5" s="186"/>
      <c r="T5" s="186"/>
      <c r="U5" s="186"/>
      <c r="V5" s="187"/>
      <c r="W5" s="189"/>
      <c r="X5" s="189"/>
      <c r="Y5" s="191"/>
      <c r="Z5" s="191"/>
      <c r="AA5" s="191"/>
      <c r="AB5" s="191"/>
      <c r="AC5" s="191"/>
      <c r="AD5" s="191"/>
      <c r="AE5" s="191"/>
      <c r="AF5" s="38"/>
      <c r="AG5" s="181"/>
      <c r="AH5" s="185"/>
      <c r="AI5" s="186"/>
      <c r="AJ5" s="186"/>
      <c r="AK5" s="186"/>
      <c r="AL5" s="187"/>
      <c r="AM5" s="189"/>
      <c r="AN5" s="189"/>
      <c r="AO5" s="191"/>
      <c r="AP5" s="191"/>
      <c r="AQ5" s="191"/>
      <c r="AR5" s="191"/>
      <c r="AS5" s="191"/>
      <c r="AT5" s="191"/>
      <c r="AU5" s="191"/>
      <c r="AV5" s="38"/>
      <c r="AW5" s="181"/>
      <c r="AX5" s="185"/>
      <c r="AY5" s="186"/>
      <c r="AZ5" s="186"/>
      <c r="BA5" s="186"/>
      <c r="BB5" s="187"/>
      <c r="BC5" s="189"/>
      <c r="BD5" s="189"/>
      <c r="BE5" s="191"/>
      <c r="BF5" s="191"/>
      <c r="BG5" s="191"/>
      <c r="BH5" s="191"/>
      <c r="BI5" s="191"/>
      <c r="BJ5" s="191"/>
      <c r="BK5" s="191"/>
      <c r="BL5" s="38"/>
      <c r="BM5" s="181"/>
      <c r="BN5" s="185"/>
      <c r="BO5" s="186"/>
      <c r="BP5" s="186"/>
      <c r="BQ5" s="186"/>
      <c r="BR5" s="187"/>
      <c r="BS5" s="189"/>
      <c r="BT5" s="189"/>
      <c r="BU5" s="191"/>
      <c r="BV5" s="191"/>
      <c r="BW5" s="191"/>
      <c r="BX5" s="191"/>
      <c r="BY5" s="191"/>
      <c r="BZ5" s="191"/>
      <c r="CA5" s="191"/>
      <c r="CB5" s="38"/>
      <c r="CC5" s="181"/>
      <c r="CD5" s="185"/>
      <c r="CE5" s="186"/>
      <c r="CF5" s="186"/>
      <c r="CG5" s="186"/>
      <c r="CH5" s="187"/>
      <c r="CI5" s="189"/>
      <c r="CJ5" s="189"/>
      <c r="CK5" s="191"/>
      <c r="CL5" s="191"/>
      <c r="CM5" s="191"/>
      <c r="CN5" s="191"/>
      <c r="CO5" s="191"/>
      <c r="CP5" s="191"/>
      <c r="CQ5" s="191"/>
      <c r="CR5" s="38"/>
      <c r="CS5" s="181"/>
      <c r="CT5" s="185"/>
      <c r="CU5" s="186"/>
      <c r="CV5" s="186"/>
      <c r="CW5" s="186"/>
      <c r="CX5" s="187"/>
      <c r="CY5" s="189"/>
      <c r="CZ5" s="189"/>
      <c r="DA5" s="191"/>
      <c r="DB5" s="191"/>
      <c r="DC5" s="191"/>
      <c r="DD5" s="191"/>
      <c r="DE5" s="191"/>
      <c r="DF5" s="191"/>
      <c r="DG5" s="191"/>
      <c r="DH5" s="36"/>
      <c r="DI5" s="327"/>
      <c r="DJ5" s="195"/>
      <c r="DK5" s="195"/>
      <c r="DL5" s="195"/>
      <c r="DM5" s="195"/>
      <c r="DN5" s="195"/>
      <c r="DO5" s="195"/>
      <c r="DP5" s="195"/>
      <c r="DQ5" s="177"/>
      <c r="DR5" s="177"/>
      <c r="DS5" s="177"/>
      <c r="DT5" s="177"/>
      <c r="DU5" s="177"/>
      <c r="DV5" s="177"/>
      <c r="DW5" s="177"/>
      <c r="DX5" s="36"/>
    </row>
    <row r="6" spans="1:128" x14ac:dyDescent="0.2">
      <c r="A6" s="29"/>
      <c r="B6" s="29"/>
      <c r="C6" s="29"/>
      <c r="D6" s="29"/>
      <c r="E6" s="29"/>
      <c r="F6" s="29"/>
      <c r="G6" s="7"/>
      <c r="H6" s="7"/>
      <c r="I6" s="7"/>
      <c r="J6" s="7"/>
      <c r="K6" s="7"/>
      <c r="L6" s="7"/>
      <c r="M6" s="7"/>
      <c r="N6" s="7"/>
      <c r="O6" s="7"/>
      <c r="P6" s="7"/>
      <c r="Q6" s="99">
        <v>1</v>
      </c>
      <c r="R6" s="100">
        <v>26</v>
      </c>
      <c r="S6" s="100">
        <v>27</v>
      </c>
      <c r="T6" s="100">
        <v>34</v>
      </c>
      <c r="U6" s="100">
        <v>33</v>
      </c>
      <c r="V6" s="100">
        <v>33</v>
      </c>
      <c r="W6" s="101">
        <f>AVERAGE(R6:V6)</f>
        <v>30.6</v>
      </c>
      <c r="X6" s="102">
        <v>814.17</v>
      </c>
      <c r="Y6" s="102">
        <v>207.4</v>
      </c>
      <c r="Z6" s="102">
        <v>23.23</v>
      </c>
      <c r="AA6" s="102">
        <v>0.42</v>
      </c>
      <c r="AB6" s="102">
        <v>54.5</v>
      </c>
      <c r="AC6" s="102">
        <f>X6*Z6*40/Y6</f>
        <v>3647.6700289296045</v>
      </c>
      <c r="AD6" s="102">
        <f>X6*AA6*40/Y6</f>
        <v>65.950125361620053</v>
      </c>
      <c r="AE6" s="102">
        <f>AC6+AD6</f>
        <v>3713.6201542912245</v>
      </c>
      <c r="AF6" s="6"/>
      <c r="AG6" s="99">
        <v>1</v>
      </c>
      <c r="AH6" s="100">
        <v>33</v>
      </c>
      <c r="AI6" s="100">
        <v>30</v>
      </c>
      <c r="AJ6" s="100">
        <v>32</v>
      </c>
      <c r="AK6" s="100">
        <v>23</v>
      </c>
      <c r="AL6" s="100">
        <v>30</v>
      </c>
      <c r="AM6" s="101">
        <f>AVERAGE(AH6:AL6)</f>
        <v>29.6</v>
      </c>
      <c r="AN6" s="102">
        <v>439.2</v>
      </c>
      <c r="AO6" s="102">
        <v>220.06</v>
      </c>
      <c r="AP6" s="102">
        <v>12.21</v>
      </c>
      <c r="AQ6" s="102">
        <v>52.12</v>
      </c>
      <c r="AR6" s="102">
        <v>18.73</v>
      </c>
      <c r="AS6" s="102">
        <f>AN6*AP6*40/AO6</f>
        <v>974.75815686630926</v>
      </c>
      <c r="AT6" s="102">
        <f>AN6*AQ6*40/AO6</f>
        <v>4160.8841225120414</v>
      </c>
      <c r="AU6" s="102">
        <f>AS6+AT6</f>
        <v>5135.6422793783504</v>
      </c>
      <c r="AV6" s="6"/>
      <c r="AW6" s="99">
        <v>1</v>
      </c>
      <c r="AX6" s="100">
        <v>41</v>
      </c>
      <c r="AY6" s="100">
        <v>45</v>
      </c>
      <c r="AZ6" s="100">
        <v>46</v>
      </c>
      <c r="BA6" s="100">
        <v>49</v>
      </c>
      <c r="BB6" s="100">
        <v>48</v>
      </c>
      <c r="BC6" s="101">
        <f>AVERAGE(AX6:BB6)</f>
        <v>45.8</v>
      </c>
      <c r="BD6" s="102">
        <v>499.84</v>
      </c>
      <c r="BE6" s="102">
        <v>200.28</v>
      </c>
      <c r="BF6" s="102">
        <v>48.92</v>
      </c>
      <c r="BG6" s="102">
        <v>0</v>
      </c>
      <c r="BH6" s="102">
        <v>23.31</v>
      </c>
      <c r="BI6" s="102">
        <f>BD6*BF6*40/BE6</f>
        <v>4883.5975234671459</v>
      </c>
      <c r="BJ6" s="102">
        <f>BD6*BG6*40/BE6</f>
        <v>0</v>
      </c>
      <c r="BK6" s="102">
        <f>BI6+BJ6</f>
        <v>4883.5975234671459</v>
      </c>
      <c r="BL6" s="6"/>
      <c r="BM6" s="34">
        <v>1</v>
      </c>
      <c r="BN6" s="33"/>
      <c r="BO6" s="33"/>
      <c r="BP6" s="33"/>
      <c r="BQ6" s="33"/>
      <c r="BR6" s="33"/>
      <c r="BS6" s="27" t="e">
        <f t="shared" ref="BS6:BS10" si="0">AVERAGE(BN6:BR6)</f>
        <v>#DIV/0!</v>
      </c>
      <c r="BT6" s="24"/>
      <c r="BU6" s="24"/>
      <c r="BV6" s="24"/>
      <c r="BW6" s="24"/>
      <c r="BX6" s="24"/>
      <c r="BY6" s="24" t="e">
        <f t="shared" ref="BY6:BY10" si="1">BT6*BV6*40/BU6</f>
        <v>#DIV/0!</v>
      </c>
      <c r="BZ6" s="24" t="e">
        <f t="shared" ref="BZ6:BZ10" si="2">BT6*BW6*40/BU6</f>
        <v>#DIV/0!</v>
      </c>
      <c r="CA6" s="24" t="e">
        <f t="shared" ref="CA6:CA10" si="3">BY6+BZ6</f>
        <v>#DIV/0!</v>
      </c>
      <c r="CB6" s="6"/>
      <c r="CC6" s="34">
        <v>1</v>
      </c>
      <c r="CD6" s="33"/>
      <c r="CE6" s="33"/>
      <c r="CF6" s="33"/>
      <c r="CG6" s="33"/>
      <c r="CH6" s="33"/>
      <c r="CI6" s="27" t="e">
        <f t="shared" ref="CI6:CI10" si="4">AVERAGE(CD6:CH6)</f>
        <v>#DIV/0!</v>
      </c>
      <c r="CJ6" s="24"/>
      <c r="CK6" s="24"/>
      <c r="CL6" s="24"/>
      <c r="CM6" s="24"/>
      <c r="CN6" s="24"/>
      <c r="CO6" s="24" t="e">
        <f t="shared" ref="CO6:CO10" si="5">CJ6*CL6*40/CK6</f>
        <v>#DIV/0!</v>
      </c>
      <c r="CP6" s="24" t="e">
        <f t="shared" ref="CP6:CP10" si="6">CJ6*CM6*40/CK6</f>
        <v>#DIV/0!</v>
      </c>
      <c r="CQ6" s="24" t="e">
        <f t="shared" ref="CQ6:CQ10" si="7">CO6+CP6</f>
        <v>#DIV/0!</v>
      </c>
      <c r="CR6" s="6"/>
      <c r="CS6" s="34">
        <v>1</v>
      </c>
      <c r="CT6" s="33"/>
      <c r="CU6" s="33"/>
      <c r="CV6" s="33"/>
      <c r="CW6" s="33"/>
      <c r="CX6" s="33"/>
      <c r="CY6" s="27" t="e">
        <f t="shared" ref="CY6:CY10" si="8">AVERAGE(CT6:CX6)</f>
        <v>#DIV/0!</v>
      </c>
      <c r="CZ6" s="24"/>
      <c r="DA6" s="24"/>
      <c r="DB6" s="24"/>
      <c r="DC6" s="24"/>
      <c r="DD6" s="24"/>
      <c r="DE6" s="24" t="e">
        <f t="shared" ref="DE6:DE10" si="9">CZ6*DB6*40/DA6</f>
        <v>#DIV/0!</v>
      </c>
      <c r="DF6" s="24" t="e">
        <f t="shared" ref="DF6:DF10" si="10">CZ6*DC6*40/DA6</f>
        <v>#DIV/0!</v>
      </c>
      <c r="DG6" s="24" t="e">
        <f t="shared" ref="DG6:DG10" si="11">DE6+DF6</f>
        <v>#DIV/0!</v>
      </c>
      <c r="DH6" s="7"/>
      <c r="DI6" s="30"/>
      <c r="DJ6" s="29"/>
      <c r="DK6" s="29"/>
      <c r="DL6" s="29"/>
      <c r="DM6" s="29"/>
      <c r="DN6" s="29"/>
      <c r="DO6" s="7"/>
      <c r="DP6" s="68"/>
      <c r="DQ6" s="68"/>
      <c r="DR6" s="68"/>
      <c r="DS6" s="68"/>
      <c r="DT6" s="68"/>
      <c r="DU6" s="68"/>
      <c r="DV6" s="68"/>
      <c r="DW6" s="68"/>
      <c r="DX6" s="7"/>
    </row>
    <row r="7" spans="1:128" x14ac:dyDescent="0.2">
      <c r="A7" s="29"/>
      <c r="B7" s="29"/>
      <c r="C7" s="29"/>
      <c r="D7" s="29"/>
      <c r="E7" s="29"/>
      <c r="F7" s="29"/>
      <c r="G7" s="7"/>
      <c r="H7" s="7"/>
      <c r="I7" s="7"/>
      <c r="J7" s="7"/>
      <c r="K7" s="7"/>
      <c r="L7" s="7"/>
      <c r="M7" s="7"/>
      <c r="N7" s="7"/>
      <c r="O7" s="7"/>
      <c r="P7" s="7"/>
      <c r="Q7" s="34"/>
      <c r="R7" s="33"/>
      <c r="S7" s="33"/>
      <c r="T7" s="33"/>
      <c r="U7" s="33"/>
      <c r="V7" s="33"/>
      <c r="W7" s="27"/>
      <c r="X7" s="64"/>
      <c r="Y7" s="64"/>
      <c r="Z7" s="64"/>
      <c r="AA7" s="64"/>
      <c r="AB7" s="64"/>
      <c r="AC7" s="64"/>
      <c r="AD7" s="64"/>
      <c r="AE7" s="64"/>
      <c r="AF7" s="6"/>
      <c r="AG7" s="34"/>
      <c r="AH7" s="33"/>
      <c r="AI7" s="33"/>
      <c r="AJ7" s="33"/>
      <c r="AK7" s="33"/>
      <c r="AL7" s="33"/>
      <c r="AM7" s="27"/>
      <c r="AN7" s="64"/>
      <c r="AO7" s="64"/>
      <c r="AP7" s="64"/>
      <c r="AQ7" s="64"/>
      <c r="AR7" s="64"/>
      <c r="AS7" s="64"/>
      <c r="AT7" s="64"/>
      <c r="AU7" s="64"/>
      <c r="AV7" s="6"/>
      <c r="AW7" s="34"/>
      <c r="AX7" s="33"/>
      <c r="AY7" s="33"/>
      <c r="AZ7" s="33"/>
      <c r="BA7" s="33"/>
      <c r="BB7" s="33"/>
      <c r="BC7" s="27"/>
      <c r="BD7" s="24"/>
      <c r="BE7" s="24"/>
      <c r="BF7" s="24"/>
      <c r="BG7" s="24"/>
      <c r="BH7" s="24"/>
      <c r="BI7" s="24"/>
      <c r="BJ7" s="24"/>
      <c r="BK7" s="24"/>
      <c r="BL7" s="6"/>
      <c r="BM7" s="34"/>
      <c r="BN7" s="33"/>
      <c r="BO7" s="33"/>
      <c r="BP7" s="33"/>
      <c r="BQ7" s="33"/>
      <c r="BR7" s="33"/>
      <c r="BS7" s="27"/>
      <c r="BT7" s="24"/>
      <c r="BU7" s="24"/>
      <c r="BV7" s="24"/>
      <c r="BW7" s="24"/>
      <c r="BX7" s="24"/>
      <c r="BY7" s="24"/>
      <c r="BZ7" s="24"/>
      <c r="CA7" s="24"/>
      <c r="CB7" s="6"/>
      <c r="CC7" s="34"/>
      <c r="CD7" s="33"/>
      <c r="CE7" s="33"/>
      <c r="CF7" s="33"/>
      <c r="CG7" s="33"/>
      <c r="CH7" s="33"/>
      <c r="CI7" s="27"/>
      <c r="CJ7" s="24"/>
      <c r="CK7" s="24"/>
      <c r="CL7" s="24"/>
      <c r="CM7" s="24"/>
      <c r="CN7" s="24"/>
      <c r="CO7" s="24"/>
      <c r="CP7" s="24"/>
      <c r="CQ7" s="24"/>
      <c r="CR7" s="6"/>
      <c r="CS7" s="34"/>
      <c r="CT7" s="33"/>
      <c r="CU7" s="33"/>
      <c r="CV7" s="33"/>
      <c r="CW7" s="33"/>
      <c r="CX7" s="33"/>
      <c r="CY7" s="27"/>
      <c r="CZ7" s="24"/>
      <c r="DA7" s="24"/>
      <c r="DB7" s="24"/>
      <c r="DC7" s="24"/>
      <c r="DD7" s="24"/>
      <c r="DE7" s="24"/>
      <c r="DF7" s="24"/>
      <c r="DG7" s="24"/>
      <c r="DH7" s="7"/>
      <c r="DI7" s="30"/>
      <c r="DJ7" s="29"/>
      <c r="DK7" s="29"/>
      <c r="DL7" s="29"/>
      <c r="DM7" s="29"/>
      <c r="DN7" s="29"/>
      <c r="DO7" s="7"/>
      <c r="DP7" s="68"/>
      <c r="DQ7" s="68"/>
      <c r="DR7" s="68"/>
      <c r="DS7" s="68"/>
      <c r="DT7" s="68"/>
      <c r="DU7" s="68"/>
      <c r="DV7" s="68"/>
      <c r="DW7" s="68"/>
      <c r="DX7" s="7"/>
    </row>
    <row r="8" spans="1:128" x14ac:dyDescent="0.2">
      <c r="A8" s="29"/>
      <c r="B8" s="29"/>
      <c r="C8" s="29"/>
      <c r="D8" s="29"/>
      <c r="E8" s="29"/>
      <c r="F8" s="29"/>
      <c r="G8" s="7"/>
      <c r="H8" s="7"/>
      <c r="I8" s="7"/>
      <c r="J8" s="7"/>
      <c r="K8" s="7"/>
      <c r="L8" s="7"/>
      <c r="M8" s="7"/>
      <c r="N8" s="7"/>
      <c r="O8" s="7"/>
      <c r="P8" s="7"/>
      <c r="Q8" s="34"/>
      <c r="R8" s="33"/>
      <c r="S8" s="33"/>
      <c r="T8" s="33"/>
      <c r="U8" s="33"/>
      <c r="V8" s="33"/>
      <c r="W8" s="27"/>
      <c r="X8" s="64"/>
      <c r="Y8" s="64"/>
      <c r="Z8" s="64"/>
      <c r="AA8" s="64"/>
      <c r="AB8" s="64"/>
      <c r="AC8" s="64"/>
      <c r="AD8" s="64"/>
      <c r="AE8" s="64"/>
      <c r="AF8" s="6"/>
      <c r="AG8" s="34"/>
      <c r="AH8" s="33"/>
      <c r="AI8" s="33"/>
      <c r="AJ8" s="33"/>
      <c r="AK8" s="33"/>
      <c r="AL8" s="33"/>
      <c r="AM8" s="27"/>
      <c r="AN8" s="64"/>
      <c r="AO8" s="64"/>
      <c r="AP8" s="64"/>
      <c r="AQ8" s="64"/>
      <c r="AR8" s="64"/>
      <c r="AS8" s="64"/>
      <c r="AT8" s="64"/>
      <c r="AU8" s="64"/>
      <c r="AV8" s="6"/>
      <c r="AW8" s="34"/>
      <c r="AX8" s="33"/>
      <c r="AY8" s="33"/>
      <c r="AZ8" s="33"/>
      <c r="BA8" s="33"/>
      <c r="BB8" s="33"/>
      <c r="BC8" s="27"/>
      <c r="BD8" s="24"/>
      <c r="BE8" s="24"/>
      <c r="BF8" s="24"/>
      <c r="BG8" s="24"/>
      <c r="BH8" s="24"/>
      <c r="BI8" s="24"/>
      <c r="BJ8" s="24"/>
      <c r="BK8" s="24"/>
      <c r="BL8" s="6"/>
      <c r="BM8" s="34"/>
      <c r="BN8" s="33"/>
      <c r="BO8" s="33"/>
      <c r="BP8" s="33"/>
      <c r="BQ8" s="33"/>
      <c r="BR8" s="33"/>
      <c r="BS8" s="27"/>
      <c r="BT8" s="24"/>
      <c r="BU8" s="24"/>
      <c r="BV8" s="24"/>
      <c r="BW8" s="24"/>
      <c r="BX8" s="24"/>
      <c r="BY8" s="24"/>
      <c r="BZ8" s="24"/>
      <c r="CA8" s="24"/>
      <c r="CB8" s="6"/>
      <c r="CC8" s="34"/>
      <c r="CD8" s="33"/>
      <c r="CE8" s="33"/>
      <c r="CF8" s="33"/>
      <c r="CG8" s="33"/>
      <c r="CH8" s="33"/>
      <c r="CI8" s="27"/>
      <c r="CJ8" s="24"/>
      <c r="CK8" s="24"/>
      <c r="CL8" s="24"/>
      <c r="CM8" s="24"/>
      <c r="CN8" s="24"/>
      <c r="CO8" s="24"/>
      <c r="CP8" s="24"/>
      <c r="CQ8" s="24"/>
      <c r="CR8" s="6"/>
      <c r="CS8" s="34"/>
      <c r="CT8" s="33"/>
      <c r="CU8" s="33"/>
      <c r="CV8" s="33"/>
      <c r="CW8" s="33"/>
      <c r="CX8" s="33"/>
      <c r="CY8" s="27"/>
      <c r="CZ8" s="24"/>
      <c r="DA8" s="24"/>
      <c r="DB8" s="24"/>
      <c r="DC8" s="24"/>
      <c r="DD8" s="24"/>
      <c r="DE8" s="24"/>
      <c r="DF8" s="24"/>
      <c r="DG8" s="24"/>
      <c r="DH8" s="7"/>
      <c r="DI8" s="30"/>
      <c r="DJ8" s="29"/>
      <c r="DK8" s="29"/>
      <c r="DL8" s="29"/>
      <c r="DM8" s="29"/>
      <c r="DN8" s="29"/>
      <c r="DO8" s="7"/>
      <c r="DP8" s="68"/>
      <c r="DQ8" s="68"/>
      <c r="DR8" s="68"/>
      <c r="DS8" s="68"/>
      <c r="DT8" s="68"/>
      <c r="DU8" s="68"/>
      <c r="DV8" s="68"/>
      <c r="DW8" s="68"/>
      <c r="DX8" s="7"/>
    </row>
    <row r="9" spans="1:128" x14ac:dyDescent="0.2">
      <c r="A9" s="29"/>
      <c r="B9" s="29"/>
      <c r="C9" s="29"/>
      <c r="D9" s="29"/>
      <c r="E9" s="29"/>
      <c r="F9" s="29"/>
      <c r="G9" s="7"/>
      <c r="H9" s="7"/>
      <c r="I9" s="7"/>
      <c r="J9" s="7"/>
      <c r="K9" s="7"/>
      <c r="L9" s="7"/>
      <c r="M9" s="7"/>
      <c r="N9" s="7"/>
      <c r="O9" s="7"/>
      <c r="P9" s="7"/>
      <c r="Q9" s="103">
        <v>4</v>
      </c>
      <c r="R9" s="104">
        <v>29</v>
      </c>
      <c r="S9" s="104">
        <v>30</v>
      </c>
      <c r="T9" s="104">
        <v>18</v>
      </c>
      <c r="U9" s="104">
        <v>22</v>
      </c>
      <c r="V9" s="104">
        <v>26</v>
      </c>
      <c r="W9" s="101">
        <f>AVERAGE(R9:V9)</f>
        <v>25</v>
      </c>
      <c r="X9" s="102">
        <v>458.35</v>
      </c>
      <c r="Y9" s="102">
        <v>210.9</v>
      </c>
      <c r="Z9" s="102">
        <v>34.659999999999997</v>
      </c>
      <c r="AA9" s="102">
        <v>0.57999999999999996</v>
      </c>
      <c r="AB9" s="102">
        <v>49.69</v>
      </c>
      <c r="AC9" s="102">
        <f>X9*Z9*40/Y9</f>
        <v>3013.0698909435746</v>
      </c>
      <c r="AD9" s="102">
        <f>X9*AA9*40/Y9</f>
        <v>50.420673304883834</v>
      </c>
      <c r="AE9" s="102">
        <f>AC9+AD9</f>
        <v>3063.4905642484582</v>
      </c>
      <c r="AF9" s="6"/>
      <c r="AG9" s="103">
        <v>4</v>
      </c>
      <c r="AH9" s="104">
        <v>29</v>
      </c>
      <c r="AI9" s="104">
        <v>31</v>
      </c>
      <c r="AJ9" s="104">
        <v>30</v>
      </c>
      <c r="AK9" s="104">
        <v>32</v>
      </c>
      <c r="AL9" s="104">
        <v>30</v>
      </c>
      <c r="AM9" s="101">
        <f>AVERAGE(AH9:AL9)</f>
        <v>30.4</v>
      </c>
      <c r="AN9" s="102">
        <v>365.97</v>
      </c>
      <c r="AO9" s="102">
        <v>218.07</v>
      </c>
      <c r="AP9" s="102">
        <v>44.31</v>
      </c>
      <c r="AQ9" s="102">
        <v>7.15</v>
      </c>
      <c r="AR9" s="102">
        <v>28.14</v>
      </c>
      <c r="AS9" s="102">
        <f>AN9*AP9*40/AO9</f>
        <v>2974.4817168799018</v>
      </c>
      <c r="AT9" s="102">
        <f>AN9*AQ9*40/AO9</f>
        <v>479.97166047599404</v>
      </c>
      <c r="AU9" s="102">
        <f>AS9+AT9</f>
        <v>3454.453377355896</v>
      </c>
      <c r="AV9" s="6"/>
      <c r="AW9" s="103">
        <v>4</v>
      </c>
      <c r="AX9" s="104">
        <v>40</v>
      </c>
      <c r="AY9" s="104">
        <v>39</v>
      </c>
      <c r="AZ9" s="104">
        <v>45</v>
      </c>
      <c r="BA9" s="104">
        <v>49</v>
      </c>
      <c r="BB9" s="104">
        <v>42</v>
      </c>
      <c r="BC9" s="101">
        <f>AVERAGE(AX9:BB9)</f>
        <v>43</v>
      </c>
      <c r="BD9" s="102">
        <v>403.45</v>
      </c>
      <c r="BE9" s="102">
        <v>218.02</v>
      </c>
      <c r="BF9" s="102">
        <v>53.94</v>
      </c>
      <c r="BG9" s="102">
        <v>10.48</v>
      </c>
      <c r="BH9" s="102">
        <v>12.73</v>
      </c>
      <c r="BI9" s="102">
        <f>BD9*BF9*40/BE9</f>
        <v>3992.6782863957428</v>
      </c>
      <c r="BJ9" s="102">
        <f>BD9*BG9*40/BE9</f>
        <v>775.73727180992557</v>
      </c>
      <c r="BK9" s="102">
        <f>BI9+BJ9</f>
        <v>4768.4155582056683</v>
      </c>
      <c r="BL9" s="6"/>
      <c r="BM9" s="32">
        <v>4</v>
      </c>
      <c r="BN9" s="31"/>
      <c r="BO9" s="31"/>
      <c r="BP9" s="31"/>
      <c r="BQ9" s="31"/>
      <c r="BR9" s="31"/>
      <c r="BS9" s="27" t="e">
        <f t="shared" si="0"/>
        <v>#DIV/0!</v>
      </c>
      <c r="BT9" s="24"/>
      <c r="BU9" s="24"/>
      <c r="BV9" s="24"/>
      <c r="BW9" s="24"/>
      <c r="BX9" s="24"/>
      <c r="BY9" s="24" t="e">
        <f t="shared" si="1"/>
        <v>#DIV/0!</v>
      </c>
      <c r="BZ9" s="24" t="e">
        <f t="shared" si="2"/>
        <v>#DIV/0!</v>
      </c>
      <c r="CA9" s="24" t="e">
        <f t="shared" si="3"/>
        <v>#DIV/0!</v>
      </c>
      <c r="CB9" s="6"/>
      <c r="CC9" s="32">
        <v>4</v>
      </c>
      <c r="CD9" s="31"/>
      <c r="CE9" s="31"/>
      <c r="CF9" s="31"/>
      <c r="CG9" s="31"/>
      <c r="CH9" s="31"/>
      <c r="CI9" s="27" t="e">
        <f t="shared" si="4"/>
        <v>#DIV/0!</v>
      </c>
      <c r="CJ9" s="24"/>
      <c r="CK9" s="24"/>
      <c r="CL9" s="24"/>
      <c r="CM9" s="24"/>
      <c r="CN9" s="24"/>
      <c r="CO9" s="24" t="e">
        <f t="shared" si="5"/>
        <v>#DIV/0!</v>
      </c>
      <c r="CP9" s="24" t="e">
        <f t="shared" si="6"/>
        <v>#DIV/0!</v>
      </c>
      <c r="CQ9" s="24" t="e">
        <f t="shared" si="7"/>
        <v>#DIV/0!</v>
      </c>
      <c r="CR9" s="6"/>
      <c r="CS9" s="32">
        <v>4</v>
      </c>
      <c r="CT9" s="31"/>
      <c r="CU9" s="31"/>
      <c r="CV9" s="31"/>
      <c r="CW9" s="31"/>
      <c r="CX9" s="31"/>
      <c r="CY9" s="27" t="e">
        <f t="shared" si="8"/>
        <v>#DIV/0!</v>
      </c>
      <c r="CZ9" s="24"/>
      <c r="DA9" s="24"/>
      <c r="DB9" s="24"/>
      <c r="DC9" s="24"/>
      <c r="DD9" s="24"/>
      <c r="DE9" s="24" t="e">
        <f t="shared" si="9"/>
        <v>#DIV/0!</v>
      </c>
      <c r="DF9" s="24" t="e">
        <f t="shared" si="10"/>
        <v>#DIV/0!</v>
      </c>
      <c r="DG9" s="24" t="e">
        <f t="shared" si="11"/>
        <v>#DIV/0!</v>
      </c>
      <c r="DH9" s="7"/>
      <c r="DI9" s="30"/>
      <c r="DJ9" s="29"/>
      <c r="DK9" s="29"/>
      <c r="DL9" s="29"/>
      <c r="DM9" s="29"/>
      <c r="DN9" s="29"/>
      <c r="DO9" s="7"/>
      <c r="DP9" s="68"/>
      <c r="DQ9" s="68"/>
      <c r="DR9" s="68"/>
      <c r="DS9" s="68"/>
      <c r="DT9" s="68"/>
      <c r="DU9" s="68"/>
      <c r="DV9" s="68"/>
      <c r="DW9" s="68"/>
      <c r="DX9" s="7"/>
    </row>
    <row r="10" spans="1:128" x14ac:dyDescent="0.2">
      <c r="A10" s="29"/>
      <c r="B10" s="82" t="s">
        <v>92</v>
      </c>
      <c r="C10" s="29"/>
      <c r="D10" s="29"/>
      <c r="E10" s="29"/>
      <c r="F10" s="29"/>
      <c r="G10" s="7"/>
      <c r="H10" s="7"/>
      <c r="I10" s="7"/>
      <c r="J10" s="7"/>
      <c r="K10" s="7"/>
      <c r="L10" s="7"/>
      <c r="M10" s="7"/>
      <c r="N10" s="7"/>
      <c r="O10" s="7"/>
      <c r="P10" s="7"/>
      <c r="Q10" s="103">
        <v>5</v>
      </c>
      <c r="R10" s="104">
        <v>29</v>
      </c>
      <c r="S10" s="104">
        <v>20</v>
      </c>
      <c r="T10" s="104">
        <v>22</v>
      </c>
      <c r="U10" s="104">
        <v>20</v>
      </c>
      <c r="V10" s="104">
        <v>19</v>
      </c>
      <c r="W10" s="101">
        <f>AVERAGE(R10:V10)</f>
        <v>22</v>
      </c>
      <c r="X10" s="102">
        <v>336.54</v>
      </c>
      <c r="Y10" s="102">
        <v>202.04</v>
      </c>
      <c r="Z10" s="102">
        <v>29.61</v>
      </c>
      <c r="AA10" s="102">
        <v>0.24</v>
      </c>
      <c r="AB10" s="102">
        <v>53.16</v>
      </c>
      <c r="AC10" s="102">
        <f>X10*Z10*40/Y10</f>
        <v>1972.8666402692536</v>
      </c>
      <c r="AD10" s="102">
        <f>X10*AA10*40/Y10</f>
        <v>15.990813700257373</v>
      </c>
      <c r="AE10" s="102">
        <f>AC10+AD10</f>
        <v>1988.857453969511</v>
      </c>
      <c r="AF10" s="6"/>
      <c r="AG10" s="103">
        <v>5</v>
      </c>
      <c r="AH10" s="104">
        <v>25</v>
      </c>
      <c r="AI10" s="104">
        <v>20</v>
      </c>
      <c r="AJ10" s="104">
        <v>21</v>
      </c>
      <c r="AK10" s="104">
        <v>17</v>
      </c>
      <c r="AL10" s="104">
        <v>20</v>
      </c>
      <c r="AM10" s="101">
        <f>AVERAGE(AH10:AL10)</f>
        <v>20.6</v>
      </c>
      <c r="AN10" s="102">
        <v>300.51</v>
      </c>
      <c r="AO10" s="102">
        <v>204.81</v>
      </c>
      <c r="AP10" s="102">
        <v>48.96</v>
      </c>
      <c r="AQ10" s="102">
        <v>9.08</v>
      </c>
      <c r="AR10" s="102">
        <v>23.1</v>
      </c>
      <c r="AS10" s="102">
        <f>AN10*AP10*40/AO10</f>
        <v>2873.4865680386697</v>
      </c>
      <c r="AT10" s="102">
        <f>AN10*AQ10*40/AO10</f>
        <v>532.90968214442648</v>
      </c>
      <c r="AU10" s="102">
        <f>AS10+AT10</f>
        <v>3406.3962501830961</v>
      </c>
      <c r="AV10" s="6"/>
      <c r="AW10" s="103">
        <v>5</v>
      </c>
      <c r="AX10" s="104">
        <v>46</v>
      </c>
      <c r="AY10" s="104">
        <v>38</v>
      </c>
      <c r="AZ10" s="104">
        <v>34</v>
      </c>
      <c r="BA10" s="104">
        <v>40</v>
      </c>
      <c r="BB10" s="104">
        <v>48</v>
      </c>
      <c r="BC10" s="101">
        <f>AVERAGE(AX10:BB10)</f>
        <v>41.2</v>
      </c>
      <c r="BD10" s="102">
        <v>412.83</v>
      </c>
      <c r="BE10" s="102">
        <v>218.82</v>
      </c>
      <c r="BF10" s="102">
        <v>47.06</v>
      </c>
      <c r="BG10" s="102">
        <v>3.6</v>
      </c>
      <c r="BH10" s="102">
        <v>8.82</v>
      </c>
      <c r="BI10" s="102">
        <f>BD10*BF10*40/BE10</f>
        <v>3551.3718672881823</v>
      </c>
      <c r="BJ10" s="102">
        <f>BD10*BG10*40/BE10</f>
        <v>271.67315601864544</v>
      </c>
      <c r="BK10" s="102">
        <f>BI10+BJ10</f>
        <v>3823.0450233068277</v>
      </c>
      <c r="BL10" s="6"/>
      <c r="BM10" s="32">
        <v>5</v>
      </c>
      <c r="BN10" s="31"/>
      <c r="BO10" s="31"/>
      <c r="BP10" s="31"/>
      <c r="BQ10" s="31"/>
      <c r="BR10" s="31"/>
      <c r="BS10" s="27" t="e">
        <f t="shared" si="0"/>
        <v>#DIV/0!</v>
      </c>
      <c r="BT10" s="24"/>
      <c r="BU10" s="24"/>
      <c r="BV10" s="24"/>
      <c r="BW10" s="24"/>
      <c r="BX10" s="24"/>
      <c r="BY10" s="24" t="e">
        <f t="shared" si="1"/>
        <v>#DIV/0!</v>
      </c>
      <c r="BZ10" s="24" t="e">
        <f t="shared" si="2"/>
        <v>#DIV/0!</v>
      </c>
      <c r="CA10" s="24" t="e">
        <f t="shared" si="3"/>
        <v>#DIV/0!</v>
      </c>
      <c r="CB10" s="6"/>
      <c r="CC10" s="32">
        <v>5</v>
      </c>
      <c r="CD10" s="31"/>
      <c r="CE10" s="31"/>
      <c r="CF10" s="31"/>
      <c r="CG10" s="31"/>
      <c r="CH10" s="31"/>
      <c r="CI10" s="27" t="e">
        <f t="shared" si="4"/>
        <v>#DIV/0!</v>
      </c>
      <c r="CJ10" s="24"/>
      <c r="CK10" s="24"/>
      <c r="CL10" s="24"/>
      <c r="CM10" s="24"/>
      <c r="CN10" s="24"/>
      <c r="CO10" s="24" t="e">
        <f t="shared" si="5"/>
        <v>#DIV/0!</v>
      </c>
      <c r="CP10" s="24" t="e">
        <f t="shared" si="6"/>
        <v>#DIV/0!</v>
      </c>
      <c r="CQ10" s="24" t="e">
        <f t="shared" si="7"/>
        <v>#DIV/0!</v>
      </c>
      <c r="CR10" s="6"/>
      <c r="CS10" s="32">
        <v>5</v>
      </c>
      <c r="CT10" s="31"/>
      <c r="CU10" s="31"/>
      <c r="CV10" s="31"/>
      <c r="CW10" s="31"/>
      <c r="CX10" s="31"/>
      <c r="CY10" s="27" t="e">
        <f t="shared" si="8"/>
        <v>#DIV/0!</v>
      </c>
      <c r="CZ10" s="24"/>
      <c r="DA10" s="24"/>
      <c r="DB10" s="24"/>
      <c r="DC10" s="24"/>
      <c r="DD10" s="24"/>
      <c r="DE10" s="24" t="e">
        <f t="shared" si="9"/>
        <v>#DIV/0!</v>
      </c>
      <c r="DF10" s="24" t="e">
        <f t="shared" si="10"/>
        <v>#DIV/0!</v>
      </c>
      <c r="DG10" s="24" t="e">
        <f t="shared" si="11"/>
        <v>#DIV/0!</v>
      </c>
      <c r="DH10" s="7"/>
      <c r="DI10" s="30"/>
      <c r="DJ10" s="29"/>
      <c r="DK10" s="29"/>
      <c r="DL10" s="29"/>
      <c r="DM10" s="29"/>
      <c r="DN10" s="29"/>
      <c r="DO10" s="7"/>
      <c r="DP10" s="68"/>
      <c r="DQ10" s="68"/>
      <c r="DR10" s="68"/>
      <c r="DS10" s="68"/>
      <c r="DT10" s="68"/>
      <c r="DU10" s="68"/>
      <c r="DV10" s="68"/>
      <c r="DW10" s="68"/>
      <c r="DX10" s="7"/>
    </row>
    <row r="11" spans="1:128" x14ac:dyDescent="0.2">
      <c r="A11" s="29"/>
      <c r="B11" s="82"/>
      <c r="C11" s="29"/>
      <c r="D11" s="29"/>
      <c r="E11" s="29"/>
      <c r="F11" s="29"/>
      <c r="G11" s="7"/>
      <c r="H11" s="7"/>
      <c r="I11" s="7"/>
      <c r="J11" s="7"/>
      <c r="K11" s="7"/>
      <c r="L11" s="7"/>
      <c r="M11" s="7"/>
      <c r="N11" s="7"/>
      <c r="O11" s="7"/>
      <c r="P11" s="7"/>
      <c r="Q11" s="30"/>
      <c r="R11" s="29"/>
      <c r="S11" s="29"/>
      <c r="T11" s="29"/>
      <c r="U11" s="29"/>
      <c r="V11" s="31"/>
      <c r="W11" s="27"/>
      <c r="X11" s="65"/>
      <c r="Y11" s="65"/>
      <c r="Z11" s="65"/>
      <c r="AA11" s="65"/>
      <c r="AB11" s="65"/>
      <c r="AC11" s="65"/>
      <c r="AD11" s="65"/>
      <c r="AE11" s="65"/>
      <c r="AF11" s="6"/>
      <c r="AG11" s="30"/>
      <c r="AH11" s="29"/>
      <c r="AI11" s="29"/>
      <c r="AJ11" s="29"/>
      <c r="AK11" s="29"/>
      <c r="AL11" s="31"/>
      <c r="AM11" s="27"/>
      <c r="AN11" s="65"/>
      <c r="AO11" s="65"/>
      <c r="AP11" s="65"/>
      <c r="AQ11" s="65"/>
      <c r="AR11" s="65"/>
      <c r="AS11" s="65"/>
      <c r="AT11" s="65"/>
      <c r="AU11" s="65"/>
      <c r="AV11" s="6"/>
      <c r="AW11" s="30"/>
      <c r="AX11" s="29"/>
      <c r="AY11" s="29"/>
      <c r="AZ11" s="29"/>
      <c r="BA11" s="29"/>
      <c r="BB11" s="31"/>
      <c r="BC11" s="27"/>
      <c r="BD11" s="27"/>
      <c r="BE11" s="27"/>
      <c r="BF11" s="27"/>
      <c r="BG11" s="27"/>
      <c r="BH11" s="27"/>
      <c r="BI11" s="27"/>
      <c r="BJ11" s="27"/>
      <c r="BK11" s="27"/>
      <c r="BL11" s="6"/>
      <c r="BM11" s="30"/>
      <c r="BN11" s="29"/>
      <c r="BO11" s="29"/>
      <c r="BP11" s="29"/>
      <c r="BQ11" s="29"/>
      <c r="BR11" s="31"/>
      <c r="BS11" s="27"/>
      <c r="BT11" s="27"/>
      <c r="BU11" s="27"/>
      <c r="BV11" s="27"/>
      <c r="BW11" s="27"/>
      <c r="BX11" s="27"/>
      <c r="BY11" s="27"/>
      <c r="BZ11" s="27"/>
      <c r="CA11" s="27"/>
      <c r="CB11" s="6"/>
      <c r="CC11" s="30"/>
      <c r="CD11" s="29"/>
      <c r="CE11" s="29"/>
      <c r="CF11" s="29"/>
      <c r="CG11" s="29"/>
      <c r="CH11" s="31"/>
      <c r="CI11" s="27"/>
      <c r="CJ11" s="27"/>
      <c r="CK11" s="27"/>
      <c r="CL11" s="27"/>
      <c r="CM11" s="27"/>
      <c r="CN11" s="27"/>
      <c r="CO11" s="27"/>
      <c r="CP11" s="27"/>
      <c r="CQ11" s="27"/>
      <c r="CR11" s="6"/>
      <c r="CS11" s="30"/>
      <c r="CT11" s="29"/>
      <c r="CU11" s="29"/>
      <c r="CV11" s="29"/>
      <c r="CW11" s="29"/>
      <c r="CX11" s="31"/>
      <c r="CY11" s="27"/>
      <c r="CZ11" s="27"/>
      <c r="DA11" s="27"/>
      <c r="DB11" s="27"/>
      <c r="DC11" s="27"/>
      <c r="DD11" s="27"/>
      <c r="DE11" s="27"/>
      <c r="DF11" s="27"/>
      <c r="DG11" s="27"/>
      <c r="DH11" s="7"/>
      <c r="DI11" s="30"/>
      <c r="DJ11" s="29"/>
      <c r="DK11" s="29"/>
      <c r="DL11" s="29"/>
      <c r="DM11" s="29"/>
      <c r="DN11" s="29"/>
      <c r="DO11" s="7"/>
      <c r="DP11" s="68"/>
      <c r="DQ11" s="68"/>
      <c r="DR11" s="68"/>
      <c r="DS11" s="68"/>
      <c r="DT11" s="68"/>
      <c r="DU11" s="68"/>
      <c r="DV11" s="68"/>
      <c r="DW11" s="68"/>
      <c r="DX11" s="7"/>
    </row>
    <row r="12" spans="1:128" ht="20.25" x14ac:dyDescent="0.3">
      <c r="A12" s="29"/>
      <c r="B12" s="47"/>
      <c r="C12" s="29"/>
      <c r="D12" s="29"/>
      <c r="E12" s="29"/>
      <c r="F12" s="29"/>
      <c r="G12" s="7"/>
      <c r="H12" s="7"/>
      <c r="I12" s="7"/>
      <c r="J12" s="7"/>
      <c r="K12" s="7"/>
      <c r="L12" s="7"/>
      <c r="M12" s="7"/>
      <c r="N12" s="7"/>
      <c r="O12" s="7"/>
      <c r="P12" s="7"/>
      <c r="Q12" s="23"/>
      <c r="R12" s="7"/>
      <c r="S12" s="7"/>
      <c r="T12" s="7"/>
      <c r="U12" s="7"/>
      <c r="V12" s="105" t="s">
        <v>21</v>
      </c>
      <c r="W12" s="101">
        <f t="shared" ref="W12:AE12" si="12">AVERAGE(W6:W10)</f>
        <v>25.866666666666664</v>
      </c>
      <c r="X12" s="106">
        <f t="shared" si="12"/>
        <v>536.35333333333335</v>
      </c>
      <c r="Y12" s="106">
        <f t="shared" si="12"/>
        <v>206.78</v>
      </c>
      <c r="Z12" s="106">
        <f t="shared" si="12"/>
        <v>29.166666666666668</v>
      </c>
      <c r="AA12" s="106">
        <f t="shared" si="12"/>
        <v>0.41333333333333333</v>
      </c>
      <c r="AB12" s="106">
        <f t="shared" si="12"/>
        <v>52.449999999999996</v>
      </c>
      <c r="AC12" s="106">
        <f t="shared" si="12"/>
        <v>2877.8688533808108</v>
      </c>
      <c r="AD12" s="106">
        <f t="shared" si="12"/>
        <v>44.120537455587083</v>
      </c>
      <c r="AE12" s="106">
        <f t="shared" si="12"/>
        <v>2921.9893908363979</v>
      </c>
      <c r="AF12" s="6"/>
      <c r="AG12" s="23"/>
      <c r="AH12" s="7"/>
      <c r="AI12" s="7"/>
      <c r="AJ12" s="7"/>
      <c r="AK12" s="7"/>
      <c r="AL12" s="28" t="s">
        <v>21</v>
      </c>
      <c r="AM12" s="27">
        <f t="shared" ref="AM12:AU12" si="13">AVERAGE(AM6:AM10)</f>
        <v>26.866666666666664</v>
      </c>
      <c r="AN12" s="65">
        <f t="shared" si="13"/>
        <v>368.56</v>
      </c>
      <c r="AO12" s="65">
        <f t="shared" si="13"/>
        <v>214.31333333333336</v>
      </c>
      <c r="AP12" s="65">
        <f t="shared" si="13"/>
        <v>35.160000000000004</v>
      </c>
      <c r="AQ12" s="65">
        <f t="shared" si="13"/>
        <v>22.783333333333331</v>
      </c>
      <c r="AR12" s="65">
        <f t="shared" si="13"/>
        <v>23.323333333333334</v>
      </c>
      <c r="AS12" s="65">
        <f t="shared" si="13"/>
        <v>2274.2421472616265</v>
      </c>
      <c r="AT12" s="65">
        <f t="shared" si="13"/>
        <v>1724.5884883774872</v>
      </c>
      <c r="AU12" s="65">
        <f t="shared" si="13"/>
        <v>3998.8306356391145</v>
      </c>
      <c r="AV12" s="6"/>
      <c r="AW12" s="23"/>
      <c r="AX12" s="7"/>
      <c r="AY12" s="7"/>
      <c r="AZ12" s="7"/>
      <c r="BA12" s="7"/>
      <c r="BB12" s="28" t="s">
        <v>21</v>
      </c>
      <c r="BC12" s="27">
        <f t="shared" ref="BC12:BK12" si="14">AVERAGE(BC6:BC10)</f>
        <v>43.333333333333336</v>
      </c>
      <c r="BD12" s="27">
        <f t="shared" si="14"/>
        <v>438.70666666666665</v>
      </c>
      <c r="BE12" s="27">
        <f t="shared" si="14"/>
        <v>212.37333333333333</v>
      </c>
      <c r="BF12" s="27">
        <f t="shared" si="14"/>
        <v>49.973333333333336</v>
      </c>
      <c r="BG12" s="27">
        <f t="shared" si="14"/>
        <v>4.6933333333333334</v>
      </c>
      <c r="BH12" s="27">
        <f t="shared" si="14"/>
        <v>14.953333333333333</v>
      </c>
      <c r="BI12" s="27">
        <f t="shared" si="14"/>
        <v>4142.5492257170235</v>
      </c>
      <c r="BJ12" s="27">
        <f t="shared" si="14"/>
        <v>349.13680927619038</v>
      </c>
      <c r="BK12" s="27">
        <f t="shared" si="14"/>
        <v>4491.686034993214</v>
      </c>
      <c r="BL12" s="6"/>
      <c r="BM12" s="23"/>
      <c r="BN12" s="7"/>
      <c r="BO12" s="7"/>
      <c r="BP12" s="7"/>
      <c r="BQ12" s="7"/>
      <c r="BR12" s="28" t="s">
        <v>21</v>
      </c>
      <c r="BS12" s="27" t="e">
        <f t="shared" ref="BS12:CA12" si="15">AVERAGE(BS6:BS10)</f>
        <v>#DIV/0!</v>
      </c>
      <c r="BT12" s="27" t="e">
        <f t="shared" si="15"/>
        <v>#DIV/0!</v>
      </c>
      <c r="BU12" s="27" t="e">
        <f t="shared" si="15"/>
        <v>#DIV/0!</v>
      </c>
      <c r="BV12" s="27" t="e">
        <f t="shared" si="15"/>
        <v>#DIV/0!</v>
      </c>
      <c r="BW12" s="27" t="e">
        <f t="shared" si="15"/>
        <v>#DIV/0!</v>
      </c>
      <c r="BX12" s="27" t="e">
        <f t="shared" si="15"/>
        <v>#DIV/0!</v>
      </c>
      <c r="BY12" s="27" t="e">
        <f t="shared" si="15"/>
        <v>#DIV/0!</v>
      </c>
      <c r="BZ12" s="27" t="e">
        <f t="shared" si="15"/>
        <v>#DIV/0!</v>
      </c>
      <c r="CA12" s="27" t="e">
        <f t="shared" si="15"/>
        <v>#DIV/0!</v>
      </c>
      <c r="CB12" s="6"/>
      <c r="CC12" s="23"/>
      <c r="CD12" s="7"/>
      <c r="CE12" s="7"/>
      <c r="CF12" s="7"/>
      <c r="CG12" s="7"/>
      <c r="CH12" s="28" t="s">
        <v>21</v>
      </c>
      <c r="CI12" s="27" t="e">
        <f t="shared" ref="CI12:CQ12" si="16">AVERAGE(CI6:CI10)</f>
        <v>#DIV/0!</v>
      </c>
      <c r="CJ12" s="27" t="e">
        <f t="shared" si="16"/>
        <v>#DIV/0!</v>
      </c>
      <c r="CK12" s="27" t="e">
        <f t="shared" si="16"/>
        <v>#DIV/0!</v>
      </c>
      <c r="CL12" s="27" t="e">
        <f t="shared" si="16"/>
        <v>#DIV/0!</v>
      </c>
      <c r="CM12" s="27" t="e">
        <f t="shared" si="16"/>
        <v>#DIV/0!</v>
      </c>
      <c r="CN12" s="27" t="e">
        <f t="shared" si="16"/>
        <v>#DIV/0!</v>
      </c>
      <c r="CO12" s="27" t="e">
        <f t="shared" si="16"/>
        <v>#DIV/0!</v>
      </c>
      <c r="CP12" s="27" t="e">
        <f t="shared" si="16"/>
        <v>#DIV/0!</v>
      </c>
      <c r="CQ12" s="27" t="e">
        <f t="shared" si="16"/>
        <v>#DIV/0!</v>
      </c>
      <c r="CR12" s="6"/>
      <c r="CS12" s="23"/>
      <c r="CT12" s="7"/>
      <c r="CU12" s="7"/>
      <c r="CV12" s="7"/>
      <c r="CW12" s="7"/>
      <c r="CX12" s="28" t="s">
        <v>21</v>
      </c>
      <c r="CY12" s="27" t="e">
        <f t="shared" ref="CY12:DG12" si="17">AVERAGE(CY6:CY10)</f>
        <v>#DIV/0!</v>
      </c>
      <c r="CZ12" s="27" t="e">
        <f t="shared" si="17"/>
        <v>#DIV/0!</v>
      </c>
      <c r="DA12" s="27" t="e">
        <f t="shared" si="17"/>
        <v>#DIV/0!</v>
      </c>
      <c r="DB12" s="27" t="e">
        <f t="shared" si="17"/>
        <v>#DIV/0!</v>
      </c>
      <c r="DC12" s="27" t="e">
        <f t="shared" si="17"/>
        <v>#DIV/0!</v>
      </c>
      <c r="DD12" s="27" t="e">
        <f t="shared" si="17"/>
        <v>#DIV/0!</v>
      </c>
      <c r="DE12" s="27" t="e">
        <f t="shared" si="17"/>
        <v>#DIV/0!</v>
      </c>
      <c r="DF12" s="27" t="e">
        <f t="shared" si="17"/>
        <v>#DIV/0!</v>
      </c>
      <c r="DG12" s="27" t="e">
        <f t="shared" si="17"/>
        <v>#DIV/0!</v>
      </c>
      <c r="DH12" s="7"/>
      <c r="DI12" s="23"/>
      <c r="DJ12" s="7"/>
      <c r="DK12" s="7"/>
      <c r="DL12" s="7"/>
      <c r="DM12" s="7"/>
      <c r="DN12" s="36"/>
      <c r="DO12" s="7"/>
      <c r="DP12" s="68"/>
      <c r="DQ12" s="68"/>
      <c r="DR12" s="68"/>
      <c r="DS12" s="68"/>
      <c r="DT12" s="68"/>
      <c r="DU12" s="68"/>
      <c r="DV12" s="68"/>
      <c r="DW12" s="68"/>
      <c r="DX12" s="7"/>
    </row>
    <row r="13" spans="1:128" x14ac:dyDescent="0.2">
      <c r="A13" s="29"/>
      <c r="B13" s="29"/>
      <c r="C13" s="29"/>
      <c r="D13" s="29"/>
      <c r="E13" s="29"/>
      <c r="F13" s="29"/>
      <c r="G13" s="7"/>
      <c r="H13" s="7"/>
      <c r="I13" s="7"/>
      <c r="J13" s="7"/>
      <c r="K13" s="7"/>
      <c r="L13" s="7"/>
      <c r="M13" s="7"/>
      <c r="N13" s="7"/>
      <c r="O13" s="7"/>
      <c r="P13" s="7"/>
      <c r="Q13" s="23"/>
      <c r="R13" s="7"/>
      <c r="S13" s="7"/>
      <c r="T13" s="7"/>
      <c r="U13" s="7"/>
      <c r="V13" s="7"/>
      <c r="W13" s="36"/>
      <c r="X13" s="7"/>
      <c r="Y13" s="7"/>
      <c r="Z13" s="7"/>
      <c r="AA13" s="7"/>
      <c r="AB13" s="7"/>
      <c r="AC13" s="7"/>
      <c r="AD13" s="7"/>
      <c r="AE13" s="7"/>
      <c r="AF13" s="6"/>
      <c r="AG13" s="23"/>
      <c r="AH13" s="7"/>
      <c r="AI13" s="7"/>
      <c r="AJ13" s="7"/>
      <c r="AK13" s="7"/>
      <c r="AL13" s="7"/>
      <c r="AM13" s="36"/>
      <c r="AN13" s="7"/>
      <c r="AO13" s="7"/>
      <c r="AP13" s="7"/>
      <c r="AQ13" s="7"/>
      <c r="AR13" s="7"/>
      <c r="AS13" s="7"/>
      <c r="AT13" s="7"/>
      <c r="AU13" s="7"/>
      <c r="AV13" s="6"/>
      <c r="AW13" s="23"/>
      <c r="AX13" s="7"/>
      <c r="AY13" s="7"/>
      <c r="AZ13" s="7"/>
      <c r="BA13" s="7"/>
      <c r="BB13" s="7"/>
      <c r="BC13" s="36"/>
      <c r="BD13" s="7"/>
      <c r="BE13" s="7"/>
      <c r="BF13" s="7"/>
      <c r="BG13" s="7"/>
      <c r="BH13" s="7"/>
      <c r="BI13" s="7"/>
      <c r="BJ13" s="7"/>
      <c r="BK13" s="7"/>
      <c r="BL13" s="6"/>
      <c r="BM13" s="23"/>
      <c r="BN13" s="7"/>
      <c r="BO13" s="7"/>
      <c r="BP13" s="7"/>
      <c r="BQ13" s="7"/>
      <c r="BR13" s="7"/>
      <c r="BS13" s="36"/>
      <c r="BT13" s="7"/>
      <c r="BU13" s="7"/>
      <c r="BV13" s="7"/>
      <c r="BW13" s="7"/>
      <c r="BX13" s="7"/>
      <c r="BY13" s="7"/>
      <c r="BZ13" s="7"/>
      <c r="CA13" s="7"/>
      <c r="CB13" s="6"/>
      <c r="CC13" s="23"/>
      <c r="CD13" s="7"/>
      <c r="CE13" s="7"/>
      <c r="CF13" s="7"/>
      <c r="CG13" s="7"/>
      <c r="CH13" s="7"/>
      <c r="CI13" s="36"/>
      <c r="CJ13" s="7"/>
      <c r="CK13" s="7"/>
      <c r="CL13" s="7"/>
      <c r="CM13" s="7"/>
      <c r="CN13" s="7"/>
      <c r="CO13" s="7"/>
      <c r="CP13" s="7"/>
      <c r="CQ13" s="7"/>
      <c r="CR13" s="6"/>
      <c r="CS13" s="23"/>
      <c r="CT13" s="7"/>
      <c r="CU13" s="7"/>
      <c r="CV13" s="7"/>
      <c r="CW13" s="7"/>
      <c r="CX13" s="7"/>
      <c r="CY13" s="36"/>
      <c r="CZ13" s="7"/>
      <c r="DA13" s="7"/>
      <c r="DB13" s="7"/>
      <c r="DC13" s="7"/>
      <c r="DD13" s="7"/>
      <c r="DE13" s="7"/>
      <c r="DF13" s="7"/>
      <c r="DG13" s="7"/>
      <c r="DH13" s="7"/>
      <c r="DI13" s="23"/>
      <c r="DJ13" s="7"/>
      <c r="DK13" s="7"/>
      <c r="DL13" s="7"/>
      <c r="DM13" s="7"/>
      <c r="DN13" s="7"/>
      <c r="DO13" s="36"/>
      <c r="DP13" s="7"/>
      <c r="DQ13" s="7"/>
      <c r="DR13" s="7"/>
      <c r="DS13" s="7"/>
      <c r="DT13" s="7"/>
      <c r="DU13" s="7"/>
      <c r="DV13" s="7"/>
      <c r="DW13" s="7"/>
      <c r="DX13" s="7"/>
    </row>
    <row r="14" spans="1:128" x14ac:dyDescent="0.2">
      <c r="A14" s="29"/>
      <c r="B14" s="29"/>
      <c r="C14" s="29"/>
      <c r="D14" s="29"/>
      <c r="E14" s="29"/>
      <c r="F14" s="29"/>
      <c r="G14" s="7"/>
      <c r="H14" s="7"/>
      <c r="I14" s="7"/>
      <c r="J14" s="7"/>
      <c r="K14" s="7"/>
      <c r="L14" s="7"/>
      <c r="M14" s="7"/>
      <c r="N14" s="7"/>
      <c r="O14" s="7"/>
      <c r="P14" s="7"/>
      <c r="Q14" s="23"/>
      <c r="R14" s="7"/>
      <c r="S14" s="7"/>
      <c r="T14" s="7"/>
      <c r="U14" s="7"/>
      <c r="V14" s="7"/>
      <c r="W14" s="36"/>
      <c r="X14" s="7"/>
      <c r="Y14" s="7"/>
      <c r="Z14" s="7"/>
      <c r="AA14" s="7"/>
      <c r="AB14" s="7"/>
      <c r="AC14" s="7"/>
      <c r="AD14" s="7"/>
      <c r="AE14" s="7"/>
      <c r="AF14" s="6"/>
      <c r="AG14" s="23"/>
      <c r="AH14" s="7"/>
      <c r="AI14" s="7"/>
      <c r="AJ14" s="7"/>
      <c r="AK14" s="7"/>
      <c r="AL14" s="7"/>
      <c r="AM14" s="36"/>
      <c r="AN14" s="7"/>
      <c r="AO14" s="7"/>
      <c r="AP14" s="7"/>
      <c r="AQ14" s="7"/>
      <c r="AR14" s="7"/>
      <c r="AS14" s="7"/>
      <c r="AT14" s="7"/>
      <c r="AU14" s="7"/>
      <c r="AV14" s="6"/>
      <c r="AW14" s="23"/>
      <c r="AX14" s="7"/>
      <c r="AY14" s="7"/>
      <c r="AZ14" s="7"/>
      <c r="BA14" s="7"/>
      <c r="BB14" s="7"/>
      <c r="BC14" s="36"/>
      <c r="BD14" s="7"/>
      <c r="BE14" s="7"/>
      <c r="BF14" s="7"/>
      <c r="BG14" s="7"/>
      <c r="BH14" s="7"/>
      <c r="BI14" s="7"/>
      <c r="BJ14" s="7"/>
      <c r="BK14" s="7"/>
      <c r="BL14" s="6"/>
      <c r="BM14" s="23"/>
      <c r="BN14" s="7"/>
      <c r="BO14" s="7"/>
      <c r="BP14" s="7"/>
      <c r="BQ14" s="7"/>
      <c r="BR14" s="7"/>
      <c r="BS14" s="36"/>
      <c r="BT14" s="7"/>
      <c r="BU14" s="7"/>
      <c r="BV14" s="7"/>
      <c r="BW14" s="7"/>
      <c r="BX14" s="7"/>
      <c r="BY14" s="7"/>
      <c r="BZ14" s="7"/>
      <c r="CA14" s="7"/>
      <c r="CB14" s="6"/>
      <c r="CC14" s="23"/>
      <c r="CD14" s="7"/>
      <c r="CE14" s="7"/>
      <c r="CF14" s="7"/>
      <c r="CG14" s="7"/>
      <c r="CH14" s="7"/>
      <c r="CI14" s="36"/>
      <c r="CJ14" s="7"/>
      <c r="CK14" s="7"/>
      <c r="CL14" s="7"/>
      <c r="CM14" s="7"/>
      <c r="CN14" s="7"/>
      <c r="CO14" s="7"/>
      <c r="CP14" s="7"/>
      <c r="CQ14" s="7"/>
      <c r="CR14" s="6"/>
      <c r="CS14" s="23"/>
      <c r="CT14" s="7"/>
      <c r="CU14" s="7"/>
      <c r="CV14" s="7"/>
      <c r="CW14" s="7"/>
      <c r="CX14" s="7"/>
      <c r="CY14" s="36"/>
      <c r="CZ14" s="7"/>
      <c r="DA14" s="7"/>
      <c r="DB14" s="7"/>
      <c r="DC14" s="7"/>
      <c r="DD14" s="7"/>
      <c r="DE14" s="7"/>
      <c r="DF14" s="7"/>
      <c r="DG14" s="7"/>
      <c r="DH14" s="7"/>
      <c r="DI14" s="23"/>
      <c r="DJ14" s="7"/>
      <c r="DK14" s="7"/>
      <c r="DL14" s="7"/>
      <c r="DM14" s="7"/>
      <c r="DN14" s="7"/>
      <c r="DO14" s="36"/>
      <c r="DP14" s="7"/>
      <c r="DQ14" s="7"/>
      <c r="DR14" s="7"/>
      <c r="DS14" s="7"/>
      <c r="DT14" s="7"/>
      <c r="DU14" s="7"/>
      <c r="DV14" s="7"/>
      <c r="DW14" s="7"/>
      <c r="DX14" s="7"/>
    </row>
    <row r="15" spans="1:128" x14ac:dyDescent="0.2">
      <c r="A15" s="29"/>
      <c r="B15" s="29"/>
      <c r="C15" s="29"/>
      <c r="D15" s="29"/>
      <c r="E15" s="29"/>
      <c r="F15" s="29"/>
      <c r="G15" s="7"/>
      <c r="H15" s="7"/>
      <c r="I15" s="7"/>
      <c r="J15" s="7"/>
      <c r="K15" s="7"/>
      <c r="L15" s="7"/>
      <c r="M15" s="7"/>
      <c r="N15" s="7"/>
      <c r="O15" s="7"/>
      <c r="P15" s="7"/>
      <c r="Q15" s="23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6"/>
      <c r="AG15" s="23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6"/>
      <c r="AW15" s="23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6"/>
      <c r="BM15" s="23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6"/>
      <c r="CC15" s="23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  <c r="CR15" s="6"/>
      <c r="CS15" s="23"/>
      <c r="CT15" s="7"/>
      <c r="CU15" s="7"/>
      <c r="CV15" s="7"/>
      <c r="CW15" s="7"/>
      <c r="CX15" s="7"/>
      <c r="CY15" s="7"/>
      <c r="CZ15" s="7"/>
      <c r="DA15" s="7"/>
      <c r="DB15" s="7"/>
      <c r="DC15" s="7"/>
      <c r="DD15" s="7"/>
      <c r="DE15" s="7"/>
      <c r="DF15" s="7"/>
      <c r="DG15" s="7"/>
      <c r="DH15" s="7"/>
      <c r="DI15" s="23"/>
      <c r="DJ15" s="7"/>
      <c r="DK15" s="7"/>
      <c r="DL15" s="7"/>
      <c r="DM15" s="7"/>
      <c r="DN15" s="7"/>
      <c r="DO15" s="7"/>
      <c r="DP15" s="7"/>
      <c r="DQ15" s="7"/>
      <c r="DR15" s="7"/>
      <c r="DS15" s="7"/>
      <c r="DT15" s="7"/>
      <c r="DU15" s="7"/>
      <c r="DV15" s="7"/>
      <c r="DW15" s="7"/>
      <c r="DX15" s="7"/>
    </row>
    <row r="16" spans="1:128" ht="15.75" x14ac:dyDescent="0.25">
      <c r="A16" s="23" t="s">
        <v>40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35" t="s">
        <v>40</v>
      </c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6"/>
      <c r="AG16" s="35" t="s">
        <v>40</v>
      </c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6"/>
      <c r="AW16" s="35" t="s">
        <v>40</v>
      </c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6"/>
      <c r="BM16" s="35" t="s">
        <v>40</v>
      </c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6"/>
      <c r="CC16" s="35" t="s">
        <v>40</v>
      </c>
      <c r="CD16" s="7"/>
      <c r="CE16" s="7"/>
      <c r="CF16" s="7"/>
      <c r="CG16" s="7"/>
      <c r="CH16" s="7"/>
      <c r="CI16" s="7"/>
      <c r="CJ16" s="7"/>
      <c r="CK16" s="7"/>
      <c r="CL16" s="7"/>
      <c r="CM16" s="7"/>
      <c r="CN16" s="7"/>
      <c r="CO16" s="7"/>
      <c r="CP16" s="7"/>
      <c r="CQ16" s="7"/>
      <c r="CR16" s="6"/>
      <c r="CS16" s="35" t="s">
        <v>40</v>
      </c>
      <c r="CT16" s="7"/>
      <c r="CU16" s="7"/>
      <c r="CV16" s="7"/>
      <c r="CW16" s="7"/>
      <c r="CX16" s="7"/>
      <c r="CY16" s="7"/>
      <c r="CZ16" s="7"/>
      <c r="DA16" s="7"/>
      <c r="DB16" s="7"/>
      <c r="DC16" s="7"/>
      <c r="DD16" s="7"/>
      <c r="DE16" s="7"/>
      <c r="DF16" s="7"/>
      <c r="DG16" s="7"/>
      <c r="DH16" s="7"/>
      <c r="DI16" s="35"/>
      <c r="DJ16" s="7"/>
      <c r="DK16" s="7"/>
      <c r="DL16" s="7"/>
      <c r="DM16" s="7"/>
      <c r="DN16" s="7"/>
      <c r="DO16" s="7"/>
      <c r="DP16" s="7"/>
      <c r="DQ16" s="7"/>
      <c r="DR16" s="7"/>
      <c r="DS16" s="7"/>
      <c r="DT16" s="7"/>
      <c r="DU16" s="7"/>
      <c r="DV16" s="7"/>
      <c r="DW16" s="7"/>
      <c r="DX16" s="7"/>
    </row>
    <row r="17" spans="1:128" ht="30" x14ac:dyDescent="0.2">
      <c r="A17" s="81" t="s">
        <v>31</v>
      </c>
      <c r="B17" s="80" t="s">
        <v>39</v>
      </c>
      <c r="C17" s="80"/>
      <c r="D17" s="80"/>
      <c r="E17" s="80"/>
      <c r="F17" s="80"/>
      <c r="G17" s="80" t="s">
        <v>21</v>
      </c>
      <c r="H17" s="80" t="s">
        <v>38</v>
      </c>
      <c r="I17" s="79" t="s">
        <v>37</v>
      </c>
      <c r="J17" s="79" t="s">
        <v>36</v>
      </c>
      <c r="K17" s="79" t="s">
        <v>35</v>
      </c>
      <c r="L17" s="79" t="s">
        <v>34</v>
      </c>
      <c r="M17" s="79" t="s">
        <v>30</v>
      </c>
      <c r="N17" s="79" t="s">
        <v>33</v>
      </c>
      <c r="O17" s="79" t="s">
        <v>28</v>
      </c>
      <c r="P17" s="7"/>
      <c r="Q17" s="88" t="s">
        <v>31</v>
      </c>
      <c r="R17" s="207" t="s">
        <v>39</v>
      </c>
      <c r="S17" s="208"/>
      <c r="T17" s="208"/>
      <c r="U17" s="208"/>
      <c r="V17" s="209"/>
      <c r="W17" s="89" t="s">
        <v>21</v>
      </c>
      <c r="X17" s="89" t="s">
        <v>38</v>
      </c>
      <c r="Y17" s="90" t="s">
        <v>37</v>
      </c>
      <c r="Z17" s="90" t="s">
        <v>36</v>
      </c>
      <c r="AA17" s="90" t="s">
        <v>35</v>
      </c>
      <c r="AB17" s="90" t="s">
        <v>34</v>
      </c>
      <c r="AC17" s="90" t="s">
        <v>30</v>
      </c>
      <c r="AD17" s="90" t="s">
        <v>33</v>
      </c>
      <c r="AE17" s="90" t="s">
        <v>28</v>
      </c>
      <c r="AF17" s="6"/>
      <c r="AG17" s="88" t="s">
        <v>31</v>
      </c>
      <c r="AH17" s="207" t="s">
        <v>39</v>
      </c>
      <c r="AI17" s="208"/>
      <c r="AJ17" s="208"/>
      <c r="AK17" s="208"/>
      <c r="AL17" s="209"/>
      <c r="AM17" s="89" t="s">
        <v>21</v>
      </c>
      <c r="AN17" s="89" t="s">
        <v>38</v>
      </c>
      <c r="AO17" s="90" t="s">
        <v>37</v>
      </c>
      <c r="AP17" s="90" t="s">
        <v>36</v>
      </c>
      <c r="AQ17" s="90" t="s">
        <v>35</v>
      </c>
      <c r="AR17" s="90" t="s">
        <v>34</v>
      </c>
      <c r="AS17" s="90" t="s">
        <v>30</v>
      </c>
      <c r="AT17" s="90" t="s">
        <v>33</v>
      </c>
      <c r="AU17" s="90" t="s">
        <v>28</v>
      </c>
      <c r="AV17" s="6"/>
      <c r="AW17" s="88" t="s">
        <v>31</v>
      </c>
      <c r="AX17" s="207" t="s">
        <v>39</v>
      </c>
      <c r="AY17" s="208"/>
      <c r="AZ17" s="208"/>
      <c r="BA17" s="208"/>
      <c r="BB17" s="209"/>
      <c r="BC17" s="89" t="s">
        <v>21</v>
      </c>
      <c r="BD17" s="89" t="s">
        <v>38</v>
      </c>
      <c r="BE17" s="90" t="s">
        <v>37</v>
      </c>
      <c r="BF17" s="90" t="s">
        <v>36</v>
      </c>
      <c r="BG17" s="90" t="s">
        <v>35</v>
      </c>
      <c r="BH17" s="90" t="s">
        <v>34</v>
      </c>
      <c r="BI17" s="90" t="s">
        <v>30</v>
      </c>
      <c r="BJ17" s="90" t="s">
        <v>33</v>
      </c>
      <c r="BK17" s="90" t="s">
        <v>28</v>
      </c>
      <c r="BL17" s="6"/>
      <c r="BM17" s="88" t="s">
        <v>31</v>
      </c>
      <c r="BN17" s="207" t="s">
        <v>39</v>
      </c>
      <c r="BO17" s="208"/>
      <c r="BP17" s="208"/>
      <c r="BQ17" s="208"/>
      <c r="BR17" s="209"/>
      <c r="BS17" s="89" t="s">
        <v>21</v>
      </c>
      <c r="BT17" s="89" t="s">
        <v>38</v>
      </c>
      <c r="BU17" s="90" t="s">
        <v>37</v>
      </c>
      <c r="BV17" s="90" t="s">
        <v>36</v>
      </c>
      <c r="BW17" s="90" t="s">
        <v>35</v>
      </c>
      <c r="BX17" s="90" t="s">
        <v>34</v>
      </c>
      <c r="BY17" s="90" t="s">
        <v>30</v>
      </c>
      <c r="BZ17" s="90" t="s">
        <v>33</v>
      </c>
      <c r="CA17" s="90" t="s">
        <v>28</v>
      </c>
      <c r="CB17" s="6"/>
      <c r="CC17" s="88" t="s">
        <v>31</v>
      </c>
      <c r="CD17" s="207" t="s">
        <v>39</v>
      </c>
      <c r="CE17" s="208"/>
      <c r="CF17" s="208"/>
      <c r="CG17" s="208"/>
      <c r="CH17" s="209"/>
      <c r="CI17" s="89" t="s">
        <v>21</v>
      </c>
      <c r="CJ17" s="89" t="s">
        <v>38</v>
      </c>
      <c r="CK17" s="90" t="s">
        <v>37</v>
      </c>
      <c r="CL17" s="90" t="s">
        <v>36</v>
      </c>
      <c r="CM17" s="90" t="s">
        <v>35</v>
      </c>
      <c r="CN17" s="90" t="s">
        <v>34</v>
      </c>
      <c r="CO17" s="90" t="s">
        <v>30</v>
      </c>
      <c r="CP17" s="90" t="s">
        <v>33</v>
      </c>
      <c r="CQ17" s="90" t="s">
        <v>28</v>
      </c>
      <c r="CR17" s="6"/>
      <c r="CS17" s="88" t="s">
        <v>31</v>
      </c>
      <c r="CT17" s="207" t="s">
        <v>39</v>
      </c>
      <c r="CU17" s="208"/>
      <c r="CV17" s="208"/>
      <c r="CW17" s="208"/>
      <c r="CX17" s="209"/>
      <c r="CY17" s="89" t="s">
        <v>21</v>
      </c>
      <c r="CZ17" s="89" t="s">
        <v>38</v>
      </c>
      <c r="DA17" s="90" t="s">
        <v>37</v>
      </c>
      <c r="DB17" s="90" t="s">
        <v>36</v>
      </c>
      <c r="DC17" s="90" t="s">
        <v>35</v>
      </c>
      <c r="DD17" s="90" t="s">
        <v>34</v>
      </c>
      <c r="DE17" s="90" t="s">
        <v>30</v>
      </c>
      <c r="DF17" s="90" t="s">
        <v>33</v>
      </c>
      <c r="DG17" s="90" t="s">
        <v>28</v>
      </c>
      <c r="DH17" s="7"/>
      <c r="DI17" s="328"/>
      <c r="DJ17" s="195"/>
      <c r="DK17" s="195"/>
      <c r="DL17" s="195"/>
      <c r="DM17" s="195"/>
      <c r="DN17" s="195"/>
      <c r="DO17" s="137"/>
      <c r="DP17" s="137"/>
      <c r="DQ17" s="138"/>
      <c r="DR17" s="138"/>
      <c r="DS17" s="138"/>
      <c r="DT17" s="138"/>
      <c r="DU17" s="138"/>
      <c r="DV17" s="138"/>
      <c r="DW17" s="138"/>
      <c r="DX17" s="7"/>
    </row>
    <row r="18" spans="1:128" x14ac:dyDescent="0.2">
      <c r="A18" s="34"/>
      <c r="B18" s="33"/>
      <c r="C18" s="33"/>
      <c r="D18" s="33"/>
      <c r="E18" s="33"/>
      <c r="F18" s="33"/>
      <c r="G18" s="27"/>
      <c r="H18" s="24"/>
      <c r="I18" s="24"/>
      <c r="J18" s="24"/>
      <c r="K18" s="24"/>
      <c r="L18" s="24"/>
      <c r="M18" s="24"/>
      <c r="N18" s="24"/>
      <c r="O18" s="24"/>
      <c r="P18" s="7"/>
      <c r="Q18" s="99">
        <v>1</v>
      </c>
      <c r="R18" s="100">
        <v>21</v>
      </c>
      <c r="S18" s="100">
        <v>23</v>
      </c>
      <c r="T18" s="100">
        <v>20</v>
      </c>
      <c r="U18" s="107">
        <v>20</v>
      </c>
      <c r="V18" s="107">
        <v>21</v>
      </c>
      <c r="W18" s="106">
        <f>AVERAGE(R18:V18)</f>
        <v>21</v>
      </c>
      <c r="X18" s="102">
        <v>362.84</v>
      </c>
      <c r="Y18" s="102">
        <v>201.47</v>
      </c>
      <c r="Z18" s="102">
        <v>29.82</v>
      </c>
      <c r="AA18" s="102">
        <v>1.27</v>
      </c>
      <c r="AB18" s="102">
        <v>51.08</v>
      </c>
      <c r="AC18" s="102">
        <f>X18*Z18*40/Y18</f>
        <v>2148.1885739812378</v>
      </c>
      <c r="AD18" s="102">
        <f>X18*AA18*40/Y18</f>
        <v>91.488916463989668</v>
      </c>
      <c r="AE18" s="102">
        <f>AC18+AD18</f>
        <v>2239.6774904452277</v>
      </c>
      <c r="AF18" s="6"/>
      <c r="AG18" s="99">
        <v>1</v>
      </c>
      <c r="AH18" s="100">
        <v>31</v>
      </c>
      <c r="AI18" s="100">
        <v>31</v>
      </c>
      <c r="AJ18" s="100">
        <v>30</v>
      </c>
      <c r="AK18" s="100">
        <v>33</v>
      </c>
      <c r="AL18" s="100">
        <v>30</v>
      </c>
      <c r="AM18" s="101">
        <f>AVERAGE(AH18:AL18)</f>
        <v>31</v>
      </c>
      <c r="AN18" s="102">
        <v>400.48</v>
      </c>
      <c r="AO18" s="102">
        <v>204.08</v>
      </c>
      <c r="AP18" s="102">
        <v>34.97</v>
      </c>
      <c r="AQ18" s="102">
        <v>4.0999999999999996</v>
      </c>
      <c r="AR18" s="102">
        <v>37.04</v>
      </c>
      <c r="AS18" s="102">
        <v>1</v>
      </c>
      <c r="AT18" s="102">
        <f>AN18*AQ18*40/AO18</f>
        <v>321.82830262642102</v>
      </c>
      <c r="AU18" s="102">
        <f>AS18+AT18</f>
        <v>322.82830262642102</v>
      </c>
      <c r="AV18" s="6"/>
      <c r="AW18" s="99">
        <v>1</v>
      </c>
      <c r="AX18" s="100">
        <v>26</v>
      </c>
      <c r="AY18" s="100">
        <v>35</v>
      </c>
      <c r="AZ18" s="100">
        <v>33</v>
      </c>
      <c r="BA18" s="100">
        <v>27</v>
      </c>
      <c r="BB18" s="100">
        <v>20</v>
      </c>
      <c r="BC18" s="101">
        <f>AVERAGE(AX18:BB18)</f>
        <v>28.2</v>
      </c>
      <c r="BD18" s="102">
        <v>434.1</v>
      </c>
      <c r="BE18" s="102">
        <v>200.84</v>
      </c>
      <c r="BF18" s="102">
        <v>58.55</v>
      </c>
      <c r="BG18" s="102">
        <v>9.65</v>
      </c>
      <c r="BH18" s="102">
        <v>26.41</v>
      </c>
      <c r="BI18" s="102">
        <f>BD18*BF18*40/BE18</f>
        <v>5062.0503883688507</v>
      </c>
      <c r="BJ18" s="102">
        <f>BD18*BG18*40/BE18</f>
        <v>834.30890260904221</v>
      </c>
      <c r="BK18" s="102">
        <f>BI18+BJ18</f>
        <v>5896.3592909778927</v>
      </c>
      <c r="BL18" s="6"/>
      <c r="BM18" s="34">
        <v>1</v>
      </c>
      <c r="BN18" s="33"/>
      <c r="BO18" s="33"/>
      <c r="BP18" s="33"/>
      <c r="BQ18" s="33"/>
      <c r="BR18" s="33"/>
      <c r="BS18" s="27" t="e">
        <f t="shared" ref="BS18:BS22" si="18">AVERAGE(BN18:BR18)</f>
        <v>#DIV/0!</v>
      </c>
      <c r="BT18" s="24"/>
      <c r="BU18" s="24"/>
      <c r="BV18" s="24"/>
      <c r="BW18" s="24"/>
      <c r="BX18" s="24"/>
      <c r="BY18" s="24" t="e">
        <f t="shared" ref="BY18:BY22" si="19">BT18*BV18*40/BU18</f>
        <v>#DIV/0!</v>
      </c>
      <c r="BZ18" s="24" t="e">
        <f t="shared" ref="BZ18:BZ22" si="20">BT18*BW18*40/BU18</f>
        <v>#DIV/0!</v>
      </c>
      <c r="CA18" s="24" t="e">
        <f t="shared" ref="CA18:CA22" si="21">BY18+BZ18</f>
        <v>#DIV/0!</v>
      </c>
      <c r="CB18" s="6"/>
      <c r="CC18" s="34">
        <v>1</v>
      </c>
      <c r="CD18" s="33"/>
      <c r="CE18" s="33"/>
      <c r="CF18" s="33"/>
      <c r="CG18" s="33"/>
      <c r="CH18" s="33"/>
      <c r="CI18" s="27" t="e">
        <f t="shared" ref="CI18:CI22" si="22">AVERAGE(CD18:CH18)</f>
        <v>#DIV/0!</v>
      </c>
      <c r="CJ18" s="24"/>
      <c r="CK18" s="24"/>
      <c r="CL18" s="24"/>
      <c r="CM18" s="24"/>
      <c r="CN18" s="24"/>
      <c r="CO18" s="24" t="e">
        <f t="shared" ref="CO18:CO22" si="23">CJ18*CL18*40/CK18</f>
        <v>#DIV/0!</v>
      </c>
      <c r="CP18" s="24" t="e">
        <f t="shared" ref="CP18:CP22" si="24">CJ18*CM18*40/CK18</f>
        <v>#DIV/0!</v>
      </c>
      <c r="CQ18" s="24" t="e">
        <f t="shared" ref="CQ18:CQ22" si="25">CO18+CP18</f>
        <v>#DIV/0!</v>
      </c>
      <c r="CR18" s="6"/>
      <c r="CS18" s="34">
        <v>1</v>
      </c>
      <c r="CT18" s="33"/>
      <c r="CU18" s="33"/>
      <c r="CV18" s="33"/>
      <c r="CW18" s="33"/>
      <c r="CX18" s="33"/>
      <c r="CY18" s="27" t="e">
        <f t="shared" ref="CY18:CY22" si="26">AVERAGE(CT18:CX18)</f>
        <v>#DIV/0!</v>
      </c>
      <c r="CZ18" s="24"/>
      <c r="DA18" s="24"/>
      <c r="DB18" s="24"/>
      <c r="DC18" s="24"/>
      <c r="DD18" s="24"/>
      <c r="DE18" s="24" t="e">
        <f t="shared" ref="DE18:DE22" si="27">CZ18*DB18*40/DA18</f>
        <v>#DIV/0!</v>
      </c>
      <c r="DF18" s="24" t="e">
        <f t="shared" ref="DF18:DF22" si="28">CZ18*DC18*40/DA18</f>
        <v>#DIV/0!</v>
      </c>
      <c r="DG18" s="24" t="e">
        <f t="shared" ref="DG18:DG22" si="29">DE18+DF18</f>
        <v>#DIV/0!</v>
      </c>
      <c r="DH18" s="7"/>
      <c r="DI18" s="30"/>
      <c r="DJ18" s="86"/>
      <c r="DK18" s="86"/>
      <c r="DL18" s="86"/>
      <c r="DM18" s="86"/>
      <c r="DN18" s="86"/>
      <c r="DO18" s="7"/>
      <c r="DP18" s="68"/>
      <c r="DQ18" s="68"/>
      <c r="DR18" s="68"/>
      <c r="DS18" s="68"/>
      <c r="DT18" s="68"/>
      <c r="DU18" s="68"/>
      <c r="DV18" s="68"/>
      <c r="DW18" s="68"/>
      <c r="DX18" s="7"/>
    </row>
    <row r="19" spans="1:128" x14ac:dyDescent="0.2">
      <c r="A19" s="34"/>
      <c r="B19" s="33"/>
      <c r="C19" s="33"/>
      <c r="D19" s="33"/>
      <c r="E19" s="33"/>
      <c r="F19" s="33"/>
      <c r="G19" s="27"/>
      <c r="H19" s="24"/>
      <c r="I19" s="24"/>
      <c r="J19" s="24"/>
      <c r="K19" s="24"/>
      <c r="L19" s="24"/>
      <c r="M19" s="24"/>
      <c r="N19" s="24"/>
      <c r="O19" s="24"/>
      <c r="P19" s="7"/>
      <c r="Q19" s="34"/>
      <c r="R19" s="33"/>
      <c r="S19" s="33"/>
      <c r="T19" s="33"/>
      <c r="U19" s="33"/>
      <c r="V19" s="33"/>
      <c r="W19" s="27"/>
      <c r="X19" s="64"/>
      <c r="Y19" s="64"/>
      <c r="Z19" s="64"/>
      <c r="AA19" s="64"/>
      <c r="AB19" s="64"/>
      <c r="AC19" s="64"/>
      <c r="AD19" s="64"/>
      <c r="AE19" s="64"/>
      <c r="AF19" s="6"/>
      <c r="AG19" s="34"/>
      <c r="AH19" s="77"/>
      <c r="AI19" s="77"/>
      <c r="AJ19" s="77"/>
      <c r="AK19" s="77"/>
      <c r="AL19" s="77"/>
      <c r="AM19" s="65"/>
      <c r="AN19" s="64"/>
      <c r="AO19" s="64"/>
      <c r="AP19" s="64"/>
      <c r="AQ19" s="64"/>
      <c r="AR19" s="64"/>
      <c r="AS19" s="64"/>
      <c r="AT19" s="64"/>
      <c r="AU19" s="64"/>
      <c r="AV19" s="6"/>
      <c r="AW19" s="34"/>
      <c r="AX19" s="33"/>
      <c r="AY19" s="33"/>
      <c r="AZ19" s="33"/>
      <c r="BA19" s="33"/>
      <c r="BB19" s="33"/>
      <c r="BC19" s="27"/>
      <c r="BD19" s="24"/>
      <c r="BE19" s="24"/>
      <c r="BF19" s="24"/>
      <c r="BG19" s="24"/>
      <c r="BH19" s="24"/>
      <c r="BI19" s="24"/>
      <c r="BJ19" s="24"/>
      <c r="BK19" s="24"/>
      <c r="BL19" s="6"/>
      <c r="BM19" s="34"/>
      <c r="BN19" s="33"/>
      <c r="BO19" s="33"/>
      <c r="BP19" s="33"/>
      <c r="BQ19" s="33"/>
      <c r="BR19" s="33"/>
      <c r="BS19" s="27"/>
      <c r="BT19" s="24"/>
      <c r="BU19" s="24"/>
      <c r="BV19" s="24"/>
      <c r="BW19" s="24"/>
      <c r="BX19" s="24"/>
      <c r="BY19" s="24"/>
      <c r="BZ19" s="24"/>
      <c r="CA19" s="24"/>
      <c r="CB19" s="6"/>
      <c r="CC19" s="34"/>
      <c r="CD19" s="33"/>
      <c r="CE19" s="33"/>
      <c r="CF19" s="33"/>
      <c r="CG19" s="33"/>
      <c r="CH19" s="33"/>
      <c r="CI19" s="27"/>
      <c r="CJ19" s="24"/>
      <c r="CK19" s="24"/>
      <c r="CL19" s="24"/>
      <c r="CM19" s="24"/>
      <c r="CN19" s="24"/>
      <c r="CO19" s="24"/>
      <c r="CP19" s="24"/>
      <c r="CQ19" s="24"/>
      <c r="CR19" s="6"/>
      <c r="CS19" s="34"/>
      <c r="CT19" s="33"/>
      <c r="CU19" s="33"/>
      <c r="CV19" s="33"/>
      <c r="CW19" s="33"/>
      <c r="CX19" s="33"/>
      <c r="CY19" s="27"/>
      <c r="CZ19" s="24"/>
      <c r="DA19" s="24"/>
      <c r="DB19" s="24"/>
      <c r="DC19" s="24"/>
      <c r="DD19" s="24"/>
      <c r="DE19" s="24"/>
      <c r="DF19" s="24"/>
      <c r="DG19" s="24"/>
      <c r="DH19" s="7"/>
      <c r="DI19" s="30"/>
      <c r="DJ19" s="86"/>
      <c r="DK19" s="86"/>
      <c r="DL19" s="86"/>
      <c r="DM19" s="86"/>
      <c r="DN19" s="86"/>
      <c r="DO19" s="7"/>
      <c r="DP19" s="68"/>
      <c r="DQ19" s="68"/>
      <c r="DR19" s="68"/>
      <c r="DS19" s="68"/>
      <c r="DT19" s="68"/>
      <c r="DU19" s="68"/>
      <c r="DV19" s="68"/>
      <c r="DW19" s="68"/>
      <c r="DX19" s="7"/>
    </row>
    <row r="20" spans="1:128" x14ac:dyDescent="0.2">
      <c r="A20" s="34"/>
      <c r="B20" s="33"/>
      <c r="C20" s="33"/>
      <c r="D20" s="33"/>
      <c r="E20" s="33"/>
      <c r="F20" s="33"/>
      <c r="G20" s="27"/>
      <c r="H20" s="24"/>
      <c r="I20" s="24"/>
      <c r="J20" s="24"/>
      <c r="K20" s="24"/>
      <c r="L20" s="24"/>
      <c r="M20" s="24"/>
      <c r="N20" s="24"/>
      <c r="O20" s="24"/>
      <c r="P20" s="7"/>
      <c r="Q20" s="34"/>
      <c r="R20" s="33"/>
      <c r="S20" s="33"/>
      <c r="T20" s="33"/>
      <c r="U20" s="33"/>
      <c r="V20" s="33"/>
      <c r="W20" s="27"/>
      <c r="X20" s="64"/>
      <c r="Y20" s="64"/>
      <c r="Z20" s="64"/>
      <c r="AA20" s="64"/>
      <c r="AB20" s="64"/>
      <c r="AC20" s="64"/>
      <c r="AD20" s="64"/>
      <c r="AE20" s="64"/>
      <c r="AF20" s="6"/>
      <c r="AG20" s="34"/>
      <c r="AH20" s="77"/>
      <c r="AI20" s="77"/>
      <c r="AJ20" s="77"/>
      <c r="AK20" s="77"/>
      <c r="AL20" s="77"/>
      <c r="AM20" s="65"/>
      <c r="AN20" s="64"/>
      <c r="AO20" s="64"/>
      <c r="AP20" s="64"/>
      <c r="AQ20" s="64"/>
      <c r="AR20" s="64"/>
      <c r="AS20" s="64"/>
      <c r="AT20" s="64"/>
      <c r="AU20" s="64"/>
      <c r="AV20" s="6"/>
      <c r="AW20" s="34"/>
      <c r="AX20" s="33"/>
      <c r="AY20" s="33"/>
      <c r="AZ20" s="33"/>
      <c r="BA20" s="33"/>
      <c r="BB20" s="33"/>
      <c r="BC20" s="27"/>
      <c r="BD20" s="24"/>
      <c r="BE20" s="24"/>
      <c r="BF20" s="24"/>
      <c r="BG20" s="24"/>
      <c r="BH20" s="24"/>
      <c r="BI20" s="24"/>
      <c r="BJ20" s="24"/>
      <c r="BK20" s="24"/>
      <c r="BL20" s="6"/>
      <c r="BM20" s="34"/>
      <c r="BN20" s="33"/>
      <c r="BO20" s="33"/>
      <c r="BP20" s="33"/>
      <c r="BQ20" s="33"/>
      <c r="BR20" s="33"/>
      <c r="BS20" s="27"/>
      <c r="BT20" s="24"/>
      <c r="BU20" s="24"/>
      <c r="BV20" s="24"/>
      <c r="BW20" s="24"/>
      <c r="BX20" s="24"/>
      <c r="BY20" s="24"/>
      <c r="BZ20" s="24"/>
      <c r="CA20" s="24"/>
      <c r="CB20" s="6"/>
      <c r="CC20" s="34"/>
      <c r="CD20" s="33"/>
      <c r="CE20" s="33"/>
      <c r="CF20" s="33"/>
      <c r="CG20" s="33"/>
      <c r="CH20" s="33"/>
      <c r="CI20" s="27"/>
      <c r="CJ20" s="24"/>
      <c r="CK20" s="24"/>
      <c r="CL20" s="24"/>
      <c r="CM20" s="24"/>
      <c r="CN20" s="24"/>
      <c r="CO20" s="24"/>
      <c r="CP20" s="24"/>
      <c r="CQ20" s="24"/>
      <c r="CR20" s="6"/>
      <c r="CS20" s="34"/>
      <c r="CT20" s="33"/>
      <c r="CU20" s="33"/>
      <c r="CV20" s="33"/>
      <c r="CW20" s="33"/>
      <c r="CX20" s="33"/>
      <c r="CY20" s="27"/>
      <c r="CZ20" s="24"/>
      <c r="DA20" s="24"/>
      <c r="DB20" s="24"/>
      <c r="DC20" s="24"/>
      <c r="DD20" s="24"/>
      <c r="DE20" s="24"/>
      <c r="DF20" s="24"/>
      <c r="DG20" s="24"/>
      <c r="DH20" s="7"/>
      <c r="DI20" s="30"/>
      <c r="DJ20" s="86"/>
      <c r="DK20" s="86"/>
      <c r="DL20" s="86"/>
      <c r="DM20" s="86"/>
      <c r="DN20" s="86"/>
      <c r="DO20" s="7"/>
      <c r="DP20" s="68"/>
      <c r="DQ20" s="68"/>
      <c r="DR20" s="68"/>
      <c r="DS20" s="68"/>
      <c r="DT20" s="68"/>
      <c r="DU20" s="68"/>
      <c r="DV20" s="68"/>
      <c r="DW20" s="68"/>
      <c r="DX20" s="7"/>
    </row>
    <row r="21" spans="1:128" ht="15" customHeight="1" x14ac:dyDescent="0.2">
      <c r="A21" s="32"/>
      <c r="B21" s="31"/>
      <c r="C21" s="31"/>
      <c r="D21" s="31"/>
      <c r="E21" s="31"/>
      <c r="F21" s="31"/>
      <c r="G21" s="27"/>
      <c r="H21" s="24"/>
      <c r="I21" s="24"/>
      <c r="J21" s="24"/>
      <c r="K21" s="24"/>
      <c r="L21" s="24"/>
      <c r="M21" s="24"/>
      <c r="N21" s="24"/>
      <c r="O21" s="24"/>
      <c r="P21" s="7"/>
      <c r="Q21" s="103">
        <v>4</v>
      </c>
      <c r="R21" s="104">
        <v>22</v>
      </c>
      <c r="S21" s="104">
        <v>19</v>
      </c>
      <c r="T21" s="104">
        <v>14</v>
      </c>
      <c r="U21" s="108">
        <v>16</v>
      </c>
      <c r="V21" s="108">
        <v>18</v>
      </c>
      <c r="W21" s="106">
        <f>AVERAGE(R21:V21)</f>
        <v>17.8</v>
      </c>
      <c r="X21" s="102">
        <v>344.68</v>
      </c>
      <c r="Y21" s="102">
        <v>207.91</v>
      </c>
      <c r="Z21" s="102">
        <v>27.95</v>
      </c>
      <c r="AA21" s="102">
        <v>1.22</v>
      </c>
      <c r="AB21" s="102">
        <v>42.61</v>
      </c>
      <c r="AC21" s="102">
        <f>X21*Z21*40/Y21</f>
        <v>1853.4569765764033</v>
      </c>
      <c r="AD21" s="102">
        <f>X21*AA21*40/Y21</f>
        <v>80.902236544658734</v>
      </c>
      <c r="AE21" s="102">
        <f>AC21+AD21</f>
        <v>1934.3592131210621</v>
      </c>
      <c r="AF21" s="6"/>
      <c r="AG21" s="103">
        <v>4</v>
      </c>
      <c r="AH21" s="104">
        <v>25</v>
      </c>
      <c r="AI21" s="104">
        <v>24</v>
      </c>
      <c r="AJ21" s="104">
        <v>27</v>
      </c>
      <c r="AK21" s="104">
        <v>26</v>
      </c>
      <c r="AL21" s="104">
        <v>31</v>
      </c>
      <c r="AM21" s="101">
        <f>AVERAGE(AH21:AL21)</f>
        <v>26.6</v>
      </c>
      <c r="AN21" s="102">
        <v>293.79000000000002</v>
      </c>
      <c r="AO21" s="102">
        <v>209.97</v>
      </c>
      <c r="AP21" s="102">
        <v>59.62</v>
      </c>
      <c r="AQ21" s="102">
        <v>1.8</v>
      </c>
      <c r="AR21" s="102">
        <v>35.18</v>
      </c>
      <c r="AS21" s="102">
        <f>AN21*AP21*40/AO21</f>
        <v>3336.8118874124875</v>
      </c>
      <c r="AT21" s="102">
        <f>AN21*AQ21*40/AO21</f>
        <v>100.74239177025289</v>
      </c>
      <c r="AU21" s="102">
        <f>AS21+AT21</f>
        <v>3437.5542791827406</v>
      </c>
      <c r="AV21" s="6"/>
      <c r="AW21" s="103">
        <v>4</v>
      </c>
      <c r="AX21" s="104">
        <v>36</v>
      </c>
      <c r="AY21" s="104">
        <v>33</v>
      </c>
      <c r="AZ21" s="104">
        <v>30</v>
      </c>
      <c r="BA21" s="104">
        <v>35</v>
      </c>
      <c r="BB21" s="104">
        <v>36</v>
      </c>
      <c r="BC21" s="101">
        <f>AVERAGE(AX21:BB21)</f>
        <v>34</v>
      </c>
      <c r="BD21" s="102">
        <v>495.61</v>
      </c>
      <c r="BE21" s="102">
        <v>222.16</v>
      </c>
      <c r="BF21" s="102">
        <v>63.87</v>
      </c>
      <c r="BG21" s="102">
        <v>10.9</v>
      </c>
      <c r="BH21" s="102">
        <v>42.16</v>
      </c>
      <c r="BI21" s="102">
        <f>BD21*BF21*40/BE21</f>
        <v>5699.4257652142605</v>
      </c>
      <c r="BJ21" s="102">
        <f>BD21*BG21*40/BE21</f>
        <v>972.65916456607863</v>
      </c>
      <c r="BK21" s="102">
        <f>BI21+BJ21</f>
        <v>6672.0849297803388</v>
      </c>
      <c r="BL21" s="6"/>
      <c r="BM21" s="32">
        <v>4</v>
      </c>
      <c r="BN21" s="31"/>
      <c r="BO21" s="31"/>
      <c r="BP21" s="31"/>
      <c r="BQ21" s="31"/>
      <c r="BR21" s="31"/>
      <c r="BS21" s="27" t="e">
        <f t="shared" si="18"/>
        <v>#DIV/0!</v>
      </c>
      <c r="BT21" s="24"/>
      <c r="BU21" s="24"/>
      <c r="BV21" s="24"/>
      <c r="BW21" s="24"/>
      <c r="BX21" s="24"/>
      <c r="BY21" s="24" t="e">
        <f t="shared" si="19"/>
        <v>#DIV/0!</v>
      </c>
      <c r="BZ21" s="24" t="e">
        <f t="shared" si="20"/>
        <v>#DIV/0!</v>
      </c>
      <c r="CA21" s="24" t="e">
        <f t="shared" si="21"/>
        <v>#DIV/0!</v>
      </c>
      <c r="CB21" s="6"/>
      <c r="CC21" s="32">
        <v>4</v>
      </c>
      <c r="CD21" s="31"/>
      <c r="CE21" s="31"/>
      <c r="CF21" s="31"/>
      <c r="CG21" s="31"/>
      <c r="CH21" s="31"/>
      <c r="CI21" s="27" t="e">
        <f t="shared" si="22"/>
        <v>#DIV/0!</v>
      </c>
      <c r="CJ21" s="24"/>
      <c r="CK21" s="24"/>
      <c r="CL21" s="24"/>
      <c r="CM21" s="24"/>
      <c r="CN21" s="24"/>
      <c r="CO21" s="24" t="e">
        <f t="shared" si="23"/>
        <v>#DIV/0!</v>
      </c>
      <c r="CP21" s="24" t="e">
        <f t="shared" si="24"/>
        <v>#DIV/0!</v>
      </c>
      <c r="CQ21" s="24" t="e">
        <f t="shared" si="25"/>
        <v>#DIV/0!</v>
      </c>
      <c r="CR21" s="6"/>
      <c r="CS21" s="32">
        <v>4</v>
      </c>
      <c r="CT21" s="31"/>
      <c r="CU21" s="31"/>
      <c r="CV21" s="31"/>
      <c r="CW21" s="31"/>
      <c r="CX21" s="31"/>
      <c r="CY21" s="27" t="e">
        <f t="shared" si="26"/>
        <v>#DIV/0!</v>
      </c>
      <c r="CZ21" s="24"/>
      <c r="DA21" s="24"/>
      <c r="DB21" s="24"/>
      <c r="DC21" s="24"/>
      <c r="DD21" s="24"/>
      <c r="DE21" s="24" t="e">
        <f t="shared" si="27"/>
        <v>#DIV/0!</v>
      </c>
      <c r="DF21" s="24" t="e">
        <f t="shared" si="28"/>
        <v>#DIV/0!</v>
      </c>
      <c r="DG21" s="24" t="e">
        <f t="shared" si="29"/>
        <v>#DIV/0!</v>
      </c>
      <c r="DH21" s="7"/>
      <c r="DI21" s="30"/>
      <c r="DJ21" s="86"/>
      <c r="DK21" s="86"/>
      <c r="DL21" s="86"/>
      <c r="DM21" s="86"/>
      <c r="DN21" s="86"/>
      <c r="DO21" s="7"/>
      <c r="DP21" s="68"/>
      <c r="DQ21" s="68"/>
      <c r="DR21" s="68"/>
      <c r="DS21" s="68"/>
      <c r="DT21" s="68"/>
      <c r="DU21" s="68"/>
      <c r="DV21" s="68"/>
      <c r="DW21" s="68"/>
      <c r="DX21" s="7"/>
    </row>
    <row r="22" spans="1:128" x14ac:dyDescent="0.2">
      <c r="A22" s="32"/>
      <c r="B22" s="31"/>
      <c r="C22" s="31"/>
      <c r="D22" s="31"/>
      <c r="E22" s="31"/>
      <c r="F22" s="31"/>
      <c r="G22" s="27"/>
      <c r="H22" s="24"/>
      <c r="I22" s="24"/>
      <c r="J22" s="24"/>
      <c r="K22" s="24"/>
      <c r="L22" s="24"/>
      <c r="M22" s="24"/>
      <c r="N22" s="24"/>
      <c r="O22" s="24"/>
      <c r="P22" s="7"/>
      <c r="Q22" s="103">
        <v>5</v>
      </c>
      <c r="R22" s="104">
        <v>16</v>
      </c>
      <c r="S22" s="104">
        <v>21</v>
      </c>
      <c r="T22" s="104">
        <v>26</v>
      </c>
      <c r="U22" s="108">
        <v>22</v>
      </c>
      <c r="V22" s="108">
        <v>15</v>
      </c>
      <c r="W22" s="106">
        <f>AVERAGE(R22:V22)</f>
        <v>20</v>
      </c>
      <c r="X22" s="102">
        <v>418.26</v>
      </c>
      <c r="Y22" s="102">
        <v>208.52</v>
      </c>
      <c r="Z22" s="102">
        <v>33.869999999999997</v>
      </c>
      <c r="AA22" s="102">
        <v>0.62</v>
      </c>
      <c r="AB22" s="102">
        <v>56.21</v>
      </c>
      <c r="AC22" s="102">
        <f>X22*Z22*40/Y22</f>
        <v>2717.5266065605215</v>
      </c>
      <c r="AD22" s="102">
        <f>X22*AA22*40/Y22</f>
        <v>49.745098791482818</v>
      </c>
      <c r="AE22" s="102">
        <f>AC22+AD22</f>
        <v>2767.2717053520041</v>
      </c>
      <c r="AF22" s="6"/>
      <c r="AG22" s="103">
        <v>5</v>
      </c>
      <c r="AH22" s="104">
        <v>22</v>
      </c>
      <c r="AI22" s="104">
        <v>23</v>
      </c>
      <c r="AJ22" s="104">
        <v>22</v>
      </c>
      <c r="AK22" s="104">
        <v>22</v>
      </c>
      <c r="AL22" s="104">
        <v>26</v>
      </c>
      <c r="AM22" s="101">
        <f>AVERAGE(AH22:AL22)</f>
        <v>23</v>
      </c>
      <c r="AN22" s="102">
        <v>365.23</v>
      </c>
      <c r="AO22" s="102">
        <v>200.81</v>
      </c>
      <c r="AP22" s="102">
        <v>48.89</v>
      </c>
      <c r="AQ22" s="102">
        <v>1.97</v>
      </c>
      <c r="AR22" s="102">
        <v>38.49</v>
      </c>
      <c r="AS22" s="102">
        <f>AN22*AP22*40/AO22</f>
        <v>3556.8138439320755</v>
      </c>
      <c r="AT22" s="102">
        <f>AN22*AQ22*40/AO22</f>
        <v>143.32017329814252</v>
      </c>
      <c r="AU22" s="102">
        <f>AS22+AT22</f>
        <v>3700.134017230218</v>
      </c>
      <c r="AV22" s="6"/>
      <c r="AW22" s="103">
        <v>5</v>
      </c>
      <c r="AX22" s="104">
        <v>35</v>
      </c>
      <c r="AY22" s="104">
        <v>26</v>
      </c>
      <c r="AZ22" s="104">
        <v>42</v>
      </c>
      <c r="BA22" s="104">
        <v>41</v>
      </c>
      <c r="BB22" s="104">
        <v>36</v>
      </c>
      <c r="BC22" s="101">
        <f>AVERAGE(AX22:BB22)</f>
        <v>36</v>
      </c>
      <c r="BD22" s="102">
        <v>399.25</v>
      </c>
      <c r="BE22" s="102">
        <v>200.63</v>
      </c>
      <c r="BF22" s="102">
        <v>57.33</v>
      </c>
      <c r="BG22" s="102">
        <v>9.2200000000000006</v>
      </c>
      <c r="BH22" s="102">
        <v>40.89</v>
      </c>
      <c r="BI22" s="102">
        <f>BD22*BF22*40/BE22</f>
        <v>4563.4257090165975</v>
      </c>
      <c r="BJ22" s="102">
        <f>BD22*BG22*40/BE22</f>
        <v>733.90519862433337</v>
      </c>
      <c r="BK22" s="102">
        <f>BI22+BJ22</f>
        <v>5297.3309076409305</v>
      </c>
      <c r="BL22" s="6"/>
      <c r="BM22" s="32">
        <v>5</v>
      </c>
      <c r="BN22" s="31"/>
      <c r="BO22" s="31"/>
      <c r="BP22" s="31"/>
      <c r="BQ22" s="31"/>
      <c r="BR22" s="31"/>
      <c r="BS22" s="27" t="e">
        <f t="shared" si="18"/>
        <v>#DIV/0!</v>
      </c>
      <c r="BT22" s="24"/>
      <c r="BU22" s="24"/>
      <c r="BV22" s="24"/>
      <c r="BW22" s="24"/>
      <c r="BX22" s="24"/>
      <c r="BY22" s="24" t="e">
        <f t="shared" si="19"/>
        <v>#DIV/0!</v>
      </c>
      <c r="BZ22" s="24" t="e">
        <f t="shared" si="20"/>
        <v>#DIV/0!</v>
      </c>
      <c r="CA22" s="24" t="e">
        <f t="shared" si="21"/>
        <v>#DIV/0!</v>
      </c>
      <c r="CB22" s="6"/>
      <c r="CC22" s="32">
        <v>5</v>
      </c>
      <c r="CD22" s="31"/>
      <c r="CE22" s="31"/>
      <c r="CF22" s="31"/>
      <c r="CG22" s="31"/>
      <c r="CH22" s="31"/>
      <c r="CI22" s="27" t="e">
        <f t="shared" si="22"/>
        <v>#DIV/0!</v>
      </c>
      <c r="CJ22" s="24"/>
      <c r="CK22" s="24"/>
      <c r="CL22" s="24"/>
      <c r="CM22" s="24"/>
      <c r="CN22" s="24"/>
      <c r="CO22" s="24" t="e">
        <f t="shared" si="23"/>
        <v>#DIV/0!</v>
      </c>
      <c r="CP22" s="24" t="e">
        <f t="shared" si="24"/>
        <v>#DIV/0!</v>
      </c>
      <c r="CQ22" s="24" t="e">
        <f t="shared" si="25"/>
        <v>#DIV/0!</v>
      </c>
      <c r="CR22" s="6"/>
      <c r="CS22" s="32">
        <v>5</v>
      </c>
      <c r="CT22" s="31"/>
      <c r="CU22" s="31"/>
      <c r="CV22" s="31"/>
      <c r="CW22" s="31"/>
      <c r="CX22" s="31"/>
      <c r="CY22" s="27" t="e">
        <f t="shared" si="26"/>
        <v>#DIV/0!</v>
      </c>
      <c r="CZ22" s="24"/>
      <c r="DA22" s="24"/>
      <c r="DB22" s="24"/>
      <c r="DC22" s="24"/>
      <c r="DD22" s="24"/>
      <c r="DE22" s="24" t="e">
        <f t="shared" si="27"/>
        <v>#DIV/0!</v>
      </c>
      <c r="DF22" s="24" t="e">
        <f t="shared" si="28"/>
        <v>#DIV/0!</v>
      </c>
      <c r="DG22" s="24" t="e">
        <f t="shared" si="29"/>
        <v>#DIV/0!</v>
      </c>
      <c r="DH22" s="7"/>
      <c r="DI22" s="30"/>
      <c r="DJ22" s="86"/>
      <c r="DK22" s="86"/>
      <c r="DL22" s="86"/>
      <c r="DM22" s="86"/>
      <c r="DN22" s="86"/>
      <c r="DO22" s="7"/>
      <c r="DP22" s="68"/>
      <c r="DQ22" s="68"/>
      <c r="DR22" s="68"/>
      <c r="DS22" s="68"/>
      <c r="DT22" s="68"/>
      <c r="DU22" s="68"/>
      <c r="DV22" s="68"/>
      <c r="DW22" s="68"/>
      <c r="DX22" s="7"/>
    </row>
    <row r="23" spans="1:128" x14ac:dyDescent="0.2">
      <c r="A23" s="30"/>
      <c r="B23" s="29"/>
      <c r="C23" s="29"/>
      <c r="D23" s="29"/>
      <c r="E23" s="29"/>
      <c r="F23" s="31"/>
      <c r="G23" s="27"/>
      <c r="H23" s="27"/>
      <c r="I23" s="27"/>
      <c r="J23" s="27"/>
      <c r="K23" s="27"/>
      <c r="L23" s="27"/>
      <c r="M23" s="27"/>
      <c r="N23" s="27"/>
      <c r="O23" s="27"/>
      <c r="P23" s="7"/>
      <c r="Q23" s="30"/>
      <c r="R23" s="29"/>
      <c r="S23" s="29"/>
      <c r="T23" s="29"/>
      <c r="U23" s="29"/>
      <c r="V23" s="31"/>
      <c r="W23" s="27"/>
      <c r="X23" s="65"/>
      <c r="Y23" s="65"/>
      <c r="Z23" s="65"/>
      <c r="AA23" s="65"/>
      <c r="AB23" s="65"/>
      <c r="AC23" s="65"/>
      <c r="AD23" s="65"/>
      <c r="AE23" s="65"/>
      <c r="AF23" s="6"/>
      <c r="AG23" s="30"/>
      <c r="AH23" s="86"/>
      <c r="AI23" s="86"/>
      <c r="AJ23" s="86"/>
      <c r="AK23" s="86"/>
      <c r="AL23" s="78"/>
      <c r="AM23" s="65"/>
      <c r="AN23" s="65"/>
      <c r="AO23" s="65"/>
      <c r="AP23" s="65"/>
      <c r="AQ23" s="65"/>
      <c r="AR23" s="65"/>
      <c r="AS23" s="65"/>
      <c r="AT23" s="65"/>
      <c r="AU23" s="65"/>
      <c r="AV23" s="6"/>
      <c r="AW23" s="30"/>
      <c r="AX23" s="29"/>
      <c r="AY23" s="29"/>
      <c r="AZ23" s="29"/>
      <c r="BA23" s="29"/>
      <c r="BB23" s="31"/>
      <c r="BC23" s="27"/>
      <c r="BD23" s="27"/>
      <c r="BE23" s="27"/>
      <c r="BF23" s="27"/>
      <c r="BG23" s="27"/>
      <c r="BH23" s="27"/>
      <c r="BI23" s="27"/>
      <c r="BJ23" s="27"/>
      <c r="BK23" s="27"/>
      <c r="BL23" s="6"/>
      <c r="BM23" s="30"/>
      <c r="BN23" s="29"/>
      <c r="BO23" s="29"/>
      <c r="BP23" s="29"/>
      <c r="BQ23" s="29"/>
      <c r="BR23" s="31"/>
      <c r="BS23" s="27"/>
      <c r="BT23" s="27"/>
      <c r="BU23" s="27"/>
      <c r="BV23" s="27"/>
      <c r="BW23" s="27"/>
      <c r="BX23" s="27"/>
      <c r="BY23" s="27"/>
      <c r="BZ23" s="27"/>
      <c r="CA23" s="27"/>
      <c r="CB23" s="6"/>
      <c r="CC23" s="30"/>
      <c r="CD23" s="29"/>
      <c r="CE23" s="29"/>
      <c r="CF23" s="29"/>
      <c r="CG23" s="29"/>
      <c r="CH23" s="31"/>
      <c r="CI23" s="27"/>
      <c r="CJ23" s="27"/>
      <c r="CK23" s="27"/>
      <c r="CL23" s="27"/>
      <c r="CM23" s="27"/>
      <c r="CN23" s="27"/>
      <c r="CO23" s="27"/>
      <c r="CP23" s="27"/>
      <c r="CQ23" s="27"/>
      <c r="CR23" s="6"/>
      <c r="CS23" s="30"/>
      <c r="CT23" s="29"/>
      <c r="CU23" s="29"/>
      <c r="CV23" s="29"/>
      <c r="CW23" s="29"/>
      <c r="CX23" s="31"/>
      <c r="CY23" s="27"/>
      <c r="CZ23" s="27"/>
      <c r="DA23" s="27"/>
      <c r="DB23" s="27"/>
      <c r="DC23" s="27"/>
      <c r="DD23" s="27"/>
      <c r="DE23" s="27"/>
      <c r="DF23" s="27"/>
      <c r="DG23" s="27"/>
      <c r="DH23" s="7"/>
      <c r="DI23" s="30"/>
      <c r="DJ23" s="86"/>
      <c r="DK23" s="86"/>
      <c r="DL23" s="86"/>
      <c r="DM23" s="86"/>
      <c r="DN23" s="86"/>
      <c r="DO23" s="7"/>
      <c r="DP23" s="68"/>
      <c r="DQ23" s="68"/>
      <c r="DR23" s="68"/>
      <c r="DS23" s="68"/>
      <c r="DT23" s="68"/>
      <c r="DU23" s="68"/>
      <c r="DV23" s="68"/>
      <c r="DW23" s="68"/>
      <c r="DX23" s="7"/>
    </row>
    <row r="24" spans="1:128" x14ac:dyDescent="0.2">
      <c r="A24" s="23"/>
      <c r="B24" s="7"/>
      <c r="C24" s="7"/>
      <c r="D24" s="7"/>
      <c r="E24" s="7"/>
      <c r="F24" s="28"/>
      <c r="G24" s="27"/>
      <c r="H24" s="27"/>
      <c r="I24" s="27"/>
      <c r="J24" s="27"/>
      <c r="K24" s="27"/>
      <c r="L24" s="27"/>
      <c r="M24" s="27"/>
      <c r="N24" s="27"/>
      <c r="O24" s="27"/>
      <c r="P24" s="7"/>
      <c r="Q24" s="30"/>
      <c r="R24" s="29"/>
      <c r="S24" s="29"/>
      <c r="T24" s="29"/>
      <c r="U24" s="7"/>
      <c r="V24" s="28" t="s">
        <v>21</v>
      </c>
      <c r="W24" s="65">
        <f>AVERAGE(W18:W22)</f>
        <v>19.599999999999998</v>
      </c>
      <c r="X24" s="65">
        <f>AVERAGE(X18:X22)</f>
        <v>375.26</v>
      </c>
      <c r="Y24" s="65">
        <f t="shared" ref="Y24:AE24" si="30">AVERAGE(Y18:Y22)</f>
        <v>205.96666666666667</v>
      </c>
      <c r="Z24" s="65">
        <f t="shared" si="30"/>
        <v>30.546666666666663</v>
      </c>
      <c r="AA24" s="65">
        <f t="shared" si="30"/>
        <v>1.0366666666666668</v>
      </c>
      <c r="AB24" s="65">
        <f t="shared" si="30"/>
        <v>49.966666666666669</v>
      </c>
      <c r="AC24" s="65">
        <f t="shared" si="30"/>
        <v>2239.724052372721</v>
      </c>
      <c r="AD24" s="65">
        <f t="shared" si="30"/>
        <v>74.045417266710402</v>
      </c>
      <c r="AE24" s="65">
        <f t="shared" si="30"/>
        <v>2313.7694696394315</v>
      </c>
      <c r="AF24" s="6"/>
      <c r="AG24" s="30"/>
      <c r="AH24" s="29"/>
      <c r="AI24" s="29"/>
      <c r="AJ24" s="29"/>
      <c r="AK24" s="68"/>
      <c r="AL24" s="69" t="s">
        <v>21</v>
      </c>
      <c r="AM24" s="65">
        <f t="shared" ref="AM24:AU24" si="31">AVERAGE(AM18:AM22)</f>
        <v>26.866666666666664</v>
      </c>
      <c r="AN24" s="65">
        <f t="shared" si="31"/>
        <v>353.16666666666669</v>
      </c>
      <c r="AO24" s="65">
        <f t="shared" si="31"/>
        <v>204.95333333333335</v>
      </c>
      <c r="AP24" s="65">
        <f t="shared" si="31"/>
        <v>47.826666666666675</v>
      </c>
      <c r="AQ24" s="65">
        <f t="shared" si="31"/>
        <v>2.6233333333333331</v>
      </c>
      <c r="AR24" s="65">
        <f t="shared" si="31"/>
        <v>36.903333333333336</v>
      </c>
      <c r="AS24" s="65">
        <f t="shared" si="31"/>
        <v>2298.2085771148545</v>
      </c>
      <c r="AT24" s="65">
        <f t="shared" si="31"/>
        <v>188.63028923160547</v>
      </c>
      <c r="AU24" s="65">
        <f t="shared" si="31"/>
        <v>2486.8388663464598</v>
      </c>
      <c r="AV24" s="6"/>
      <c r="AW24" s="30"/>
      <c r="AX24" s="29"/>
      <c r="AY24" s="29"/>
      <c r="AZ24" s="29"/>
      <c r="BA24" s="7"/>
      <c r="BB24" s="28" t="s">
        <v>21</v>
      </c>
      <c r="BC24" s="27">
        <f t="shared" ref="BC24:BK24" si="32">AVERAGE(BC18:BC22)</f>
        <v>32.733333333333334</v>
      </c>
      <c r="BD24" s="27">
        <f t="shared" si="32"/>
        <v>442.98666666666668</v>
      </c>
      <c r="BE24" s="27">
        <f t="shared" si="32"/>
        <v>207.87666666666667</v>
      </c>
      <c r="BF24" s="27">
        <f t="shared" si="32"/>
        <v>59.916666666666664</v>
      </c>
      <c r="BG24" s="27">
        <f t="shared" si="32"/>
        <v>9.9233333333333338</v>
      </c>
      <c r="BH24" s="27">
        <f t="shared" si="32"/>
        <v>36.486666666666665</v>
      </c>
      <c r="BI24" s="27">
        <f t="shared" si="32"/>
        <v>5108.3006208665693</v>
      </c>
      <c r="BJ24" s="27">
        <f t="shared" si="32"/>
        <v>846.9577552664847</v>
      </c>
      <c r="BK24" s="27">
        <f t="shared" si="32"/>
        <v>5955.2583761330543</v>
      </c>
      <c r="BL24" s="6"/>
      <c r="BM24" s="30"/>
      <c r="BN24" s="29"/>
      <c r="BO24" s="29"/>
      <c r="BP24" s="29"/>
      <c r="BQ24" s="7"/>
      <c r="BR24" s="28" t="s">
        <v>21</v>
      </c>
      <c r="BS24" s="27" t="e">
        <f t="shared" ref="BS24:CA24" si="33">AVERAGE(BS18:BS22)</f>
        <v>#DIV/0!</v>
      </c>
      <c r="BT24" s="27" t="e">
        <f t="shared" si="33"/>
        <v>#DIV/0!</v>
      </c>
      <c r="BU24" s="27" t="e">
        <f t="shared" si="33"/>
        <v>#DIV/0!</v>
      </c>
      <c r="BV24" s="27" t="e">
        <f t="shared" si="33"/>
        <v>#DIV/0!</v>
      </c>
      <c r="BW24" s="27" t="e">
        <f t="shared" si="33"/>
        <v>#DIV/0!</v>
      </c>
      <c r="BX24" s="27" t="e">
        <f t="shared" si="33"/>
        <v>#DIV/0!</v>
      </c>
      <c r="BY24" s="27" t="e">
        <f t="shared" si="33"/>
        <v>#DIV/0!</v>
      </c>
      <c r="BZ24" s="27" t="e">
        <f t="shared" si="33"/>
        <v>#DIV/0!</v>
      </c>
      <c r="CA24" s="27" t="e">
        <f t="shared" si="33"/>
        <v>#DIV/0!</v>
      </c>
      <c r="CB24" s="6"/>
      <c r="CC24" s="30"/>
      <c r="CD24" s="29"/>
      <c r="CE24" s="29"/>
      <c r="CF24" s="29"/>
      <c r="CG24" s="7"/>
      <c r="CH24" s="28" t="s">
        <v>21</v>
      </c>
      <c r="CI24" s="27" t="e">
        <f t="shared" ref="CI24:CQ24" si="34">AVERAGE(CI18:CI22)</f>
        <v>#DIV/0!</v>
      </c>
      <c r="CJ24" s="27" t="e">
        <f t="shared" si="34"/>
        <v>#DIV/0!</v>
      </c>
      <c r="CK24" s="27" t="e">
        <f t="shared" si="34"/>
        <v>#DIV/0!</v>
      </c>
      <c r="CL24" s="27" t="e">
        <f t="shared" si="34"/>
        <v>#DIV/0!</v>
      </c>
      <c r="CM24" s="27" t="e">
        <f t="shared" si="34"/>
        <v>#DIV/0!</v>
      </c>
      <c r="CN24" s="27" t="e">
        <f t="shared" si="34"/>
        <v>#DIV/0!</v>
      </c>
      <c r="CO24" s="27" t="e">
        <f t="shared" si="34"/>
        <v>#DIV/0!</v>
      </c>
      <c r="CP24" s="27" t="e">
        <f t="shared" si="34"/>
        <v>#DIV/0!</v>
      </c>
      <c r="CQ24" s="27" t="e">
        <f t="shared" si="34"/>
        <v>#DIV/0!</v>
      </c>
      <c r="CR24" s="6"/>
      <c r="CS24" s="30"/>
      <c r="CT24" s="29"/>
      <c r="CU24" s="29"/>
      <c r="CV24" s="29"/>
      <c r="CW24" s="7"/>
      <c r="CX24" s="28" t="s">
        <v>21</v>
      </c>
      <c r="CY24" s="27" t="e">
        <f t="shared" ref="CY24:DG24" si="35">AVERAGE(CY18:CY22)</f>
        <v>#DIV/0!</v>
      </c>
      <c r="CZ24" s="27" t="e">
        <f t="shared" si="35"/>
        <v>#DIV/0!</v>
      </c>
      <c r="DA24" s="27" t="e">
        <f t="shared" si="35"/>
        <v>#DIV/0!</v>
      </c>
      <c r="DB24" s="27" t="e">
        <f t="shared" si="35"/>
        <v>#DIV/0!</v>
      </c>
      <c r="DC24" s="27" t="e">
        <f t="shared" si="35"/>
        <v>#DIV/0!</v>
      </c>
      <c r="DD24" s="27" t="e">
        <f t="shared" si="35"/>
        <v>#DIV/0!</v>
      </c>
      <c r="DE24" s="27" t="e">
        <f t="shared" si="35"/>
        <v>#DIV/0!</v>
      </c>
      <c r="DF24" s="27" t="e">
        <f t="shared" si="35"/>
        <v>#DIV/0!</v>
      </c>
      <c r="DG24" s="27" t="e">
        <f t="shared" si="35"/>
        <v>#DIV/0!</v>
      </c>
      <c r="DH24" s="7"/>
      <c r="DI24" s="30"/>
      <c r="DJ24" s="29"/>
      <c r="DK24" s="29"/>
      <c r="DL24" s="29"/>
      <c r="DM24" s="7"/>
      <c r="DN24" s="36"/>
      <c r="DO24" s="7"/>
      <c r="DP24" s="68"/>
      <c r="DQ24" s="68"/>
      <c r="DR24" s="68"/>
      <c r="DS24" s="68"/>
      <c r="DT24" s="7"/>
      <c r="DU24" s="68"/>
      <c r="DV24" s="68"/>
      <c r="DW24" s="68"/>
      <c r="DX24" s="7"/>
    </row>
    <row r="25" spans="1:128" ht="15.75" thickBot="1" x14ac:dyDescent="0.25">
      <c r="P25" s="7"/>
      <c r="Q25" s="23"/>
      <c r="R25" s="7"/>
      <c r="S25" s="7"/>
      <c r="T25" s="7"/>
      <c r="U25" s="7"/>
      <c r="V25" s="7"/>
      <c r="W25" s="7"/>
      <c r="X25" s="7"/>
      <c r="Y25" s="7"/>
      <c r="Z25" s="7"/>
      <c r="AA25" s="210" t="s">
        <v>32</v>
      </c>
      <c r="AB25" s="211"/>
      <c r="AC25" s="64">
        <f>(AC12-R32)/(Y1-O40)</f>
        <v>-11.65476622116717</v>
      </c>
      <c r="AD25" s="64">
        <f>(AD12-S32)/(Y1-O40)</f>
        <v>-1.0823584269128796</v>
      </c>
      <c r="AE25" s="64">
        <f>((AE12-T32)/(Y1-O40))</f>
        <v>-12.737050574005965</v>
      </c>
      <c r="AF25" s="6"/>
      <c r="AG25" s="23"/>
      <c r="AH25" s="7"/>
      <c r="AI25" s="7"/>
      <c r="AJ25" s="7"/>
      <c r="AK25" s="68"/>
      <c r="AL25" s="68"/>
      <c r="AM25" s="68"/>
      <c r="AN25" s="68"/>
      <c r="AO25" s="68"/>
      <c r="AP25" s="68"/>
      <c r="AQ25" s="210" t="s">
        <v>32</v>
      </c>
      <c r="AR25" s="211"/>
      <c r="AS25" s="64">
        <f>(AS12-AH32)/(AO1-Y1)</f>
        <v>-18.863334566224509</v>
      </c>
      <c r="AT25" s="64">
        <f>(AT12-AI32)/(AO1-Y1)</f>
        <v>52.514623466309381</v>
      </c>
      <c r="AU25" s="64">
        <f>((AU12-AJ32)/(AO1-Y1))</f>
        <v>33.651288900084893</v>
      </c>
      <c r="AV25" s="6"/>
      <c r="AW25" s="23"/>
      <c r="AX25" s="7"/>
      <c r="AY25" s="7"/>
      <c r="AZ25" s="7"/>
      <c r="BA25" s="7"/>
      <c r="BB25" s="7"/>
      <c r="BC25" s="7"/>
      <c r="BD25" s="7"/>
      <c r="BE25" s="7"/>
      <c r="BF25" s="7"/>
      <c r="BG25" s="212" t="s">
        <v>32</v>
      </c>
      <c r="BH25" s="213"/>
      <c r="BI25" s="64">
        <f>(BI12-AX32)/(BE1-AO1)</f>
        <v>53.380202241582772</v>
      </c>
      <c r="BJ25" s="64">
        <f>(BJ12-AY32)/(BE1-AO1)</f>
        <v>-39.298619402894197</v>
      </c>
      <c r="BK25" s="64">
        <f>((BK12-AZ32)/(BE1-AO1))</f>
        <v>14.081582838688558</v>
      </c>
      <c r="BL25" s="6"/>
      <c r="BM25" s="23"/>
      <c r="BN25" s="7"/>
      <c r="BO25" s="7"/>
      <c r="BP25" s="7"/>
      <c r="BQ25" s="7"/>
      <c r="BR25" s="7"/>
      <c r="BS25" s="7"/>
      <c r="BT25" s="7"/>
      <c r="BU25" s="7"/>
      <c r="BV25" s="7"/>
      <c r="BW25" s="212" t="s">
        <v>32</v>
      </c>
      <c r="BX25" s="213"/>
      <c r="BY25" s="64" t="e">
        <f>(BY12-BN32)/(BU1-BE1)</f>
        <v>#DIV/0!</v>
      </c>
      <c r="BZ25" s="64" t="e">
        <f>(BZ12-BO32)/(BU1-BE1)</f>
        <v>#DIV/0!</v>
      </c>
      <c r="CA25" s="64" t="e">
        <f>((CA12-BP32)/(BU1-BE1))</f>
        <v>#DIV/0!</v>
      </c>
      <c r="CB25" s="6"/>
      <c r="CC25" s="23"/>
      <c r="CD25" s="7"/>
      <c r="CE25" s="7"/>
      <c r="CF25" s="7"/>
      <c r="CG25" s="7"/>
      <c r="CH25" s="7"/>
      <c r="CI25" s="7"/>
      <c r="CJ25" s="7"/>
      <c r="CK25" s="7"/>
      <c r="CL25" s="7"/>
      <c r="CM25" s="212" t="s">
        <v>32</v>
      </c>
      <c r="CN25" s="213"/>
      <c r="CO25" s="64" t="e">
        <f>(CO12-CD32)/(CK1-BU1)</f>
        <v>#DIV/0!</v>
      </c>
      <c r="CP25" s="64" t="e">
        <f>(CP12-CE32)/(CK1-BU1)</f>
        <v>#DIV/0!</v>
      </c>
      <c r="CQ25" s="64" t="e">
        <f>((CQ12-CF32)/(CK1-BU1))</f>
        <v>#DIV/0!</v>
      </c>
      <c r="CR25" s="6"/>
      <c r="CS25" s="23"/>
      <c r="CT25" s="7"/>
      <c r="CU25" s="7"/>
      <c r="CV25" s="7"/>
      <c r="CW25" s="7"/>
      <c r="CX25" s="7"/>
      <c r="CY25" s="7"/>
      <c r="CZ25" s="7"/>
      <c r="DA25" s="7"/>
      <c r="DB25" s="7"/>
      <c r="DC25" s="212" t="s">
        <v>32</v>
      </c>
      <c r="DD25" s="213"/>
      <c r="DE25" s="64" t="e">
        <f>(DE12-CT32)/(DA1-CK1)</f>
        <v>#DIV/0!</v>
      </c>
      <c r="DF25" s="64" t="e">
        <f>(DF12-CU32)/(DA1-CK1)</f>
        <v>#DIV/0!</v>
      </c>
      <c r="DG25" s="64" t="e">
        <f>((DG12-CV32)/(DA1-CK1))</f>
        <v>#DIV/0!</v>
      </c>
      <c r="DH25" s="7"/>
      <c r="DI25" s="23"/>
      <c r="DJ25" s="7"/>
      <c r="DK25" s="7"/>
      <c r="DL25" s="7"/>
      <c r="DM25" s="7"/>
      <c r="DN25" s="7"/>
      <c r="DO25" s="7"/>
      <c r="DP25" s="7"/>
      <c r="DQ25" s="7"/>
      <c r="DR25" s="7"/>
      <c r="DS25" s="282"/>
      <c r="DT25" s="282"/>
      <c r="DU25" s="68"/>
      <c r="DV25" s="68"/>
      <c r="DW25" s="68"/>
      <c r="DX25" s="7"/>
    </row>
    <row r="26" spans="1:128" ht="15" customHeight="1" x14ac:dyDescent="0.2">
      <c r="P26" s="7"/>
      <c r="Q26" s="214" t="s">
        <v>31</v>
      </c>
      <c r="R26" s="151" t="s">
        <v>30</v>
      </c>
      <c r="S26" s="151" t="s">
        <v>29</v>
      </c>
      <c r="T26" s="151" t="s">
        <v>28</v>
      </c>
      <c r="U26" s="217" t="s">
        <v>27</v>
      </c>
      <c r="V26" s="154"/>
      <c r="W26" s="154"/>
      <c r="X26" s="155"/>
      <c r="Y26" s="7"/>
      <c r="Z26" s="7"/>
      <c r="AA26" s="210" t="s">
        <v>26</v>
      </c>
      <c r="AB26" s="211"/>
      <c r="AC26" s="64">
        <f>(AC24/30)+AC25</f>
        <v>63.002702191256866</v>
      </c>
      <c r="AD26" s="64">
        <f>(AD24/30)+AD25</f>
        <v>1.3858221486441338</v>
      </c>
      <c r="AE26" s="64">
        <f>(AE24/30)+AE25</f>
        <v>64.388598413975089</v>
      </c>
      <c r="AF26" s="6"/>
      <c r="AG26" s="214" t="s">
        <v>31</v>
      </c>
      <c r="AH26" s="151" t="s">
        <v>30</v>
      </c>
      <c r="AI26" s="151" t="s">
        <v>29</v>
      </c>
      <c r="AJ26" s="151" t="s">
        <v>28</v>
      </c>
      <c r="AK26" s="220" t="s">
        <v>27</v>
      </c>
      <c r="AL26" s="221"/>
      <c r="AM26" s="221"/>
      <c r="AN26" s="222"/>
      <c r="AO26" s="68"/>
      <c r="AP26" s="68"/>
      <c r="AQ26" s="210" t="s">
        <v>26</v>
      </c>
      <c r="AR26" s="211"/>
      <c r="AS26" s="64">
        <f>(AS24/30)+AS25</f>
        <v>57.743618004270644</v>
      </c>
      <c r="AT26" s="64">
        <f>(AT24/30)+AT25</f>
        <v>58.802299774029564</v>
      </c>
      <c r="AU26" s="64">
        <f>(AU24/30)+AU25</f>
        <v>116.54591777830022</v>
      </c>
      <c r="AV26" s="6"/>
      <c r="AW26" s="214" t="s">
        <v>31</v>
      </c>
      <c r="AX26" s="151" t="s">
        <v>30</v>
      </c>
      <c r="AY26" s="151" t="s">
        <v>29</v>
      </c>
      <c r="AZ26" s="151" t="s">
        <v>28</v>
      </c>
      <c r="BA26" s="217" t="s">
        <v>27</v>
      </c>
      <c r="BB26" s="154"/>
      <c r="BC26" s="154"/>
      <c r="BD26" s="155"/>
      <c r="BE26" s="7"/>
      <c r="BF26" s="7"/>
      <c r="BG26" s="212" t="s">
        <v>26</v>
      </c>
      <c r="BH26" s="213"/>
      <c r="BI26" s="24">
        <f>(BI24/30)+BI25</f>
        <v>223.65688960380174</v>
      </c>
      <c r="BJ26" s="24">
        <f>(BJ24/30)+BJ25</f>
        <v>-11.066694227344708</v>
      </c>
      <c r="BK26" s="24">
        <f>(BK24/30)+BK25</f>
        <v>212.59019537645702</v>
      </c>
      <c r="BL26" s="6"/>
      <c r="BM26" s="214" t="s">
        <v>31</v>
      </c>
      <c r="BN26" s="151" t="s">
        <v>30</v>
      </c>
      <c r="BO26" s="151" t="s">
        <v>29</v>
      </c>
      <c r="BP26" s="151" t="s">
        <v>28</v>
      </c>
      <c r="BQ26" s="217" t="s">
        <v>27</v>
      </c>
      <c r="BR26" s="154"/>
      <c r="BS26" s="154"/>
      <c r="BT26" s="155"/>
      <c r="BU26" s="7"/>
      <c r="BV26" s="7"/>
      <c r="BW26" s="212" t="s">
        <v>26</v>
      </c>
      <c r="BX26" s="213"/>
      <c r="BY26" s="24" t="e">
        <f>(BY24/30)+BY25</f>
        <v>#DIV/0!</v>
      </c>
      <c r="BZ26" s="24" t="e">
        <f>(BZ24/30)+BZ25</f>
        <v>#DIV/0!</v>
      </c>
      <c r="CA26" s="24" t="e">
        <f>(CA24/30)+CA25</f>
        <v>#DIV/0!</v>
      </c>
      <c r="CB26" s="6"/>
      <c r="CC26" s="214" t="s">
        <v>31</v>
      </c>
      <c r="CD26" s="151" t="s">
        <v>30</v>
      </c>
      <c r="CE26" s="151" t="s">
        <v>29</v>
      </c>
      <c r="CF26" s="151" t="s">
        <v>28</v>
      </c>
      <c r="CG26" s="217" t="s">
        <v>27</v>
      </c>
      <c r="CH26" s="154"/>
      <c r="CI26" s="154"/>
      <c r="CJ26" s="155"/>
      <c r="CK26" s="7"/>
      <c r="CL26" s="7"/>
      <c r="CM26" s="212" t="s">
        <v>26</v>
      </c>
      <c r="CN26" s="213"/>
      <c r="CO26" s="24" t="e">
        <f>(CO24/30)+CO25</f>
        <v>#DIV/0!</v>
      </c>
      <c r="CP26" s="24" t="e">
        <f>(CP24/30)+CP25</f>
        <v>#DIV/0!</v>
      </c>
      <c r="CQ26" s="24" t="e">
        <f>(CQ24/30)+CQ25</f>
        <v>#DIV/0!</v>
      </c>
      <c r="CR26" s="6"/>
      <c r="CS26" s="214" t="s">
        <v>31</v>
      </c>
      <c r="CT26" s="151" t="s">
        <v>30</v>
      </c>
      <c r="CU26" s="151" t="s">
        <v>29</v>
      </c>
      <c r="CV26" s="151" t="s">
        <v>28</v>
      </c>
      <c r="CW26" s="217" t="s">
        <v>27</v>
      </c>
      <c r="CX26" s="154"/>
      <c r="CY26" s="154"/>
      <c r="CZ26" s="155"/>
      <c r="DA26" s="7"/>
      <c r="DB26" s="7"/>
      <c r="DC26" s="212" t="s">
        <v>26</v>
      </c>
      <c r="DD26" s="213"/>
      <c r="DE26" s="24" t="e">
        <f>(DE24/30)+DE25</f>
        <v>#DIV/0!</v>
      </c>
      <c r="DF26" s="24" t="e">
        <f>(DF24/30)+DF25</f>
        <v>#DIV/0!</v>
      </c>
      <c r="DG26" s="24" t="e">
        <f>(DG24/30)+DG25</f>
        <v>#DIV/0!</v>
      </c>
      <c r="DH26" s="7"/>
      <c r="DI26" s="329"/>
      <c r="DJ26" s="283"/>
      <c r="DK26" s="283"/>
      <c r="DL26" s="283"/>
      <c r="DM26" s="156"/>
      <c r="DN26" s="156"/>
      <c r="DO26" s="156"/>
      <c r="DP26" s="156"/>
      <c r="DQ26" s="7"/>
      <c r="DR26" s="7"/>
      <c r="DS26" s="282"/>
      <c r="DT26" s="282"/>
      <c r="DU26" s="68"/>
      <c r="DV26" s="68"/>
      <c r="DW26" s="68"/>
      <c r="DX26" s="7"/>
    </row>
    <row r="27" spans="1:128" x14ac:dyDescent="0.2">
      <c r="P27" s="7"/>
      <c r="Q27" s="215"/>
      <c r="R27" s="152"/>
      <c r="S27" s="152"/>
      <c r="T27" s="152"/>
      <c r="U27" s="218"/>
      <c r="V27" s="156"/>
      <c r="W27" s="156"/>
      <c r="X27" s="157"/>
      <c r="Y27" s="7"/>
      <c r="Z27" s="7"/>
      <c r="AA27" s="210" t="s">
        <v>25</v>
      </c>
      <c r="AB27" s="211"/>
      <c r="AC27" s="64">
        <f>(AC26*100)/12</f>
        <v>525.02251826047393</v>
      </c>
      <c r="AD27" s="64">
        <f>(AD26*100)/12</f>
        <v>11.548517905367781</v>
      </c>
      <c r="AE27" s="64">
        <f>(AE26*100)/12</f>
        <v>536.57165344979239</v>
      </c>
      <c r="AF27" s="6"/>
      <c r="AG27" s="215"/>
      <c r="AH27" s="152"/>
      <c r="AI27" s="152"/>
      <c r="AJ27" s="152"/>
      <c r="AK27" s="223"/>
      <c r="AL27" s="224"/>
      <c r="AM27" s="224"/>
      <c r="AN27" s="225"/>
      <c r="AO27" s="68"/>
      <c r="AP27" s="68"/>
      <c r="AQ27" s="210" t="s">
        <v>25</v>
      </c>
      <c r="AR27" s="211"/>
      <c r="AS27" s="64">
        <f>(AS26*100)/12</f>
        <v>481.19681670225538</v>
      </c>
      <c r="AT27" s="64">
        <f>(AT26*100)/12</f>
        <v>490.0191647835797</v>
      </c>
      <c r="AU27" s="64">
        <f>(AU26*100)/12</f>
        <v>971.21598148583519</v>
      </c>
      <c r="AV27" s="6"/>
      <c r="AW27" s="215"/>
      <c r="AX27" s="152"/>
      <c r="AY27" s="152"/>
      <c r="AZ27" s="152"/>
      <c r="BA27" s="218"/>
      <c r="BB27" s="156"/>
      <c r="BC27" s="156"/>
      <c r="BD27" s="157"/>
      <c r="BE27" s="7"/>
      <c r="BF27" s="7"/>
      <c r="BG27" s="212" t="s">
        <v>25</v>
      </c>
      <c r="BH27" s="213"/>
      <c r="BI27" s="24">
        <f>(BI26*100)/12</f>
        <v>1863.8074133650146</v>
      </c>
      <c r="BJ27" s="24">
        <f>(BJ26*100)/12</f>
        <v>-92.222451894539233</v>
      </c>
      <c r="BK27" s="24">
        <f>(BK26*100)/12</f>
        <v>1771.584961470475</v>
      </c>
      <c r="BL27" s="6"/>
      <c r="BM27" s="215"/>
      <c r="BN27" s="152"/>
      <c r="BO27" s="152"/>
      <c r="BP27" s="152"/>
      <c r="BQ27" s="218"/>
      <c r="BR27" s="156"/>
      <c r="BS27" s="156"/>
      <c r="BT27" s="157"/>
      <c r="BU27" s="7"/>
      <c r="BV27" s="7"/>
      <c r="BW27" s="212" t="s">
        <v>25</v>
      </c>
      <c r="BX27" s="213"/>
      <c r="BY27" s="24" t="e">
        <f>(BY26*100)/12</f>
        <v>#DIV/0!</v>
      </c>
      <c r="BZ27" s="24" t="e">
        <f>(BZ26*100)/12</f>
        <v>#DIV/0!</v>
      </c>
      <c r="CA27" s="24" t="e">
        <f>(CA26*100)/12</f>
        <v>#DIV/0!</v>
      </c>
      <c r="CB27" s="6"/>
      <c r="CC27" s="215"/>
      <c r="CD27" s="152"/>
      <c r="CE27" s="152"/>
      <c r="CF27" s="152"/>
      <c r="CG27" s="218"/>
      <c r="CH27" s="156"/>
      <c r="CI27" s="156"/>
      <c r="CJ27" s="157"/>
      <c r="CK27" s="7"/>
      <c r="CL27" s="7"/>
      <c r="CM27" s="212" t="s">
        <v>25</v>
      </c>
      <c r="CN27" s="213"/>
      <c r="CO27" s="24" t="e">
        <f>(CO26*100)/12</f>
        <v>#DIV/0!</v>
      </c>
      <c r="CP27" s="24" t="e">
        <f>(CP26*100)/12</f>
        <v>#DIV/0!</v>
      </c>
      <c r="CQ27" s="24" t="e">
        <f>(CQ26*100)/12</f>
        <v>#DIV/0!</v>
      </c>
      <c r="CR27" s="6"/>
      <c r="CS27" s="215"/>
      <c r="CT27" s="152"/>
      <c r="CU27" s="152"/>
      <c r="CV27" s="152"/>
      <c r="CW27" s="218"/>
      <c r="CX27" s="156"/>
      <c r="CY27" s="156"/>
      <c r="CZ27" s="157"/>
      <c r="DA27" s="7"/>
      <c r="DB27" s="7"/>
      <c r="DC27" s="212" t="s">
        <v>25</v>
      </c>
      <c r="DD27" s="213"/>
      <c r="DE27" s="24" t="e">
        <f>(DE26*100)/12</f>
        <v>#DIV/0!</v>
      </c>
      <c r="DF27" s="24" t="e">
        <f>(DF26*100)/12</f>
        <v>#DIV/0!</v>
      </c>
      <c r="DG27" s="24" t="e">
        <f>(DG26*100)/12</f>
        <v>#DIV/0!</v>
      </c>
      <c r="DH27" s="7"/>
      <c r="DI27" s="329"/>
      <c r="DJ27" s="283"/>
      <c r="DK27" s="283"/>
      <c r="DL27" s="283"/>
      <c r="DM27" s="156"/>
      <c r="DN27" s="156"/>
      <c r="DO27" s="156"/>
      <c r="DP27" s="156"/>
      <c r="DQ27" s="7"/>
      <c r="DR27" s="7"/>
      <c r="DS27" s="282"/>
      <c r="DT27" s="282"/>
      <c r="DU27" s="68"/>
      <c r="DV27" s="68"/>
      <c r="DW27" s="68"/>
      <c r="DX27" s="7"/>
    </row>
    <row r="28" spans="1:128" ht="15.75" thickBot="1" x14ac:dyDescent="0.25">
      <c r="A28" s="23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216"/>
      <c r="R28" s="153"/>
      <c r="S28" s="153"/>
      <c r="T28" s="153"/>
      <c r="U28" s="219"/>
      <c r="V28" s="158"/>
      <c r="W28" s="158"/>
      <c r="X28" s="159"/>
      <c r="Y28" s="7"/>
      <c r="Z28" s="7"/>
      <c r="AA28" s="210" t="s">
        <v>24</v>
      </c>
      <c r="AB28" s="211"/>
      <c r="AC28" s="66">
        <f>$G$4</f>
        <v>7.7</v>
      </c>
      <c r="AD28" s="66">
        <f>$G$4</f>
        <v>7.7</v>
      </c>
      <c r="AE28" s="66">
        <f>$G$4</f>
        <v>7.7</v>
      </c>
      <c r="AF28" s="6"/>
      <c r="AG28" s="216"/>
      <c r="AH28" s="153"/>
      <c r="AI28" s="153"/>
      <c r="AJ28" s="153"/>
      <c r="AK28" s="226"/>
      <c r="AL28" s="227"/>
      <c r="AM28" s="227"/>
      <c r="AN28" s="228"/>
      <c r="AO28" s="68"/>
      <c r="AP28" s="68"/>
      <c r="AQ28" s="210" t="s">
        <v>24</v>
      </c>
      <c r="AR28" s="211"/>
      <c r="AS28" s="66">
        <f>$G$4</f>
        <v>7.7</v>
      </c>
      <c r="AT28" s="66">
        <f>$G$4</f>
        <v>7.7</v>
      </c>
      <c r="AU28" s="66">
        <f>$G$4</f>
        <v>7.7</v>
      </c>
      <c r="AV28" s="6"/>
      <c r="AW28" s="216"/>
      <c r="AX28" s="153"/>
      <c r="AY28" s="153"/>
      <c r="AZ28" s="153"/>
      <c r="BA28" s="219"/>
      <c r="BB28" s="158"/>
      <c r="BC28" s="158"/>
      <c r="BD28" s="159"/>
      <c r="BE28" s="7"/>
      <c r="BF28" s="7"/>
      <c r="BG28" s="212" t="s">
        <v>24</v>
      </c>
      <c r="BH28" s="213"/>
      <c r="BI28" s="26">
        <f>$G$4</f>
        <v>7.7</v>
      </c>
      <c r="BJ28" s="26">
        <f>$G$4</f>
        <v>7.7</v>
      </c>
      <c r="BK28" s="26">
        <f>$G$4</f>
        <v>7.7</v>
      </c>
      <c r="BL28" s="6"/>
      <c r="BM28" s="216"/>
      <c r="BN28" s="153"/>
      <c r="BO28" s="153"/>
      <c r="BP28" s="153"/>
      <c r="BQ28" s="219"/>
      <c r="BR28" s="158"/>
      <c r="BS28" s="158"/>
      <c r="BT28" s="159"/>
      <c r="BU28" s="7"/>
      <c r="BV28" s="7"/>
      <c r="BW28" s="212" t="s">
        <v>24</v>
      </c>
      <c r="BX28" s="213"/>
      <c r="BY28" s="26">
        <f>$G$4</f>
        <v>7.7</v>
      </c>
      <c r="BZ28" s="26">
        <f>$G$4</f>
        <v>7.7</v>
      </c>
      <c r="CA28" s="26">
        <f>$G$4</f>
        <v>7.7</v>
      </c>
      <c r="CB28" s="6"/>
      <c r="CC28" s="216"/>
      <c r="CD28" s="153"/>
      <c r="CE28" s="153"/>
      <c r="CF28" s="153"/>
      <c r="CG28" s="219"/>
      <c r="CH28" s="158"/>
      <c r="CI28" s="158"/>
      <c r="CJ28" s="159"/>
      <c r="CK28" s="7"/>
      <c r="CL28" s="7"/>
      <c r="CM28" s="212" t="s">
        <v>24</v>
      </c>
      <c r="CN28" s="213"/>
      <c r="CO28" s="26">
        <f>$G$4</f>
        <v>7.7</v>
      </c>
      <c r="CP28" s="26">
        <f>$G$4</f>
        <v>7.7</v>
      </c>
      <c r="CQ28" s="26">
        <f>$G$4</f>
        <v>7.7</v>
      </c>
      <c r="CR28" s="6"/>
      <c r="CS28" s="216"/>
      <c r="CT28" s="153"/>
      <c r="CU28" s="153"/>
      <c r="CV28" s="153"/>
      <c r="CW28" s="219"/>
      <c r="CX28" s="158"/>
      <c r="CY28" s="158"/>
      <c r="CZ28" s="159"/>
      <c r="DA28" s="7"/>
      <c r="DB28" s="7"/>
      <c r="DC28" s="212" t="s">
        <v>24</v>
      </c>
      <c r="DD28" s="213"/>
      <c r="DE28" s="26">
        <f>$G$4</f>
        <v>7.7</v>
      </c>
      <c r="DF28" s="26">
        <f>$G$4</f>
        <v>7.7</v>
      </c>
      <c r="DG28" s="26">
        <f>$G$4</f>
        <v>7.7</v>
      </c>
      <c r="DH28" s="7"/>
      <c r="DI28" s="329"/>
      <c r="DJ28" s="283"/>
      <c r="DK28" s="283"/>
      <c r="DL28" s="283"/>
      <c r="DM28" s="156"/>
      <c r="DN28" s="156"/>
      <c r="DO28" s="156"/>
      <c r="DP28" s="156"/>
      <c r="DQ28" s="7"/>
      <c r="DR28" s="7"/>
      <c r="DS28" s="282"/>
      <c r="DT28" s="282"/>
      <c r="DU28" s="87"/>
      <c r="DV28" s="87"/>
      <c r="DW28" s="87"/>
      <c r="DX28" s="7"/>
    </row>
    <row r="29" spans="1:128" x14ac:dyDescent="0.2">
      <c r="A29" s="23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25">
        <v>1</v>
      </c>
      <c r="R29" s="67">
        <v>1638.7</v>
      </c>
      <c r="S29" s="67">
        <v>156.34</v>
      </c>
      <c r="T29" s="67">
        <v>1795.03</v>
      </c>
      <c r="U29" s="7"/>
      <c r="V29" s="7"/>
      <c r="W29" s="7"/>
      <c r="X29" s="7"/>
      <c r="Y29" s="7"/>
      <c r="Z29" s="7"/>
      <c r="AA29" s="210" t="s">
        <v>23</v>
      </c>
      <c r="AB29" s="211"/>
      <c r="AC29" s="64">
        <f>AC27*AC28</f>
        <v>4042.6733906056493</v>
      </c>
      <c r="AD29" s="64">
        <f>AD27*AD28</f>
        <v>88.923587871331918</v>
      </c>
      <c r="AE29" s="64">
        <f>AE27*AE28</f>
        <v>4131.6017315634017</v>
      </c>
      <c r="AF29" s="6"/>
      <c r="AG29" s="25">
        <v>1</v>
      </c>
      <c r="AH29" s="67">
        <f>AC6</f>
        <v>3647.6700289296045</v>
      </c>
      <c r="AI29" s="67">
        <f>AD6</f>
        <v>65.950125361620053</v>
      </c>
      <c r="AJ29" s="67">
        <f>AE6</f>
        <v>3713.6201542912245</v>
      </c>
      <c r="AK29" s="68"/>
      <c r="AL29" s="68"/>
      <c r="AM29" s="68"/>
      <c r="AN29" s="68"/>
      <c r="AO29" s="68"/>
      <c r="AP29" s="68"/>
      <c r="AQ29" s="210" t="s">
        <v>23</v>
      </c>
      <c r="AR29" s="211"/>
      <c r="AS29" s="64">
        <f>AS27*AS28</f>
        <v>3705.2154886073663</v>
      </c>
      <c r="AT29" s="64">
        <f>AT27*AT28</f>
        <v>3773.1475688335636</v>
      </c>
      <c r="AU29" s="64">
        <f>AU27*AU28</f>
        <v>7478.3630574409308</v>
      </c>
      <c r="AV29" s="6"/>
      <c r="AW29" s="25">
        <v>1</v>
      </c>
      <c r="AX29" s="67">
        <f>AS6</f>
        <v>974.75815686630926</v>
      </c>
      <c r="AY29" s="67">
        <f>AT6</f>
        <v>4160.8841225120414</v>
      </c>
      <c r="AZ29" s="67">
        <f>AU6</f>
        <v>5135.6422793783504</v>
      </c>
      <c r="BA29" s="7"/>
      <c r="BB29" s="7"/>
      <c r="BC29" s="7"/>
      <c r="BD29" s="7"/>
      <c r="BE29" s="7"/>
      <c r="BF29" s="7"/>
      <c r="BG29" s="212" t="s">
        <v>23</v>
      </c>
      <c r="BH29" s="213"/>
      <c r="BI29" s="24">
        <f>BI27*BI28</f>
        <v>14351.317082910613</v>
      </c>
      <c r="BJ29" s="24">
        <f>BJ27*BJ28</f>
        <v>-710.11287958795208</v>
      </c>
      <c r="BK29" s="24">
        <f>BK27*BK28</f>
        <v>13641.204203322659</v>
      </c>
      <c r="BL29" s="6"/>
      <c r="BM29" s="25">
        <v>1</v>
      </c>
      <c r="BN29" s="67">
        <f>BI6</f>
        <v>4883.5975234671459</v>
      </c>
      <c r="BO29" s="67">
        <f>BJ6</f>
        <v>0</v>
      </c>
      <c r="BP29" s="67">
        <f>BK6</f>
        <v>4883.5975234671459</v>
      </c>
      <c r="BQ29" s="7"/>
      <c r="BR29" s="7"/>
      <c r="BS29" s="7"/>
      <c r="BT29" s="7"/>
      <c r="BU29" s="7"/>
      <c r="BV29" s="7"/>
      <c r="BW29" s="212" t="s">
        <v>23</v>
      </c>
      <c r="BX29" s="213"/>
      <c r="BY29" s="24" t="e">
        <f>BY27*BY28</f>
        <v>#DIV/0!</v>
      </c>
      <c r="BZ29" s="24" t="e">
        <f>BZ27*BZ28</f>
        <v>#DIV/0!</v>
      </c>
      <c r="CA29" s="24" t="e">
        <f>CA27*CA28</f>
        <v>#DIV/0!</v>
      </c>
      <c r="CB29" s="6"/>
      <c r="CC29" s="25">
        <v>1</v>
      </c>
      <c r="CD29" s="67" t="e">
        <f>BY6</f>
        <v>#DIV/0!</v>
      </c>
      <c r="CE29" s="67" t="e">
        <f>BZ6</f>
        <v>#DIV/0!</v>
      </c>
      <c r="CF29" s="67" t="e">
        <f>CA6</f>
        <v>#DIV/0!</v>
      </c>
      <c r="CG29" s="7"/>
      <c r="CH29" s="7"/>
      <c r="CI29" s="7"/>
      <c r="CJ29" s="7"/>
      <c r="CK29" s="7"/>
      <c r="CL29" s="7"/>
      <c r="CM29" s="212" t="s">
        <v>23</v>
      </c>
      <c r="CN29" s="213"/>
      <c r="CO29" s="24" t="e">
        <f>CO27*CO28</f>
        <v>#DIV/0!</v>
      </c>
      <c r="CP29" s="24" t="e">
        <f>CP27*CP28</f>
        <v>#DIV/0!</v>
      </c>
      <c r="CQ29" s="24" t="e">
        <f>CQ27*CQ28</f>
        <v>#DIV/0!</v>
      </c>
      <c r="CR29" s="6"/>
      <c r="CS29" s="25">
        <v>1</v>
      </c>
      <c r="CT29" s="67" t="e">
        <f>CO6</f>
        <v>#DIV/0!</v>
      </c>
      <c r="CU29" s="67" t="e">
        <f>CP6</f>
        <v>#DIV/0!</v>
      </c>
      <c r="CV29" s="67" t="e">
        <f>CQ6</f>
        <v>#DIV/0!</v>
      </c>
      <c r="CW29" s="7"/>
      <c r="CX29" s="7"/>
      <c r="CY29" s="7"/>
      <c r="CZ29" s="7"/>
      <c r="DA29" s="7"/>
      <c r="DB29" s="7"/>
      <c r="DC29" s="212" t="s">
        <v>23</v>
      </c>
      <c r="DD29" s="213"/>
      <c r="DE29" s="24" t="e">
        <f>DE27*DE28</f>
        <v>#DIV/0!</v>
      </c>
      <c r="DF29" s="24" t="e">
        <f>DF27*DF28</f>
        <v>#DIV/0!</v>
      </c>
      <c r="DG29" s="24" t="e">
        <f>DG27*DG28</f>
        <v>#DIV/0!</v>
      </c>
      <c r="DH29" s="7"/>
      <c r="DI29" s="333"/>
      <c r="DJ29" s="285"/>
      <c r="DK29" s="285"/>
      <c r="DL29" s="285"/>
      <c r="DM29" s="7"/>
      <c r="DN29" s="7"/>
      <c r="DO29" s="7"/>
      <c r="DP29" s="7"/>
      <c r="DQ29" s="7"/>
      <c r="DR29" s="7"/>
      <c r="DS29" s="282"/>
      <c r="DT29" s="282"/>
      <c r="DU29" s="68"/>
      <c r="DV29" s="68"/>
      <c r="DW29" s="68"/>
      <c r="DX29" s="7"/>
    </row>
    <row r="30" spans="1:128" x14ac:dyDescent="0.2">
      <c r="A30" s="23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22">
        <v>4</v>
      </c>
      <c r="R30" s="67">
        <v>3240.14</v>
      </c>
      <c r="S30" s="67">
        <v>6.07</v>
      </c>
      <c r="T30" s="67">
        <v>3246.21</v>
      </c>
      <c r="U30" s="7"/>
      <c r="V30" s="7"/>
      <c r="W30" s="7"/>
      <c r="X30" s="7"/>
      <c r="Y30" s="7"/>
      <c r="Z30" s="7"/>
      <c r="AA30" s="210" t="s">
        <v>22</v>
      </c>
      <c r="AB30" s="211"/>
      <c r="AC30" s="64"/>
      <c r="AD30" s="64"/>
      <c r="AE30" s="64"/>
      <c r="AF30" s="6"/>
      <c r="AG30" s="22">
        <v>4</v>
      </c>
      <c r="AH30" s="67">
        <f t="shared" ref="AH30:AJ31" si="36">AC9</f>
        <v>3013.0698909435746</v>
      </c>
      <c r="AI30" s="67">
        <f t="shared" si="36"/>
        <v>50.420673304883834</v>
      </c>
      <c r="AJ30" s="67">
        <f t="shared" si="36"/>
        <v>3063.4905642484582</v>
      </c>
      <c r="AK30" s="68"/>
      <c r="AL30" s="68"/>
      <c r="AM30" s="68"/>
      <c r="AN30" s="68"/>
      <c r="AO30" s="68"/>
      <c r="AP30" s="68"/>
      <c r="AQ30" s="210" t="s">
        <v>22</v>
      </c>
      <c r="AR30" s="211"/>
      <c r="AS30" s="64"/>
      <c r="AT30" s="64"/>
      <c r="AU30" s="64"/>
      <c r="AV30" s="6"/>
      <c r="AW30" s="22">
        <v>4</v>
      </c>
      <c r="AX30" s="67">
        <f>AS9</f>
        <v>2974.4817168799018</v>
      </c>
      <c r="AY30" s="67">
        <f t="shared" ref="AX30:AZ31" si="37">AT9</f>
        <v>479.97166047599404</v>
      </c>
      <c r="AZ30" s="67">
        <f t="shared" si="37"/>
        <v>3454.453377355896</v>
      </c>
      <c r="BA30" s="7"/>
      <c r="BB30" s="7"/>
      <c r="BC30" s="7"/>
      <c r="BD30" s="7"/>
      <c r="BE30" s="7"/>
      <c r="BF30" s="7"/>
      <c r="BG30" s="212" t="s">
        <v>22</v>
      </c>
      <c r="BH30" s="213"/>
      <c r="BI30" s="24"/>
      <c r="BJ30" s="24"/>
      <c r="BK30" s="24"/>
      <c r="BL30" s="6"/>
      <c r="BM30" s="22">
        <v>4</v>
      </c>
      <c r="BN30" s="67">
        <f t="shared" ref="BN30:BP31" si="38">BI9</f>
        <v>3992.6782863957428</v>
      </c>
      <c r="BO30" s="67">
        <f t="shared" si="38"/>
        <v>775.73727180992557</v>
      </c>
      <c r="BP30" s="67">
        <f t="shared" si="38"/>
        <v>4768.4155582056683</v>
      </c>
      <c r="BQ30" s="7"/>
      <c r="BR30" s="7"/>
      <c r="BS30" s="7"/>
      <c r="BT30" s="7"/>
      <c r="BU30" s="7"/>
      <c r="BV30" s="7"/>
      <c r="BW30" s="212" t="s">
        <v>22</v>
      </c>
      <c r="BX30" s="213"/>
      <c r="BY30" s="24"/>
      <c r="BZ30" s="24"/>
      <c r="CA30" s="24"/>
      <c r="CB30" s="6"/>
      <c r="CC30" s="22">
        <v>4</v>
      </c>
      <c r="CD30" s="67" t="e">
        <f t="shared" ref="CD30:CF31" si="39">BY9</f>
        <v>#DIV/0!</v>
      </c>
      <c r="CE30" s="67" t="e">
        <f t="shared" si="39"/>
        <v>#DIV/0!</v>
      </c>
      <c r="CF30" s="67" t="e">
        <f t="shared" si="39"/>
        <v>#DIV/0!</v>
      </c>
      <c r="CG30" s="7"/>
      <c r="CH30" s="7"/>
      <c r="CI30" s="7"/>
      <c r="CJ30" s="7"/>
      <c r="CK30" s="7"/>
      <c r="CL30" s="7"/>
      <c r="CM30" s="212" t="s">
        <v>22</v>
      </c>
      <c r="CN30" s="213"/>
      <c r="CO30" s="24"/>
      <c r="CP30" s="24"/>
      <c r="CQ30" s="24"/>
      <c r="CR30" s="6"/>
      <c r="CS30" s="22">
        <v>4</v>
      </c>
      <c r="CT30" s="67" t="e">
        <f t="shared" ref="CT30:CV31" si="40">CO9</f>
        <v>#DIV/0!</v>
      </c>
      <c r="CU30" s="67" t="e">
        <f t="shared" si="40"/>
        <v>#DIV/0!</v>
      </c>
      <c r="CV30" s="67" t="e">
        <f t="shared" si="40"/>
        <v>#DIV/0!</v>
      </c>
      <c r="CW30" s="7"/>
      <c r="CX30" s="7"/>
      <c r="CY30" s="7"/>
      <c r="CZ30" s="7"/>
      <c r="DA30" s="7"/>
      <c r="DB30" s="7"/>
      <c r="DC30" s="212" t="s">
        <v>22</v>
      </c>
      <c r="DD30" s="213"/>
      <c r="DE30" s="24"/>
      <c r="DF30" s="24"/>
      <c r="DG30" s="24"/>
      <c r="DH30" s="7"/>
      <c r="DI30" s="333"/>
      <c r="DJ30" s="285"/>
      <c r="DK30" s="285"/>
      <c r="DL30" s="285"/>
      <c r="DM30" s="7"/>
      <c r="DN30" s="7"/>
      <c r="DO30" s="7"/>
      <c r="DP30" s="7"/>
      <c r="DQ30" s="7"/>
      <c r="DR30" s="7"/>
      <c r="DS30" s="282"/>
      <c r="DT30" s="282"/>
      <c r="DU30" s="68"/>
      <c r="DV30" s="68"/>
      <c r="DW30" s="68"/>
      <c r="DX30" s="7"/>
    </row>
    <row r="31" spans="1:128" ht="15.75" customHeight="1" x14ac:dyDescent="0.2">
      <c r="A31" s="23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22">
        <v>5</v>
      </c>
      <c r="R31" s="67">
        <v>5328.16</v>
      </c>
      <c r="S31" s="67">
        <v>116.07</v>
      </c>
      <c r="T31" s="67">
        <v>5444.23</v>
      </c>
      <c r="U31" s="7"/>
      <c r="V31" s="7"/>
      <c r="W31" s="7"/>
      <c r="X31" s="7"/>
      <c r="Y31" s="7"/>
      <c r="Z31" s="7"/>
      <c r="AA31" s="20"/>
      <c r="AB31" s="20"/>
      <c r="AC31" s="7"/>
      <c r="AD31" s="7"/>
      <c r="AE31" s="7"/>
      <c r="AF31" s="6"/>
      <c r="AG31" s="22">
        <v>5</v>
      </c>
      <c r="AH31" s="67">
        <f t="shared" si="36"/>
        <v>1972.8666402692536</v>
      </c>
      <c r="AI31" s="67">
        <f t="shared" si="36"/>
        <v>15.990813700257373</v>
      </c>
      <c r="AJ31" s="67">
        <f t="shared" si="36"/>
        <v>1988.857453969511</v>
      </c>
      <c r="AK31" s="7"/>
      <c r="AL31" s="7"/>
      <c r="AM31" s="7"/>
      <c r="AN31" s="7"/>
      <c r="AO31" s="7"/>
      <c r="AP31" s="7"/>
      <c r="AQ31" s="20"/>
      <c r="AR31" s="20"/>
      <c r="AS31" s="7"/>
      <c r="AT31" s="7"/>
      <c r="AU31" s="7"/>
      <c r="AV31" s="6"/>
      <c r="AW31" s="22">
        <v>5</v>
      </c>
      <c r="AX31" s="67">
        <f t="shared" si="37"/>
        <v>2873.4865680386697</v>
      </c>
      <c r="AY31" s="67">
        <f t="shared" si="37"/>
        <v>532.90968214442648</v>
      </c>
      <c r="AZ31" s="67">
        <f t="shared" si="37"/>
        <v>3406.3962501830961</v>
      </c>
      <c r="BA31" s="7"/>
      <c r="BB31" s="7"/>
      <c r="BC31" s="7"/>
      <c r="BD31" s="7"/>
      <c r="BE31" s="7"/>
      <c r="BF31" s="7"/>
      <c r="BG31" s="20"/>
      <c r="BH31" s="20"/>
      <c r="BI31" s="7"/>
      <c r="BJ31" s="7"/>
      <c r="BK31" s="7"/>
      <c r="BL31" s="6"/>
      <c r="BM31" s="22">
        <v>5</v>
      </c>
      <c r="BN31" s="67">
        <f t="shared" si="38"/>
        <v>3551.3718672881823</v>
      </c>
      <c r="BO31" s="67">
        <f t="shared" si="38"/>
        <v>271.67315601864544</v>
      </c>
      <c r="BP31" s="67">
        <f t="shared" si="38"/>
        <v>3823.0450233068277</v>
      </c>
      <c r="BQ31" s="7"/>
      <c r="BR31" s="7"/>
      <c r="BS31" s="7"/>
      <c r="BT31" s="7"/>
      <c r="BU31" s="7"/>
      <c r="BV31" s="7"/>
      <c r="BW31" s="20"/>
      <c r="BX31" s="20"/>
      <c r="BY31" s="7"/>
      <c r="BZ31" s="7"/>
      <c r="CA31" s="7"/>
      <c r="CB31" s="6"/>
      <c r="CC31" s="22">
        <v>5</v>
      </c>
      <c r="CD31" s="67" t="e">
        <f t="shared" si="39"/>
        <v>#DIV/0!</v>
      </c>
      <c r="CE31" s="67" t="e">
        <f t="shared" si="39"/>
        <v>#DIV/0!</v>
      </c>
      <c r="CF31" s="67" t="e">
        <f t="shared" si="39"/>
        <v>#DIV/0!</v>
      </c>
      <c r="CG31" s="7"/>
      <c r="CH31" s="7"/>
      <c r="CI31" s="7"/>
      <c r="CJ31" s="7"/>
      <c r="CK31" s="7"/>
      <c r="CL31" s="7"/>
      <c r="CM31" s="20"/>
      <c r="CN31" s="20"/>
      <c r="CO31" s="7"/>
      <c r="CP31" s="7"/>
      <c r="CQ31" s="7"/>
      <c r="CR31" s="6"/>
      <c r="CS31" s="22">
        <v>5</v>
      </c>
      <c r="CT31" s="67" t="e">
        <f t="shared" si="40"/>
        <v>#DIV/0!</v>
      </c>
      <c r="CU31" s="67" t="e">
        <f t="shared" si="40"/>
        <v>#DIV/0!</v>
      </c>
      <c r="CV31" s="67" t="e">
        <f t="shared" si="40"/>
        <v>#DIV/0!</v>
      </c>
      <c r="CW31" s="7"/>
      <c r="CX31" s="7"/>
      <c r="CY31" s="7"/>
      <c r="CZ31" s="7"/>
      <c r="DA31" s="7"/>
      <c r="DB31" s="7"/>
      <c r="DC31" s="20"/>
      <c r="DD31" s="20"/>
      <c r="DE31" s="7"/>
      <c r="DF31" s="7"/>
      <c r="DG31" s="7"/>
      <c r="DH31" s="7"/>
      <c r="DI31" s="333"/>
      <c r="DJ31" s="285"/>
      <c r="DK31" s="285"/>
      <c r="DL31" s="285"/>
      <c r="DM31" s="7"/>
      <c r="DN31" s="7"/>
      <c r="DO31" s="7"/>
      <c r="DP31" s="7"/>
      <c r="DQ31" s="7"/>
      <c r="DR31" s="7"/>
      <c r="DS31" s="20"/>
      <c r="DT31" s="20"/>
      <c r="DU31" s="7"/>
      <c r="DV31" s="7"/>
      <c r="DW31" s="7"/>
      <c r="DX31" s="7"/>
    </row>
    <row r="32" spans="1:128" ht="15.75" customHeight="1" x14ac:dyDescent="0.2">
      <c r="A32" s="23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57" t="s">
        <v>21</v>
      </c>
      <c r="R32" s="21">
        <f>AVERAGE(R29:R31)</f>
        <v>3402.3333333333335</v>
      </c>
      <c r="S32" s="21">
        <f>AVERAGE(S29:S31)</f>
        <v>92.826666666666668</v>
      </c>
      <c r="T32" s="21">
        <f>AVERAGE(T29:T31)</f>
        <v>3495.1566666666663</v>
      </c>
      <c r="U32" s="7"/>
      <c r="V32" s="7"/>
      <c r="W32" s="7"/>
      <c r="X32" s="7"/>
      <c r="Y32" s="7"/>
      <c r="Z32" s="7"/>
      <c r="AA32" s="20"/>
      <c r="AB32" s="20"/>
      <c r="AC32" s="7"/>
      <c r="AD32" s="7"/>
      <c r="AE32" s="7"/>
      <c r="AF32" s="6"/>
      <c r="AG32" s="57" t="s">
        <v>21</v>
      </c>
      <c r="AH32" s="21">
        <f>AVERAGE(AH29:AH31)</f>
        <v>2877.8688533808108</v>
      </c>
      <c r="AI32" s="21">
        <f>AVERAGE(AI29:AI31)</f>
        <v>44.120537455587083</v>
      </c>
      <c r="AJ32" s="21">
        <f>AVERAGE(AJ29:AJ31)</f>
        <v>2921.9893908363979</v>
      </c>
      <c r="AK32" s="7"/>
      <c r="AL32" s="7"/>
      <c r="AM32" s="7"/>
      <c r="AN32" s="7"/>
      <c r="AO32" s="7"/>
      <c r="AP32" s="7"/>
      <c r="AQ32" s="20"/>
      <c r="AR32" s="20"/>
      <c r="AS32" s="7"/>
      <c r="AT32" s="7"/>
      <c r="AU32" s="7"/>
      <c r="AV32" s="6"/>
      <c r="AW32" s="57" t="s">
        <v>21</v>
      </c>
      <c r="AX32" s="21">
        <f>AVERAGE(AX29:AX31)</f>
        <v>2274.2421472616265</v>
      </c>
      <c r="AY32" s="21">
        <f>AVERAGE(AY29:AY31)</f>
        <v>1724.5884883774872</v>
      </c>
      <c r="AZ32" s="21">
        <f>AVERAGE(AZ29:AZ31)</f>
        <v>3998.8306356391145</v>
      </c>
      <c r="BA32" s="7"/>
      <c r="BB32" s="7"/>
      <c r="BC32" s="7"/>
      <c r="BD32" s="7"/>
      <c r="BE32" s="7"/>
      <c r="BF32" s="7"/>
      <c r="BG32" s="20"/>
      <c r="BH32" s="20"/>
      <c r="BI32" s="7"/>
      <c r="BJ32" s="7"/>
      <c r="BK32" s="7"/>
      <c r="BL32" s="6"/>
      <c r="BM32" s="57" t="s">
        <v>21</v>
      </c>
      <c r="BN32" s="21">
        <f>AVERAGE(BN29:BN31)</f>
        <v>4142.5492257170235</v>
      </c>
      <c r="BO32" s="21">
        <f>AVERAGE(BO29:BO31)</f>
        <v>349.13680927619038</v>
      </c>
      <c r="BP32" s="21">
        <f>AVERAGE(BP29:BP31)</f>
        <v>4491.686034993214</v>
      </c>
      <c r="BQ32" s="7"/>
      <c r="BR32" s="7"/>
      <c r="BS32" s="7"/>
      <c r="BT32" s="7"/>
      <c r="BU32" s="7"/>
      <c r="BV32" s="7"/>
      <c r="BW32" s="20"/>
      <c r="BX32" s="20"/>
      <c r="BY32" s="7"/>
      <c r="BZ32" s="7"/>
      <c r="CA32" s="7"/>
      <c r="CB32" s="6"/>
      <c r="CC32" s="57" t="s">
        <v>21</v>
      </c>
      <c r="CD32" s="21" t="e">
        <f>AVERAGE(CD29:CD31)</f>
        <v>#DIV/0!</v>
      </c>
      <c r="CE32" s="21" t="e">
        <f>AVERAGE(CE29:CE31)</f>
        <v>#DIV/0!</v>
      </c>
      <c r="CF32" s="21" t="e">
        <f>AVERAGE(CF29:CF31)</f>
        <v>#DIV/0!</v>
      </c>
      <c r="CG32" s="7"/>
      <c r="CH32" s="7"/>
      <c r="CI32" s="7"/>
      <c r="CJ32" s="7"/>
      <c r="CK32" s="7"/>
      <c r="CL32" s="7"/>
      <c r="CM32" s="20"/>
      <c r="CN32" s="20"/>
      <c r="CO32" s="7"/>
      <c r="CP32" s="7"/>
      <c r="CQ32" s="7"/>
      <c r="CR32" s="6"/>
      <c r="CS32" s="57" t="s">
        <v>21</v>
      </c>
      <c r="CT32" s="21" t="e">
        <f>AVERAGE(CT29:CT31)</f>
        <v>#DIV/0!</v>
      </c>
      <c r="CU32" s="21" t="e">
        <f>AVERAGE(CU29:CU31)</f>
        <v>#DIV/0!</v>
      </c>
      <c r="CV32" s="21" t="e">
        <f>AVERAGE(CV29:CV31)</f>
        <v>#DIV/0!</v>
      </c>
      <c r="CW32" s="7"/>
      <c r="CX32" s="7"/>
      <c r="CY32" s="7"/>
      <c r="CZ32" s="7"/>
      <c r="DA32" s="7"/>
      <c r="DB32" s="7"/>
      <c r="DC32" s="20"/>
      <c r="DD32" s="20"/>
      <c r="DE32" s="7"/>
      <c r="DF32" s="7"/>
      <c r="DG32" s="7"/>
      <c r="DH32" s="7"/>
      <c r="DI32" s="330"/>
      <c r="DJ32" s="284"/>
      <c r="DK32" s="284"/>
      <c r="DL32" s="284"/>
      <c r="DM32" s="7"/>
      <c r="DN32" s="7"/>
      <c r="DO32" s="7"/>
      <c r="DP32" s="7"/>
      <c r="DQ32" s="7"/>
      <c r="DR32" s="7"/>
      <c r="DS32" s="20"/>
      <c r="DT32" s="20"/>
      <c r="DU32" s="7"/>
      <c r="DV32" s="7"/>
      <c r="DW32" s="7"/>
      <c r="DX32" s="7"/>
    </row>
    <row r="33" spans="1:128" ht="15.75" customHeight="1" x14ac:dyDescent="0.2">
      <c r="A33" s="23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20"/>
      <c r="AB33" s="20"/>
      <c r="AC33" s="7"/>
      <c r="AD33" s="7"/>
      <c r="AE33" s="7"/>
      <c r="AF33" s="6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20"/>
      <c r="AR33" s="20"/>
      <c r="AS33" s="7"/>
      <c r="AT33" s="7"/>
      <c r="AU33" s="7"/>
      <c r="AV33" s="6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20"/>
      <c r="BH33" s="20"/>
      <c r="BI33" s="7"/>
      <c r="BJ33" s="7"/>
      <c r="BK33" s="7"/>
      <c r="BL33" s="6"/>
      <c r="BM33" s="7"/>
      <c r="BN33" s="7"/>
      <c r="BO33" s="7"/>
      <c r="BP33" s="7"/>
      <c r="BQ33" s="7"/>
      <c r="BR33" s="7"/>
      <c r="BS33" s="7"/>
      <c r="BT33" s="7"/>
      <c r="BU33" s="7"/>
      <c r="BV33" s="7"/>
      <c r="BW33" s="20"/>
      <c r="BX33" s="20"/>
      <c r="BY33" s="7"/>
      <c r="BZ33" s="7"/>
      <c r="CA33" s="7"/>
      <c r="CB33" s="6"/>
      <c r="CC33" s="7"/>
      <c r="CD33" s="7"/>
      <c r="CE33" s="7"/>
      <c r="CF33" s="7"/>
      <c r="CG33" s="7"/>
      <c r="CH33" s="7"/>
      <c r="CI33" s="7"/>
      <c r="CJ33" s="7"/>
      <c r="CK33" s="7"/>
      <c r="CL33" s="7"/>
      <c r="CM33" s="20"/>
      <c r="CN33" s="20"/>
      <c r="CO33" s="7"/>
      <c r="CP33" s="7"/>
      <c r="CQ33" s="7"/>
      <c r="CR33" s="6"/>
      <c r="CS33" s="7"/>
      <c r="CT33" s="7"/>
      <c r="CU33" s="7"/>
      <c r="CV33" s="7"/>
      <c r="CW33" s="7"/>
      <c r="CX33" s="7"/>
      <c r="CY33" s="7"/>
      <c r="CZ33" s="7"/>
      <c r="DA33" s="7"/>
      <c r="DB33" s="7"/>
      <c r="DC33" s="20"/>
      <c r="DD33" s="20"/>
      <c r="DE33" s="7"/>
      <c r="DF33" s="7"/>
      <c r="DG33" s="7"/>
      <c r="DH33" s="7"/>
      <c r="DI33" s="23"/>
      <c r="DJ33" s="7"/>
      <c r="DK33" s="7"/>
      <c r="DL33" s="7"/>
      <c r="DM33" s="7"/>
      <c r="DN33" s="7"/>
      <c r="DO33" s="7"/>
      <c r="DP33" s="7"/>
      <c r="DQ33" s="7"/>
      <c r="DR33" s="7"/>
      <c r="DS33" s="20"/>
      <c r="DT33" s="20"/>
      <c r="DU33" s="7"/>
      <c r="DV33" s="7"/>
      <c r="DW33" s="7"/>
      <c r="DX33" s="7"/>
    </row>
    <row r="34" spans="1:128" ht="15.75" customHeight="1" x14ac:dyDescent="0.2">
      <c r="A34" s="23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20"/>
      <c r="AB34" s="20"/>
      <c r="AC34" s="7"/>
      <c r="AD34" s="7"/>
      <c r="AE34" s="7"/>
      <c r="AF34" s="6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20"/>
      <c r="AR34" s="20"/>
      <c r="AS34" s="7"/>
      <c r="AT34" s="7"/>
      <c r="AU34" s="7"/>
      <c r="AV34" s="6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20"/>
      <c r="BH34" s="20"/>
      <c r="BI34" s="7"/>
      <c r="BJ34" s="7"/>
      <c r="BK34" s="7"/>
      <c r="BL34" s="6"/>
      <c r="BM34" s="7"/>
      <c r="BN34" s="7"/>
      <c r="BO34" s="7"/>
      <c r="BP34" s="7"/>
      <c r="BQ34" s="7"/>
      <c r="BR34" s="7"/>
      <c r="BS34" s="7"/>
      <c r="BT34" s="7"/>
      <c r="BU34" s="7"/>
      <c r="BV34" s="7"/>
      <c r="BW34" s="20"/>
      <c r="BX34" s="20"/>
      <c r="BY34" s="7"/>
      <c r="BZ34" s="7"/>
      <c r="CA34" s="7"/>
      <c r="CB34" s="6"/>
      <c r="CC34" s="7"/>
      <c r="CD34" s="7"/>
      <c r="CE34" s="7"/>
      <c r="CF34" s="7"/>
      <c r="CG34" s="7"/>
      <c r="CH34" s="7"/>
      <c r="CI34" s="7"/>
      <c r="CJ34" s="7"/>
      <c r="CK34" s="7"/>
      <c r="CL34" s="7"/>
      <c r="CM34" s="20"/>
      <c r="CN34" s="20"/>
      <c r="CO34" s="7"/>
      <c r="CP34" s="7"/>
      <c r="CQ34" s="7"/>
      <c r="CR34" s="6"/>
      <c r="CS34" s="7"/>
      <c r="CT34" s="7"/>
      <c r="CU34" s="7"/>
      <c r="CV34" s="7"/>
      <c r="CW34" s="7"/>
      <c r="CX34" s="7"/>
      <c r="CY34" s="7"/>
      <c r="CZ34" s="7"/>
      <c r="DA34" s="7"/>
      <c r="DB34" s="7"/>
      <c r="DC34" s="20"/>
      <c r="DD34" s="20"/>
      <c r="DE34" s="7"/>
      <c r="DF34" s="7"/>
      <c r="DG34" s="7"/>
      <c r="DH34" s="7"/>
      <c r="DI34" s="23"/>
      <c r="DJ34" s="7"/>
      <c r="DK34" s="7"/>
      <c r="DL34" s="7"/>
      <c r="DM34" s="7"/>
      <c r="DN34" s="7"/>
      <c r="DO34" s="7"/>
      <c r="DP34" s="7"/>
      <c r="DQ34" s="7"/>
      <c r="DR34" s="7"/>
      <c r="DS34" s="20"/>
      <c r="DT34" s="20"/>
      <c r="DU34" s="7"/>
      <c r="DV34" s="7"/>
      <c r="DW34" s="7"/>
      <c r="DX34" s="7"/>
    </row>
    <row r="35" spans="1:128" ht="15.75" customHeight="1" thickBot="1" x14ac:dyDescent="0.25">
      <c r="A35" s="23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3"/>
      <c r="AG35" s="7"/>
      <c r="AH35" s="7"/>
      <c r="AI35" s="7"/>
      <c r="AJ35" s="7"/>
      <c r="AK35" s="7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3"/>
      <c r="AW35" s="7"/>
      <c r="AX35" s="7"/>
      <c r="AY35" s="7"/>
      <c r="AZ35" s="7"/>
      <c r="BA35" s="7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3"/>
      <c r="BM35" s="7"/>
      <c r="BN35" s="7"/>
      <c r="BO35" s="7"/>
      <c r="BP35" s="7"/>
      <c r="BQ35" s="7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3"/>
      <c r="CC35" s="7"/>
      <c r="CD35" s="7"/>
      <c r="CE35" s="7"/>
      <c r="CF35" s="7"/>
      <c r="CG35" s="7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3"/>
      <c r="CS35" s="7"/>
      <c r="CT35" s="7"/>
      <c r="CU35" s="7"/>
      <c r="CV35" s="7"/>
      <c r="CW35" s="7"/>
      <c r="CX35" s="7"/>
      <c r="CY35" s="4"/>
      <c r="CZ35" s="4"/>
      <c r="DA35" s="4"/>
      <c r="DB35" s="4"/>
      <c r="DC35" s="4"/>
      <c r="DD35" s="4"/>
      <c r="DE35" s="4"/>
      <c r="DF35" s="4"/>
      <c r="DG35" s="4"/>
      <c r="DH35" s="7"/>
      <c r="DI35" s="23"/>
      <c r="DJ35" s="7"/>
      <c r="DK35" s="7"/>
      <c r="DL35" s="7"/>
      <c r="DM35" s="7"/>
      <c r="DN35" s="7"/>
      <c r="DO35" s="7"/>
      <c r="DP35" s="7"/>
      <c r="DQ35" s="7"/>
      <c r="DR35" s="7"/>
      <c r="DS35" s="7"/>
      <c r="DT35" s="7"/>
      <c r="DU35" s="7"/>
      <c r="DV35" s="7"/>
      <c r="DW35" s="7"/>
      <c r="DX35" s="7"/>
    </row>
    <row r="36" spans="1:128" ht="15.75" customHeight="1" x14ac:dyDescent="0.2">
      <c r="A36" s="23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18"/>
      <c r="R36" s="17"/>
      <c r="S36" s="17"/>
      <c r="T36" s="17"/>
      <c r="U36" s="234" t="s">
        <v>20</v>
      </c>
      <c r="V36" s="235"/>
      <c r="W36" s="234" t="s">
        <v>19</v>
      </c>
      <c r="X36" s="235"/>
      <c r="Y36" s="17"/>
      <c r="Z36" s="17"/>
      <c r="AA36" s="17"/>
      <c r="AB36" s="17"/>
      <c r="AC36" s="17"/>
      <c r="AD36" s="17"/>
      <c r="AE36" s="17"/>
      <c r="AF36" s="16"/>
      <c r="AG36" s="18"/>
      <c r="AH36" s="17"/>
      <c r="AI36" s="17"/>
      <c r="AJ36" s="17"/>
      <c r="AK36" s="234" t="s">
        <v>20</v>
      </c>
      <c r="AL36" s="235"/>
      <c r="AM36" s="234" t="s">
        <v>19</v>
      </c>
      <c r="AN36" s="235"/>
      <c r="AO36" s="17"/>
      <c r="AP36" s="17"/>
      <c r="AQ36" s="17"/>
      <c r="AR36" s="17"/>
      <c r="AS36" s="17"/>
      <c r="AT36" s="17"/>
      <c r="AU36" s="17"/>
      <c r="AV36" s="16"/>
      <c r="AW36" s="18"/>
      <c r="AX36" s="17"/>
      <c r="AY36" s="17"/>
      <c r="AZ36" s="17"/>
      <c r="BA36" s="234" t="s">
        <v>20</v>
      </c>
      <c r="BB36" s="235"/>
      <c r="BC36" s="234" t="s">
        <v>19</v>
      </c>
      <c r="BD36" s="235"/>
      <c r="BE36" s="17"/>
      <c r="BF36" s="17"/>
      <c r="BG36" s="17"/>
      <c r="BH36" s="17"/>
      <c r="BI36" s="17"/>
      <c r="BJ36" s="17"/>
      <c r="BK36" s="17"/>
      <c r="BL36" s="16"/>
      <c r="BM36" s="18"/>
      <c r="BN36" s="17"/>
      <c r="BO36" s="17"/>
      <c r="BP36" s="17"/>
      <c r="BQ36" s="234" t="s">
        <v>20</v>
      </c>
      <c r="BR36" s="235"/>
      <c r="BS36" s="234" t="s">
        <v>19</v>
      </c>
      <c r="BT36" s="235"/>
      <c r="BU36" s="17"/>
      <c r="BV36" s="17"/>
      <c r="BW36" s="17"/>
      <c r="BX36" s="17"/>
      <c r="BY36" s="17"/>
      <c r="BZ36" s="17"/>
      <c r="CA36" s="17"/>
      <c r="CB36" s="16"/>
      <c r="CC36" s="18"/>
      <c r="CD36" s="17"/>
      <c r="CE36" s="17"/>
      <c r="CF36" s="17"/>
      <c r="CG36" s="234" t="s">
        <v>20</v>
      </c>
      <c r="CH36" s="235"/>
      <c r="CI36" s="234" t="s">
        <v>19</v>
      </c>
      <c r="CJ36" s="235"/>
      <c r="CK36" s="17"/>
      <c r="CL36" s="17"/>
      <c r="CM36" s="17"/>
      <c r="CN36" s="17"/>
      <c r="CO36" s="17"/>
      <c r="CP36" s="17"/>
      <c r="CQ36" s="17"/>
      <c r="CR36" s="16"/>
      <c r="CS36" s="18"/>
      <c r="CT36" s="17"/>
      <c r="CU36" s="17"/>
      <c r="CV36" s="17"/>
      <c r="CW36" s="234" t="s">
        <v>20</v>
      </c>
      <c r="CX36" s="235"/>
      <c r="CY36" s="234" t="s">
        <v>19</v>
      </c>
      <c r="CZ36" s="235"/>
      <c r="DA36" s="17"/>
      <c r="DB36" s="17"/>
      <c r="DC36" s="17"/>
      <c r="DD36" s="17"/>
      <c r="DE36" s="17"/>
      <c r="DF36" s="17"/>
      <c r="DG36" s="17"/>
      <c r="DH36" s="17"/>
      <c r="DI36" s="23"/>
      <c r="DJ36" s="7"/>
      <c r="DK36" s="7"/>
      <c r="DL36" s="7"/>
      <c r="DM36" s="286"/>
      <c r="DN36" s="286"/>
      <c r="DO36" s="286"/>
      <c r="DP36" s="286"/>
      <c r="DQ36" s="7"/>
      <c r="DR36" s="7"/>
      <c r="DS36" s="7"/>
      <c r="DT36" s="7"/>
      <c r="DU36" s="7"/>
      <c r="DV36" s="7"/>
      <c r="DW36" s="7"/>
      <c r="DX36" s="7"/>
    </row>
    <row r="37" spans="1:128" ht="15.75" customHeight="1" x14ac:dyDescent="0.2">
      <c r="A37" s="23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165"/>
      <c r="R37" s="166"/>
      <c r="S37" s="93"/>
      <c r="T37" s="93"/>
      <c r="U37" s="236"/>
      <c r="V37" s="237"/>
      <c r="W37" s="236"/>
      <c r="X37" s="237"/>
      <c r="Y37" s="7"/>
      <c r="Z37" s="7"/>
      <c r="AA37" s="7"/>
      <c r="AB37" s="7"/>
      <c r="AC37" s="7"/>
      <c r="AD37" s="7"/>
      <c r="AE37" s="7"/>
      <c r="AF37" s="6"/>
      <c r="AG37" s="165"/>
      <c r="AH37" s="166"/>
      <c r="AI37" s="93"/>
      <c r="AJ37" s="93"/>
      <c r="AK37" s="236"/>
      <c r="AL37" s="237"/>
      <c r="AM37" s="236"/>
      <c r="AN37" s="237"/>
      <c r="AO37" s="7"/>
      <c r="AP37" s="7"/>
      <c r="AQ37" s="7"/>
      <c r="AR37" s="7"/>
      <c r="AS37" s="7"/>
      <c r="AT37" s="7"/>
      <c r="AU37" s="7"/>
      <c r="AV37" s="6"/>
      <c r="AW37" s="165"/>
      <c r="AX37" s="166"/>
      <c r="AY37" s="93"/>
      <c r="AZ37" s="93"/>
      <c r="BA37" s="236"/>
      <c r="BB37" s="237"/>
      <c r="BC37" s="236"/>
      <c r="BD37" s="237"/>
      <c r="BE37" s="7"/>
      <c r="BF37" s="7"/>
      <c r="BG37" s="7"/>
      <c r="BH37" s="7"/>
      <c r="BI37" s="7"/>
      <c r="BJ37" s="7"/>
      <c r="BK37" s="7"/>
      <c r="BL37" s="6"/>
      <c r="BM37" s="165"/>
      <c r="BN37" s="166"/>
      <c r="BO37" s="93"/>
      <c r="BP37" s="93"/>
      <c r="BQ37" s="236"/>
      <c r="BR37" s="237"/>
      <c r="BS37" s="236"/>
      <c r="BT37" s="237"/>
      <c r="BU37" s="7"/>
      <c r="BV37" s="7"/>
      <c r="BW37" s="7"/>
      <c r="BX37" s="7"/>
      <c r="BY37" s="7"/>
      <c r="BZ37" s="7"/>
      <c r="CA37" s="7"/>
      <c r="CB37" s="6"/>
      <c r="CC37" s="165"/>
      <c r="CD37" s="166"/>
      <c r="CE37" s="93"/>
      <c r="CF37" s="93"/>
      <c r="CG37" s="236"/>
      <c r="CH37" s="237"/>
      <c r="CI37" s="236"/>
      <c r="CJ37" s="237"/>
      <c r="CK37" s="7"/>
      <c r="CL37" s="7"/>
      <c r="CM37" s="7"/>
      <c r="CN37" s="7"/>
      <c r="CO37" s="7"/>
      <c r="CP37" s="7"/>
      <c r="CQ37" s="7"/>
      <c r="CR37" s="6"/>
      <c r="CS37" s="165"/>
      <c r="CT37" s="166"/>
      <c r="CU37" s="93"/>
      <c r="CV37" s="93"/>
      <c r="CW37" s="236"/>
      <c r="CX37" s="237"/>
      <c r="CY37" s="236"/>
      <c r="CZ37" s="237"/>
      <c r="DA37" s="7"/>
      <c r="DB37" s="7"/>
      <c r="DC37" s="7"/>
      <c r="DD37" s="7"/>
      <c r="DE37" s="7"/>
      <c r="DF37" s="7"/>
      <c r="DG37" s="7"/>
      <c r="DH37" s="7"/>
      <c r="DI37" s="331"/>
      <c r="DJ37" s="293"/>
      <c r="DK37" s="131"/>
      <c r="DL37" s="131"/>
      <c r="DM37" s="286"/>
      <c r="DN37" s="286"/>
      <c r="DO37" s="286"/>
      <c r="DP37" s="286"/>
      <c r="DQ37" s="7"/>
      <c r="DR37" s="7"/>
      <c r="DS37" s="7"/>
      <c r="DT37" s="7"/>
      <c r="DU37" s="7"/>
      <c r="DV37" s="7"/>
      <c r="DW37" s="7"/>
      <c r="DX37" s="7"/>
    </row>
    <row r="38" spans="1:128" ht="15.75" customHeight="1" thickBot="1" x14ac:dyDescent="0.25">
      <c r="A38" s="19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7"/>
      <c r="Q38" s="92"/>
      <c r="R38" s="93"/>
      <c r="S38" s="93"/>
      <c r="T38" s="93"/>
      <c r="U38" s="231">
        <v>43348</v>
      </c>
      <c r="V38" s="231"/>
      <c r="W38" s="231">
        <v>43390</v>
      </c>
      <c r="X38" s="231"/>
      <c r="Y38" s="7"/>
      <c r="Z38" s="246" t="s">
        <v>46</v>
      </c>
      <c r="AA38" s="246"/>
      <c r="AB38" s="109">
        <f>Y7</f>
        <v>0</v>
      </c>
      <c r="AC38" s="110"/>
      <c r="AD38" s="111"/>
      <c r="AE38" s="111"/>
      <c r="AF38" s="6"/>
      <c r="AG38" s="92"/>
      <c r="AH38" s="93"/>
      <c r="AI38" s="93"/>
      <c r="AJ38" s="93"/>
      <c r="AK38" s="231">
        <v>43390</v>
      </c>
      <c r="AL38" s="231"/>
      <c r="AM38" s="231">
        <v>43412</v>
      </c>
      <c r="AN38" s="231"/>
      <c r="AO38" s="7"/>
      <c r="AP38" s="232" t="s">
        <v>46</v>
      </c>
      <c r="AQ38" s="233"/>
      <c r="AR38" s="14">
        <f>AO1</f>
        <v>43409</v>
      </c>
      <c r="AS38" s="94"/>
      <c r="AT38" s="7"/>
      <c r="AU38" s="7"/>
      <c r="AV38" s="6"/>
      <c r="AW38" s="92"/>
      <c r="AX38" s="93"/>
      <c r="AY38" s="93"/>
      <c r="AZ38" s="93"/>
      <c r="BA38" s="231">
        <v>43412</v>
      </c>
      <c r="BB38" s="231"/>
      <c r="BC38" s="231">
        <v>43452</v>
      </c>
      <c r="BD38" s="231"/>
      <c r="BE38" s="7"/>
      <c r="BF38" s="232" t="s">
        <v>46</v>
      </c>
      <c r="BG38" s="233"/>
      <c r="BH38" s="14">
        <f>BE1</f>
        <v>43444</v>
      </c>
      <c r="BI38" s="94"/>
      <c r="BJ38" s="7"/>
      <c r="BK38" s="7"/>
      <c r="BL38" s="6"/>
      <c r="BM38" s="92"/>
      <c r="BN38" s="93"/>
      <c r="BO38" s="93"/>
      <c r="BP38" s="93"/>
      <c r="BQ38" s="229">
        <f>BC38</f>
        <v>43452</v>
      </c>
      <c r="BR38" s="230"/>
      <c r="BS38" s="229"/>
      <c r="BT38" s="230"/>
      <c r="BU38" s="7"/>
      <c r="BV38" s="232" t="s">
        <v>46</v>
      </c>
      <c r="BW38" s="233"/>
      <c r="BX38" s="14">
        <f>BU1</f>
        <v>0</v>
      </c>
      <c r="BY38" s="94"/>
      <c r="BZ38" s="7"/>
      <c r="CA38" s="7"/>
      <c r="CB38" s="6"/>
      <c r="CC38" s="92"/>
      <c r="CD38" s="93"/>
      <c r="CE38" s="93"/>
      <c r="CF38" s="93"/>
      <c r="CG38" s="229">
        <f>BS38</f>
        <v>0</v>
      </c>
      <c r="CH38" s="230"/>
      <c r="CI38" s="229"/>
      <c r="CJ38" s="230"/>
      <c r="CK38" s="7"/>
      <c r="CL38" s="232" t="s">
        <v>46</v>
      </c>
      <c r="CM38" s="233"/>
      <c r="CN38" s="14">
        <f>CK1</f>
        <v>0</v>
      </c>
      <c r="CO38" s="94"/>
      <c r="CP38" s="7"/>
      <c r="CQ38" s="7"/>
      <c r="CR38" s="6"/>
      <c r="CS38" s="92"/>
      <c r="CT38" s="93"/>
      <c r="CU38" s="93"/>
      <c r="CV38" s="93"/>
      <c r="CW38" s="229">
        <f>CI38</f>
        <v>0</v>
      </c>
      <c r="CX38" s="230"/>
      <c r="CY38" s="229"/>
      <c r="CZ38" s="230"/>
      <c r="DA38" s="7"/>
      <c r="DB38" s="232" t="s">
        <v>46</v>
      </c>
      <c r="DC38" s="233"/>
      <c r="DD38" s="14">
        <f>DA1</f>
        <v>0</v>
      </c>
      <c r="DE38" s="94"/>
      <c r="DF38" s="7"/>
      <c r="DG38" s="7"/>
      <c r="DH38" s="7"/>
      <c r="DI38" s="130"/>
      <c r="DJ38" s="131"/>
      <c r="DK38" s="131"/>
      <c r="DL38" s="131"/>
      <c r="DM38" s="287"/>
      <c r="DN38" s="287"/>
      <c r="DO38" s="287"/>
      <c r="DP38" s="287"/>
      <c r="DQ38" s="7"/>
      <c r="DR38" s="288"/>
      <c r="DS38" s="288"/>
      <c r="DT38" s="289"/>
      <c r="DU38" s="290"/>
      <c r="DV38" s="7"/>
      <c r="DW38" s="7"/>
      <c r="DX38" s="7"/>
    </row>
    <row r="39" spans="1:128" ht="15.75" customHeight="1" thickBot="1" x14ac:dyDescent="0.3">
      <c r="Q39" s="15" t="s">
        <v>18</v>
      </c>
      <c r="R39" s="238" t="s">
        <v>17</v>
      </c>
      <c r="S39" s="239"/>
      <c r="T39" s="240"/>
      <c r="U39" s="241" t="s">
        <v>16</v>
      </c>
      <c r="V39" s="242"/>
      <c r="W39" s="241" t="s">
        <v>15</v>
      </c>
      <c r="X39" s="242"/>
      <c r="Y39" s="7"/>
      <c r="Z39" s="246" t="s">
        <v>47</v>
      </c>
      <c r="AA39" s="246"/>
      <c r="AB39" s="109">
        <v>43390</v>
      </c>
      <c r="AC39" s="110"/>
      <c r="AD39" s="111"/>
      <c r="AE39" s="111"/>
      <c r="AF39" s="6"/>
      <c r="AG39" s="15" t="s">
        <v>18</v>
      </c>
      <c r="AH39" s="238" t="s">
        <v>17</v>
      </c>
      <c r="AI39" s="239"/>
      <c r="AJ39" s="240"/>
      <c r="AK39" s="241" t="s">
        <v>16</v>
      </c>
      <c r="AL39" s="242"/>
      <c r="AM39" s="241" t="s">
        <v>15</v>
      </c>
      <c r="AN39" s="242"/>
      <c r="AO39" s="7"/>
      <c r="AP39" s="232" t="s">
        <v>47</v>
      </c>
      <c r="AQ39" s="233"/>
      <c r="AR39" s="109">
        <v>43412</v>
      </c>
      <c r="AS39" s="94"/>
      <c r="AT39" s="7"/>
      <c r="AU39" s="7"/>
      <c r="AV39" s="6"/>
      <c r="AW39" s="15" t="s">
        <v>18</v>
      </c>
      <c r="AX39" s="238" t="s">
        <v>17</v>
      </c>
      <c r="AY39" s="239"/>
      <c r="AZ39" s="240"/>
      <c r="BA39" s="241" t="s">
        <v>16</v>
      </c>
      <c r="BB39" s="242"/>
      <c r="BC39" s="241" t="s">
        <v>15</v>
      </c>
      <c r="BD39" s="242"/>
      <c r="BE39" s="7"/>
      <c r="BF39" s="232" t="s">
        <v>47</v>
      </c>
      <c r="BG39" s="233"/>
      <c r="BH39" s="14">
        <f>BA38</f>
        <v>43412</v>
      </c>
      <c r="BI39" s="94"/>
      <c r="BJ39" s="7"/>
      <c r="BK39" s="7"/>
      <c r="BL39" s="6"/>
      <c r="BM39" s="15" t="s">
        <v>18</v>
      </c>
      <c r="BN39" s="238" t="s">
        <v>17</v>
      </c>
      <c r="BO39" s="239"/>
      <c r="BP39" s="240"/>
      <c r="BQ39" s="241" t="s">
        <v>16</v>
      </c>
      <c r="BR39" s="242"/>
      <c r="BS39" s="241" t="s">
        <v>15</v>
      </c>
      <c r="BT39" s="242"/>
      <c r="BU39" s="7"/>
      <c r="BV39" s="232" t="s">
        <v>47</v>
      </c>
      <c r="BW39" s="233"/>
      <c r="BX39" s="14">
        <f>BQ38</f>
        <v>43452</v>
      </c>
      <c r="BY39" s="94"/>
      <c r="BZ39" s="7"/>
      <c r="CA39" s="7"/>
      <c r="CB39" s="6"/>
      <c r="CC39" s="15" t="s">
        <v>18</v>
      </c>
      <c r="CD39" s="238" t="s">
        <v>17</v>
      </c>
      <c r="CE39" s="239"/>
      <c r="CF39" s="240"/>
      <c r="CG39" s="241" t="s">
        <v>16</v>
      </c>
      <c r="CH39" s="242"/>
      <c r="CI39" s="241" t="s">
        <v>15</v>
      </c>
      <c r="CJ39" s="242"/>
      <c r="CK39" s="7"/>
      <c r="CL39" s="232" t="s">
        <v>47</v>
      </c>
      <c r="CM39" s="233"/>
      <c r="CN39" s="14">
        <f>CG38</f>
        <v>0</v>
      </c>
      <c r="CO39" s="94"/>
      <c r="CP39" s="7"/>
      <c r="CQ39" s="7"/>
      <c r="CR39" s="6"/>
      <c r="CS39" s="15" t="s">
        <v>18</v>
      </c>
      <c r="CT39" s="238" t="s">
        <v>17</v>
      </c>
      <c r="CU39" s="239"/>
      <c r="CV39" s="240"/>
      <c r="CW39" s="241" t="s">
        <v>16</v>
      </c>
      <c r="CX39" s="242"/>
      <c r="CY39" s="241" t="s">
        <v>15</v>
      </c>
      <c r="CZ39" s="242"/>
      <c r="DA39" s="7"/>
      <c r="DB39" s="232" t="s">
        <v>47</v>
      </c>
      <c r="DC39" s="233"/>
      <c r="DD39" s="14">
        <f>CW38</f>
        <v>0</v>
      </c>
      <c r="DE39" s="94"/>
      <c r="DF39" s="7"/>
      <c r="DG39" s="7"/>
      <c r="DH39" s="7"/>
      <c r="DI39" s="130"/>
      <c r="DJ39" s="291"/>
      <c r="DK39" s="291"/>
      <c r="DL39" s="291"/>
      <c r="DM39" s="292"/>
      <c r="DN39" s="292"/>
      <c r="DO39" s="292"/>
      <c r="DP39" s="292"/>
      <c r="DQ39" s="7"/>
      <c r="DR39" s="288"/>
      <c r="DS39" s="288"/>
      <c r="DT39" s="289"/>
      <c r="DU39" s="290"/>
      <c r="DV39" s="7"/>
      <c r="DW39" s="7"/>
      <c r="DX39" s="7"/>
    </row>
    <row r="40" spans="1:128" ht="15.75" customHeight="1" x14ac:dyDescent="0.3">
      <c r="A40" s="243"/>
      <c r="B40" s="243"/>
      <c r="C40" s="70"/>
      <c r="D40" s="70"/>
      <c r="E40" s="70"/>
      <c r="F40" s="70"/>
      <c r="G40" s="70"/>
      <c r="H40" s="70"/>
      <c r="I40" s="70"/>
      <c r="J40" s="70"/>
      <c r="K40" s="70"/>
      <c r="L40" s="70"/>
      <c r="M40" s="70"/>
      <c r="N40" s="70"/>
      <c r="O40" s="98">
        <v>43332</v>
      </c>
      <c r="Q40" s="8">
        <v>1</v>
      </c>
      <c r="R40" s="144" t="s">
        <v>52</v>
      </c>
      <c r="S40" s="144" t="s">
        <v>52</v>
      </c>
      <c r="T40" s="144" t="s">
        <v>52</v>
      </c>
      <c r="U40" s="142">
        <v>233</v>
      </c>
      <c r="V40" s="142">
        <v>233</v>
      </c>
      <c r="W40" s="142">
        <v>255</v>
      </c>
      <c r="X40" s="142">
        <v>255</v>
      </c>
      <c r="Y40" s="7"/>
      <c r="Z40" s="246" t="s">
        <v>14</v>
      </c>
      <c r="AA40" s="246"/>
      <c r="AB40" s="110"/>
      <c r="AC40" s="110">
        <v>47</v>
      </c>
      <c r="AD40" s="111"/>
      <c r="AE40" s="111"/>
      <c r="AF40" s="6"/>
      <c r="AG40" s="8">
        <v>1</v>
      </c>
      <c r="AH40" s="144" t="s">
        <v>52</v>
      </c>
      <c r="AI40" s="144" t="s">
        <v>52</v>
      </c>
      <c r="AJ40" s="144" t="s">
        <v>52</v>
      </c>
      <c r="AK40" s="142">
        <v>255</v>
      </c>
      <c r="AL40" s="142">
        <v>255</v>
      </c>
      <c r="AM40" s="142">
        <v>261</v>
      </c>
      <c r="AN40" s="142">
        <v>261</v>
      </c>
      <c r="AO40" s="7"/>
      <c r="AP40" s="232" t="s">
        <v>14</v>
      </c>
      <c r="AQ40" s="233"/>
      <c r="AR40" s="94"/>
      <c r="AS40" s="94">
        <f>AM38-AK38</f>
        <v>22</v>
      </c>
      <c r="AT40" s="7"/>
      <c r="AU40" s="7"/>
      <c r="AV40" s="6"/>
      <c r="AW40" s="8">
        <v>1</v>
      </c>
      <c r="AX40" s="141" t="s">
        <v>52</v>
      </c>
      <c r="AY40" s="141" t="s">
        <v>52</v>
      </c>
      <c r="AZ40" s="141" t="s">
        <v>52</v>
      </c>
      <c r="BA40" s="142">
        <v>261</v>
      </c>
      <c r="BB40" s="142">
        <v>261</v>
      </c>
      <c r="BC40" s="142">
        <v>254</v>
      </c>
      <c r="BD40" s="142">
        <v>254</v>
      </c>
      <c r="BE40" s="7"/>
      <c r="BF40" s="232" t="s">
        <v>14</v>
      </c>
      <c r="BG40" s="233"/>
      <c r="BH40" s="94"/>
      <c r="BI40" s="94">
        <f>BC38-BA38</f>
        <v>40</v>
      </c>
      <c r="BJ40" s="7"/>
      <c r="BK40" s="7"/>
      <c r="BL40" s="6"/>
      <c r="BM40" s="8">
        <v>1</v>
      </c>
      <c r="BN40" s="61"/>
      <c r="BO40" s="62"/>
      <c r="BP40" s="63"/>
      <c r="BQ40" s="59"/>
      <c r="BR40" s="60"/>
      <c r="BS40" s="59"/>
      <c r="BT40" s="60"/>
      <c r="BU40" s="7"/>
      <c r="BV40" s="232" t="s">
        <v>14</v>
      </c>
      <c r="BW40" s="233"/>
      <c r="BX40" s="94"/>
      <c r="BY40" s="94">
        <f>BS38-BQ38</f>
        <v>-43452</v>
      </c>
      <c r="BZ40" s="7"/>
      <c r="CA40" s="7"/>
      <c r="CB40" s="6"/>
      <c r="CC40" s="8">
        <v>1</v>
      </c>
      <c r="CD40" s="61"/>
      <c r="CE40" s="62"/>
      <c r="CF40" s="63"/>
      <c r="CG40" s="59"/>
      <c r="CH40" s="60"/>
      <c r="CI40" s="59"/>
      <c r="CJ40" s="60"/>
      <c r="CK40" s="7"/>
      <c r="CL40" s="232" t="s">
        <v>14</v>
      </c>
      <c r="CM40" s="233"/>
      <c r="CN40" s="94"/>
      <c r="CO40" s="94">
        <f>CI38-CG38</f>
        <v>0</v>
      </c>
      <c r="CP40" s="7"/>
      <c r="CQ40" s="7"/>
      <c r="CR40" s="6"/>
      <c r="CS40" s="8">
        <v>1</v>
      </c>
      <c r="CT40" s="61"/>
      <c r="CU40" s="62"/>
      <c r="CV40" s="63"/>
      <c r="CW40" s="59"/>
      <c r="CX40" s="60"/>
      <c r="CY40" s="59"/>
      <c r="CZ40" s="60"/>
      <c r="DA40" s="7"/>
      <c r="DB40" s="232" t="s">
        <v>14</v>
      </c>
      <c r="DC40" s="233"/>
      <c r="DD40" s="94"/>
      <c r="DE40" s="94">
        <f>CY38-CW38</f>
        <v>0</v>
      </c>
      <c r="DF40" s="7"/>
      <c r="DG40" s="7"/>
      <c r="DH40" s="7"/>
      <c r="DI40" s="331"/>
      <c r="DJ40" s="332"/>
      <c r="DK40" s="332"/>
      <c r="DL40" s="332"/>
      <c r="DM40" s="294"/>
      <c r="DN40" s="294"/>
      <c r="DO40" s="294"/>
      <c r="DP40" s="294"/>
      <c r="DQ40" s="7"/>
      <c r="DR40" s="288"/>
      <c r="DS40" s="288"/>
      <c r="DT40" s="290"/>
      <c r="DU40" s="290"/>
      <c r="DV40" s="7"/>
      <c r="DW40" s="7"/>
      <c r="DX40" s="7"/>
    </row>
    <row r="41" spans="1:128" x14ac:dyDescent="0.2">
      <c r="A41" s="243"/>
      <c r="B41" s="243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Q41" s="8">
        <v>2</v>
      </c>
      <c r="R41" s="144" t="s">
        <v>60</v>
      </c>
      <c r="S41" s="144" t="s">
        <v>60</v>
      </c>
      <c r="T41" s="144" t="s">
        <v>60</v>
      </c>
      <c r="U41" s="142">
        <v>310</v>
      </c>
      <c r="V41" s="142">
        <v>310</v>
      </c>
      <c r="W41" s="142">
        <v>338</v>
      </c>
      <c r="X41" s="142">
        <v>338</v>
      </c>
      <c r="Y41" s="7"/>
      <c r="Z41" s="246" t="s">
        <v>13</v>
      </c>
      <c r="AA41" s="246"/>
      <c r="AB41" s="110"/>
      <c r="AC41" s="110">
        <v>26</v>
      </c>
      <c r="AD41" s="111"/>
      <c r="AE41" s="111"/>
      <c r="AF41" s="6"/>
      <c r="AG41" s="8">
        <v>2</v>
      </c>
      <c r="AH41" s="144" t="s">
        <v>60</v>
      </c>
      <c r="AI41" s="144" t="s">
        <v>60</v>
      </c>
      <c r="AJ41" s="144" t="s">
        <v>60</v>
      </c>
      <c r="AK41" s="142">
        <v>338</v>
      </c>
      <c r="AL41" s="142">
        <v>338</v>
      </c>
      <c r="AM41" s="142">
        <v>354</v>
      </c>
      <c r="AN41" s="142">
        <v>354</v>
      </c>
      <c r="AO41" s="7"/>
      <c r="AP41" s="232" t="s">
        <v>13</v>
      </c>
      <c r="AQ41" s="233"/>
      <c r="AR41" s="94"/>
      <c r="AS41" s="94">
        <f>COUNTA(AM40:AM139)</f>
        <v>25</v>
      </c>
      <c r="AT41" s="7"/>
      <c r="AU41" s="7"/>
      <c r="AV41" s="6"/>
      <c r="AW41" s="8">
        <v>2</v>
      </c>
      <c r="AX41" s="141" t="s">
        <v>60</v>
      </c>
      <c r="AY41" s="141" t="s">
        <v>60</v>
      </c>
      <c r="AZ41" s="141" t="s">
        <v>60</v>
      </c>
      <c r="BA41" s="142">
        <v>354</v>
      </c>
      <c r="BB41" s="142">
        <v>354</v>
      </c>
      <c r="BC41" s="142">
        <v>232</v>
      </c>
      <c r="BD41" s="142">
        <v>232</v>
      </c>
      <c r="BE41" s="7"/>
      <c r="BF41" s="232" t="s">
        <v>13</v>
      </c>
      <c r="BG41" s="233"/>
      <c r="BH41" s="94"/>
      <c r="BI41" s="94">
        <f>COUNTA(BC40:BC139)</f>
        <v>11</v>
      </c>
      <c r="BJ41" s="7"/>
      <c r="BK41" s="7"/>
      <c r="BL41" s="6"/>
      <c r="BM41" s="8">
        <v>2</v>
      </c>
      <c r="BN41" s="61"/>
      <c r="BO41" s="62"/>
      <c r="BP41" s="63"/>
      <c r="BQ41" s="59"/>
      <c r="BR41" s="60"/>
      <c r="BS41" s="59"/>
      <c r="BT41" s="60"/>
      <c r="BU41" s="7"/>
      <c r="BV41" s="232" t="s">
        <v>13</v>
      </c>
      <c r="BW41" s="233"/>
      <c r="BX41" s="94"/>
      <c r="BY41" s="94">
        <f>COUNTA(BS40:BS139)</f>
        <v>0</v>
      </c>
      <c r="BZ41" s="7"/>
      <c r="CA41" s="7"/>
      <c r="CB41" s="6"/>
      <c r="CC41" s="8">
        <v>2</v>
      </c>
      <c r="CD41" s="61"/>
      <c r="CE41" s="62"/>
      <c r="CF41" s="63"/>
      <c r="CG41" s="59"/>
      <c r="CH41" s="60"/>
      <c r="CI41" s="59"/>
      <c r="CJ41" s="60"/>
      <c r="CK41" s="7"/>
      <c r="CL41" s="232" t="s">
        <v>13</v>
      </c>
      <c r="CM41" s="233"/>
      <c r="CN41" s="94"/>
      <c r="CO41" s="94">
        <f>COUNTA(CI40:CI139)</f>
        <v>0</v>
      </c>
      <c r="CP41" s="7"/>
      <c r="CQ41" s="7"/>
      <c r="CR41" s="6"/>
      <c r="CS41" s="8">
        <v>2</v>
      </c>
      <c r="CT41" s="61"/>
      <c r="CU41" s="62"/>
      <c r="CV41" s="63"/>
      <c r="CW41" s="59"/>
      <c r="CX41" s="60"/>
      <c r="CY41" s="59"/>
      <c r="CZ41" s="60"/>
      <c r="DA41" s="7"/>
      <c r="DB41" s="232" t="s">
        <v>13</v>
      </c>
      <c r="DC41" s="233"/>
      <c r="DD41" s="94"/>
      <c r="DE41" s="94">
        <f>COUNTA(CY40:CY139)</f>
        <v>0</v>
      </c>
      <c r="DF41" s="7"/>
      <c r="DG41" s="7"/>
      <c r="DH41" s="7"/>
      <c r="DI41" s="331"/>
      <c r="DJ41" s="332"/>
      <c r="DK41" s="332"/>
      <c r="DL41" s="332"/>
      <c r="DM41" s="294"/>
      <c r="DN41" s="294"/>
      <c r="DO41" s="294"/>
      <c r="DP41" s="294"/>
      <c r="DQ41" s="7"/>
      <c r="DR41" s="288"/>
      <c r="DS41" s="288"/>
      <c r="DT41" s="290"/>
      <c r="DU41" s="290"/>
      <c r="DV41" s="7"/>
      <c r="DW41" s="7"/>
      <c r="DX41" s="7"/>
    </row>
    <row r="42" spans="1:128" ht="15.75" customHeight="1" x14ac:dyDescent="0.2">
      <c r="A42" s="243"/>
      <c r="B42" s="243"/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56"/>
      <c r="Q42" s="8">
        <v>3</v>
      </c>
      <c r="R42" s="144" t="s">
        <v>58</v>
      </c>
      <c r="S42" s="144" t="s">
        <v>58</v>
      </c>
      <c r="T42" s="144" t="s">
        <v>58</v>
      </c>
      <c r="U42" s="142">
        <v>203</v>
      </c>
      <c r="V42" s="142">
        <v>203</v>
      </c>
      <c r="W42" s="142"/>
      <c r="X42" s="142"/>
      <c r="Y42" s="7"/>
      <c r="Z42" s="246" t="s">
        <v>12</v>
      </c>
      <c r="AA42" s="246"/>
      <c r="AB42" s="112">
        <f>SUM(U40:U139)</f>
        <v>3081</v>
      </c>
      <c r="AC42" s="112">
        <f>SUM(W40:W139)</f>
        <v>2830</v>
      </c>
      <c r="AD42" s="111"/>
      <c r="AE42" s="111"/>
      <c r="AF42" s="6"/>
      <c r="AG42" s="8">
        <v>3</v>
      </c>
      <c r="AH42" s="144" t="s">
        <v>58</v>
      </c>
      <c r="AI42" s="144" t="s">
        <v>58</v>
      </c>
      <c r="AJ42" s="144" t="s">
        <v>58</v>
      </c>
      <c r="AK42" s="142"/>
      <c r="AL42" s="142"/>
      <c r="AM42" s="142"/>
      <c r="AN42" s="142"/>
      <c r="AO42" s="7"/>
      <c r="AP42" s="232" t="s">
        <v>12</v>
      </c>
      <c r="AQ42" s="233"/>
      <c r="AR42" s="13">
        <f>SUM(AK40:AK139)</f>
        <v>6219</v>
      </c>
      <c r="AS42" s="13">
        <f>SUM(AM40:AM139)</f>
        <v>6661.5</v>
      </c>
      <c r="AT42" s="7"/>
      <c r="AU42" s="7"/>
      <c r="AV42" s="6"/>
      <c r="AW42" s="8">
        <v>3</v>
      </c>
      <c r="AX42" s="141" t="s">
        <v>58</v>
      </c>
      <c r="AY42" s="141" t="s">
        <v>58</v>
      </c>
      <c r="AZ42" s="141" t="s">
        <v>58</v>
      </c>
      <c r="BA42" s="142"/>
      <c r="BB42" s="142"/>
      <c r="BC42" s="142">
        <v>247</v>
      </c>
      <c r="BD42" s="142">
        <v>247</v>
      </c>
      <c r="BE42" s="7"/>
      <c r="BF42" s="232" t="s">
        <v>12</v>
      </c>
      <c r="BG42" s="233"/>
      <c r="BH42" s="13">
        <f>SUM(BA40:BA139)</f>
        <v>3211</v>
      </c>
      <c r="BI42" s="13">
        <f>SUM(BC40:BC139)</f>
        <v>2773</v>
      </c>
      <c r="BJ42" s="7"/>
      <c r="BK42" s="7"/>
      <c r="BL42" s="6"/>
      <c r="BM42" s="8">
        <v>3</v>
      </c>
      <c r="BN42" s="61"/>
      <c r="BO42" s="62"/>
      <c r="BP42" s="63"/>
      <c r="BQ42" s="59"/>
      <c r="BR42" s="60"/>
      <c r="BS42" s="59"/>
      <c r="BT42" s="60"/>
      <c r="BU42" s="7"/>
      <c r="BV42" s="232" t="s">
        <v>12</v>
      </c>
      <c r="BW42" s="233"/>
      <c r="BX42" s="13">
        <f>SUM(BQ40:BQ139)</f>
        <v>0</v>
      </c>
      <c r="BY42" s="13">
        <f>SUM(BS40:BS139)</f>
        <v>0</v>
      </c>
      <c r="BZ42" s="7"/>
      <c r="CA42" s="7"/>
      <c r="CB42" s="6"/>
      <c r="CC42" s="8">
        <v>3</v>
      </c>
      <c r="CD42" s="61"/>
      <c r="CE42" s="62"/>
      <c r="CF42" s="63"/>
      <c r="CG42" s="59"/>
      <c r="CH42" s="60"/>
      <c r="CI42" s="59"/>
      <c r="CJ42" s="60"/>
      <c r="CK42" s="7"/>
      <c r="CL42" s="232" t="s">
        <v>12</v>
      </c>
      <c r="CM42" s="233"/>
      <c r="CN42" s="13">
        <f>SUM(CG40:CG139)</f>
        <v>0</v>
      </c>
      <c r="CO42" s="13">
        <f>SUM(CI40:CI139)</f>
        <v>0</v>
      </c>
      <c r="CP42" s="7"/>
      <c r="CQ42" s="7"/>
      <c r="CR42" s="6"/>
      <c r="CS42" s="8">
        <v>3</v>
      </c>
      <c r="CT42" s="61"/>
      <c r="CU42" s="62"/>
      <c r="CV42" s="63"/>
      <c r="CW42" s="59"/>
      <c r="CX42" s="60"/>
      <c r="CY42" s="59"/>
      <c r="CZ42" s="60"/>
      <c r="DA42" s="7"/>
      <c r="DB42" s="232" t="s">
        <v>12</v>
      </c>
      <c r="DC42" s="233"/>
      <c r="DD42" s="13">
        <f>SUM(CW40:CW139)</f>
        <v>0</v>
      </c>
      <c r="DE42" s="13">
        <f>SUM(CY40:CY139)</f>
        <v>0</v>
      </c>
      <c r="DF42" s="7"/>
      <c r="DG42" s="7"/>
      <c r="DH42" s="7"/>
      <c r="DI42" s="331"/>
      <c r="DJ42" s="332"/>
      <c r="DK42" s="332"/>
      <c r="DL42" s="332"/>
      <c r="DM42" s="294"/>
      <c r="DN42" s="294"/>
      <c r="DO42" s="294"/>
      <c r="DP42" s="294"/>
      <c r="DQ42" s="7"/>
      <c r="DR42" s="288"/>
      <c r="DS42" s="288"/>
      <c r="DT42" s="295"/>
      <c r="DU42" s="295"/>
      <c r="DV42" s="7"/>
      <c r="DW42" s="7"/>
      <c r="DX42" s="7"/>
    </row>
    <row r="43" spans="1:128" ht="15" customHeight="1" x14ac:dyDescent="0.2">
      <c r="A43" s="243"/>
      <c r="B43" s="243"/>
      <c r="C43" s="76"/>
      <c r="D43" s="76"/>
      <c r="E43" s="76"/>
      <c r="F43" s="76"/>
      <c r="G43" s="76"/>
      <c r="H43" s="76"/>
      <c r="I43" s="76"/>
      <c r="J43" s="76"/>
      <c r="K43" s="76"/>
      <c r="L43" s="76"/>
      <c r="M43" s="76"/>
      <c r="N43" s="76"/>
      <c r="Q43" s="8">
        <v>4</v>
      </c>
      <c r="R43" s="144" t="s">
        <v>56</v>
      </c>
      <c r="S43" s="144" t="s">
        <v>56</v>
      </c>
      <c r="T43" s="144" t="s">
        <v>56</v>
      </c>
      <c r="U43" s="142">
        <v>243</v>
      </c>
      <c r="V43" s="142">
        <v>243</v>
      </c>
      <c r="W43" s="142">
        <v>261</v>
      </c>
      <c r="X43" s="142">
        <v>261</v>
      </c>
      <c r="Y43" s="7"/>
      <c r="Z43" s="246" t="s">
        <v>11</v>
      </c>
      <c r="AA43" s="246"/>
      <c r="AB43" s="112">
        <f>AB42/AC28</f>
        <v>400.12987012987014</v>
      </c>
      <c r="AC43" s="112">
        <f>AC42/AD28</f>
        <v>367.53246753246754</v>
      </c>
      <c r="AD43" s="111"/>
      <c r="AE43" s="111"/>
      <c r="AF43" s="6"/>
      <c r="AG43" s="8">
        <v>4</v>
      </c>
      <c r="AH43" s="144" t="s">
        <v>56</v>
      </c>
      <c r="AI43" s="144" t="s">
        <v>56</v>
      </c>
      <c r="AJ43" s="144" t="s">
        <v>56</v>
      </c>
      <c r="AK43" s="142">
        <v>261</v>
      </c>
      <c r="AL43" s="142">
        <v>261</v>
      </c>
      <c r="AM43" s="142">
        <v>282</v>
      </c>
      <c r="AN43" s="142">
        <v>282</v>
      </c>
      <c r="AO43" s="7"/>
      <c r="AP43" s="232" t="s">
        <v>11</v>
      </c>
      <c r="AQ43" s="233"/>
      <c r="AR43" s="13">
        <f>AR42/AS28</f>
        <v>807.66233766233768</v>
      </c>
      <c r="AS43" s="13">
        <f>AS42/AT28</f>
        <v>865.12987012987014</v>
      </c>
      <c r="AT43" s="7"/>
      <c r="AU43" s="7"/>
      <c r="AV43" s="6"/>
      <c r="AW43" s="8">
        <v>4</v>
      </c>
      <c r="AX43" s="141" t="s">
        <v>56</v>
      </c>
      <c r="AY43" s="141" t="s">
        <v>56</v>
      </c>
      <c r="AZ43" s="141" t="s">
        <v>56</v>
      </c>
      <c r="BA43" s="142">
        <v>282</v>
      </c>
      <c r="BB43" s="142">
        <v>282</v>
      </c>
      <c r="BC43" s="142">
        <v>216</v>
      </c>
      <c r="BD43" s="142">
        <v>216</v>
      </c>
      <c r="BE43" s="7"/>
      <c r="BF43" s="232" t="s">
        <v>11</v>
      </c>
      <c r="BG43" s="233"/>
      <c r="BH43" s="13">
        <f>BH42/BI28</f>
        <v>417.01298701298703</v>
      </c>
      <c r="BI43" s="13">
        <f>BI42/BJ28</f>
        <v>360.12987012987014</v>
      </c>
      <c r="BJ43" s="7"/>
      <c r="BK43" s="7"/>
      <c r="BL43" s="6"/>
      <c r="BM43" s="8">
        <v>4</v>
      </c>
      <c r="BN43" s="61"/>
      <c r="BO43" s="62"/>
      <c r="BP43" s="63"/>
      <c r="BQ43" s="59"/>
      <c r="BR43" s="60"/>
      <c r="BS43" s="59"/>
      <c r="BT43" s="60"/>
      <c r="BU43" s="7"/>
      <c r="BV43" s="232" t="s">
        <v>11</v>
      </c>
      <c r="BW43" s="233"/>
      <c r="BX43" s="13">
        <f>BX42/BY28</f>
        <v>0</v>
      </c>
      <c r="BY43" s="13">
        <f>BY42/BZ28</f>
        <v>0</v>
      </c>
      <c r="BZ43" s="7"/>
      <c r="CA43" s="7"/>
      <c r="CB43" s="6"/>
      <c r="CC43" s="8">
        <v>4</v>
      </c>
      <c r="CD43" s="61"/>
      <c r="CE43" s="62"/>
      <c r="CF43" s="63"/>
      <c r="CG43" s="59"/>
      <c r="CH43" s="60"/>
      <c r="CI43" s="59"/>
      <c r="CJ43" s="60"/>
      <c r="CK43" s="7"/>
      <c r="CL43" s="232" t="s">
        <v>11</v>
      </c>
      <c r="CM43" s="233"/>
      <c r="CN43" s="13">
        <f>CN42/CO28</f>
        <v>0</v>
      </c>
      <c r="CO43" s="13">
        <f>CO42/CP28</f>
        <v>0</v>
      </c>
      <c r="CP43" s="7"/>
      <c r="CQ43" s="7"/>
      <c r="CR43" s="6"/>
      <c r="CS43" s="8">
        <v>4</v>
      </c>
      <c r="CT43" s="61"/>
      <c r="CU43" s="62"/>
      <c r="CV43" s="63"/>
      <c r="CW43" s="59"/>
      <c r="CX43" s="60"/>
      <c r="CY43" s="59"/>
      <c r="CZ43" s="60"/>
      <c r="DA43" s="7"/>
      <c r="DB43" s="232" t="s">
        <v>11</v>
      </c>
      <c r="DC43" s="233"/>
      <c r="DD43" s="13">
        <f>DD42/DE28</f>
        <v>0</v>
      </c>
      <c r="DE43" s="13">
        <f>DE42/DF28</f>
        <v>0</v>
      </c>
      <c r="DF43" s="7"/>
      <c r="DG43" s="7"/>
      <c r="DH43" s="7"/>
      <c r="DI43" s="331"/>
      <c r="DJ43" s="332"/>
      <c r="DK43" s="332"/>
      <c r="DL43" s="332"/>
      <c r="DM43" s="294"/>
      <c r="DN43" s="294"/>
      <c r="DO43" s="294"/>
      <c r="DP43" s="294"/>
      <c r="DQ43" s="7"/>
      <c r="DR43" s="288"/>
      <c r="DS43" s="288"/>
      <c r="DT43" s="295"/>
      <c r="DU43" s="295"/>
      <c r="DV43" s="7"/>
      <c r="DW43" s="7"/>
      <c r="DX43" s="7"/>
    </row>
    <row r="44" spans="1:128" ht="15" customHeight="1" x14ac:dyDescent="0.2">
      <c r="A44" s="243"/>
      <c r="B44" s="243"/>
      <c r="C44" s="76"/>
      <c r="D44" s="76"/>
      <c r="E44" s="76"/>
      <c r="F44" s="76"/>
      <c r="G44" s="76"/>
      <c r="H44" s="76"/>
      <c r="I44" s="76"/>
      <c r="J44" s="76"/>
      <c r="K44" s="76"/>
      <c r="L44" s="76"/>
      <c r="M44" s="76"/>
      <c r="N44" s="76"/>
      <c r="Q44" s="8">
        <v>5</v>
      </c>
      <c r="R44" s="144" t="s">
        <v>54</v>
      </c>
      <c r="S44" s="144" t="s">
        <v>54</v>
      </c>
      <c r="T44" s="144" t="s">
        <v>54</v>
      </c>
      <c r="U44" s="142">
        <v>329</v>
      </c>
      <c r="V44" s="142">
        <v>329</v>
      </c>
      <c r="W44" s="142">
        <v>350</v>
      </c>
      <c r="X44" s="142">
        <v>350</v>
      </c>
      <c r="Y44" s="7"/>
      <c r="Z44" s="246" t="s">
        <v>10</v>
      </c>
      <c r="AA44" s="246"/>
      <c r="AB44" s="112"/>
      <c r="AC44" s="112">
        <f>AC43-AB43</f>
        <v>-32.597402597402606</v>
      </c>
      <c r="AD44" s="111"/>
      <c r="AE44" s="111"/>
      <c r="AF44" s="6"/>
      <c r="AG44" s="8">
        <v>5</v>
      </c>
      <c r="AH44" s="144" t="s">
        <v>54</v>
      </c>
      <c r="AI44" s="144" t="s">
        <v>54</v>
      </c>
      <c r="AJ44" s="144" t="s">
        <v>54</v>
      </c>
      <c r="AK44" s="142">
        <v>350</v>
      </c>
      <c r="AL44" s="142">
        <v>350</v>
      </c>
      <c r="AM44" s="142">
        <v>350</v>
      </c>
      <c r="AN44" s="142">
        <v>350</v>
      </c>
      <c r="AO44" s="7"/>
      <c r="AP44" s="232" t="s">
        <v>10</v>
      </c>
      <c r="AQ44" s="233"/>
      <c r="AR44" s="13"/>
      <c r="AS44" s="13">
        <f>AS43-AR43</f>
        <v>57.467532467532465</v>
      </c>
      <c r="AT44" s="7"/>
      <c r="AU44" s="7"/>
      <c r="AV44" s="6"/>
      <c r="AW44" s="8">
        <v>5</v>
      </c>
      <c r="AX44" s="141" t="s">
        <v>54</v>
      </c>
      <c r="AY44" s="141" t="s">
        <v>54</v>
      </c>
      <c r="AZ44" s="141" t="s">
        <v>54</v>
      </c>
      <c r="BA44" s="142">
        <v>350</v>
      </c>
      <c r="BB44" s="142">
        <v>350</v>
      </c>
      <c r="BC44" s="142">
        <v>295</v>
      </c>
      <c r="BD44" s="142">
        <v>295</v>
      </c>
      <c r="BE44" s="7"/>
      <c r="BF44" s="232" t="s">
        <v>10</v>
      </c>
      <c r="BG44" s="233"/>
      <c r="BH44" s="13"/>
      <c r="BI44" s="13">
        <f>BI43-BH43</f>
        <v>-56.883116883116884</v>
      </c>
      <c r="BJ44" s="7"/>
      <c r="BK44" s="7"/>
      <c r="BL44" s="6"/>
      <c r="BM44" s="8">
        <v>5</v>
      </c>
      <c r="BN44" s="61"/>
      <c r="BO44" s="62"/>
      <c r="BP44" s="63"/>
      <c r="BQ44" s="59"/>
      <c r="BR44" s="60"/>
      <c r="BS44" s="59"/>
      <c r="BT44" s="60"/>
      <c r="BU44" s="7"/>
      <c r="BV44" s="232" t="s">
        <v>10</v>
      </c>
      <c r="BW44" s="233"/>
      <c r="BX44" s="13"/>
      <c r="BY44" s="13">
        <f>BY43-BX43</f>
        <v>0</v>
      </c>
      <c r="BZ44" s="7"/>
      <c r="CA44" s="7"/>
      <c r="CB44" s="6"/>
      <c r="CC44" s="8">
        <v>5</v>
      </c>
      <c r="CD44" s="61"/>
      <c r="CE44" s="62"/>
      <c r="CF44" s="63"/>
      <c r="CG44" s="59"/>
      <c r="CH44" s="60"/>
      <c r="CI44" s="59"/>
      <c r="CJ44" s="60"/>
      <c r="CK44" s="7"/>
      <c r="CL44" s="232" t="s">
        <v>10</v>
      </c>
      <c r="CM44" s="233"/>
      <c r="CN44" s="13"/>
      <c r="CO44" s="13">
        <f>CO43-CN43</f>
        <v>0</v>
      </c>
      <c r="CP44" s="7"/>
      <c r="CQ44" s="7"/>
      <c r="CR44" s="6"/>
      <c r="CS44" s="8">
        <v>5</v>
      </c>
      <c r="CT44" s="61"/>
      <c r="CU44" s="62"/>
      <c r="CV44" s="63"/>
      <c r="CW44" s="59"/>
      <c r="CX44" s="60"/>
      <c r="CY44" s="59"/>
      <c r="CZ44" s="60"/>
      <c r="DA44" s="7"/>
      <c r="DB44" s="232" t="s">
        <v>10</v>
      </c>
      <c r="DC44" s="233"/>
      <c r="DD44" s="13"/>
      <c r="DE44" s="13">
        <f>DE43-DD43</f>
        <v>0</v>
      </c>
      <c r="DF44" s="7"/>
      <c r="DG44" s="7"/>
      <c r="DH44" s="7"/>
      <c r="DI44" s="331"/>
      <c r="DJ44" s="332"/>
      <c r="DK44" s="332"/>
      <c r="DL44" s="332"/>
      <c r="DM44" s="294"/>
      <c r="DN44" s="294"/>
      <c r="DO44" s="294"/>
      <c r="DP44" s="294"/>
      <c r="DQ44" s="7"/>
      <c r="DR44" s="288"/>
      <c r="DS44" s="288"/>
      <c r="DT44" s="295"/>
      <c r="DU44" s="295"/>
      <c r="DV44" s="7"/>
      <c r="DW44" s="7"/>
      <c r="DX44" s="7"/>
    </row>
    <row r="45" spans="1:128" ht="15.75" customHeight="1" x14ac:dyDescent="0.2">
      <c r="A45" s="243"/>
      <c r="B45" s="243"/>
      <c r="C45" s="76"/>
      <c r="D45" s="76"/>
      <c r="E45" s="76"/>
      <c r="F45" s="76"/>
      <c r="G45" s="76"/>
      <c r="H45" s="76"/>
      <c r="I45" s="76"/>
      <c r="J45" s="76"/>
      <c r="K45" s="76"/>
      <c r="L45" s="76"/>
      <c r="M45" s="76"/>
      <c r="N45" s="76"/>
      <c r="Q45" s="8">
        <v>6</v>
      </c>
      <c r="R45" s="144" t="s">
        <v>61</v>
      </c>
      <c r="S45" s="144" t="s">
        <v>61</v>
      </c>
      <c r="T45" s="144" t="s">
        <v>61</v>
      </c>
      <c r="U45" s="142">
        <v>307</v>
      </c>
      <c r="V45" s="142">
        <v>307</v>
      </c>
      <c r="W45" s="142">
        <v>323</v>
      </c>
      <c r="X45" s="142">
        <v>323</v>
      </c>
      <c r="Y45" s="7"/>
      <c r="Z45" s="246" t="s">
        <v>9</v>
      </c>
      <c r="AA45" s="246"/>
      <c r="AB45" s="112"/>
      <c r="AC45" s="112">
        <f>((AC42-AB42)/AC41)/AC40</f>
        <v>-0.20540098199672666</v>
      </c>
      <c r="AD45" s="111"/>
      <c r="AE45" s="111"/>
      <c r="AF45" s="6"/>
      <c r="AG45" s="8">
        <v>6</v>
      </c>
      <c r="AH45" s="144" t="s">
        <v>61</v>
      </c>
      <c r="AI45" s="144" t="s">
        <v>61</v>
      </c>
      <c r="AJ45" s="144" t="s">
        <v>61</v>
      </c>
      <c r="AK45" s="142">
        <v>323</v>
      </c>
      <c r="AL45" s="142">
        <v>323</v>
      </c>
      <c r="AM45" s="142">
        <v>348</v>
      </c>
      <c r="AN45" s="142">
        <v>348</v>
      </c>
      <c r="AO45" s="7"/>
      <c r="AP45" s="232" t="s">
        <v>9</v>
      </c>
      <c r="AQ45" s="233"/>
      <c r="AR45" s="13"/>
      <c r="AS45" s="75">
        <f>((AS42-AR42)/AS41)/AS40</f>
        <v>0.80454545454545456</v>
      </c>
      <c r="AT45" s="7"/>
      <c r="AU45" s="7"/>
      <c r="AV45" s="6"/>
      <c r="AW45" s="8">
        <v>6</v>
      </c>
      <c r="AX45" s="141" t="s">
        <v>61</v>
      </c>
      <c r="AY45" s="141" t="s">
        <v>61</v>
      </c>
      <c r="AZ45" s="141" t="s">
        <v>61</v>
      </c>
      <c r="BA45" s="142">
        <v>348</v>
      </c>
      <c r="BB45" s="142">
        <v>348</v>
      </c>
      <c r="BC45" s="142">
        <v>247</v>
      </c>
      <c r="BD45" s="142">
        <v>247</v>
      </c>
      <c r="BE45" s="7"/>
      <c r="BF45" s="232" t="s">
        <v>9</v>
      </c>
      <c r="BG45" s="233"/>
      <c r="BH45" s="13"/>
      <c r="BI45" s="75">
        <f>((BI42-BH42)/BI41)/BI40</f>
        <v>-0.99545454545454548</v>
      </c>
      <c r="BJ45" s="7"/>
      <c r="BK45" s="7"/>
      <c r="BL45" s="6"/>
      <c r="BM45" s="8">
        <v>6</v>
      </c>
      <c r="BN45" s="61"/>
      <c r="BO45" s="62"/>
      <c r="BP45" s="63"/>
      <c r="BQ45" s="59"/>
      <c r="BR45" s="60"/>
      <c r="BS45" s="59"/>
      <c r="BT45" s="60"/>
      <c r="BU45" s="7"/>
      <c r="BV45" s="232" t="s">
        <v>9</v>
      </c>
      <c r="BW45" s="233"/>
      <c r="BX45" s="13"/>
      <c r="BY45" s="75" t="e">
        <f>((BY42-BX42)/BY41)/BY40</f>
        <v>#DIV/0!</v>
      </c>
      <c r="BZ45" s="7"/>
      <c r="CA45" s="7"/>
      <c r="CB45" s="6"/>
      <c r="CC45" s="8">
        <v>6</v>
      </c>
      <c r="CD45" s="61"/>
      <c r="CE45" s="62"/>
      <c r="CF45" s="63"/>
      <c r="CG45" s="59"/>
      <c r="CH45" s="60"/>
      <c r="CI45" s="59"/>
      <c r="CJ45" s="60"/>
      <c r="CK45" s="7"/>
      <c r="CL45" s="232" t="s">
        <v>9</v>
      </c>
      <c r="CM45" s="233"/>
      <c r="CN45" s="13"/>
      <c r="CO45" s="75" t="e">
        <f>((CO42-CN42)/CO41)/CO40</f>
        <v>#DIV/0!</v>
      </c>
      <c r="CP45" s="7"/>
      <c r="CQ45" s="7"/>
      <c r="CR45" s="6"/>
      <c r="CS45" s="8">
        <v>6</v>
      </c>
      <c r="CT45" s="61"/>
      <c r="CU45" s="62"/>
      <c r="CV45" s="63"/>
      <c r="CW45" s="59"/>
      <c r="CX45" s="60"/>
      <c r="CY45" s="59"/>
      <c r="CZ45" s="60"/>
      <c r="DA45" s="7"/>
      <c r="DB45" s="232" t="s">
        <v>9</v>
      </c>
      <c r="DC45" s="233"/>
      <c r="DD45" s="13"/>
      <c r="DE45" s="75" t="e">
        <f>((DE42-DD42)/DE41)/DE40</f>
        <v>#DIV/0!</v>
      </c>
      <c r="DF45" s="7"/>
      <c r="DG45" s="7"/>
      <c r="DH45" s="7"/>
      <c r="DI45" s="331"/>
      <c r="DJ45" s="332"/>
      <c r="DK45" s="332"/>
      <c r="DL45" s="332"/>
      <c r="DM45" s="294"/>
      <c r="DN45" s="294"/>
      <c r="DO45" s="294"/>
      <c r="DP45" s="294"/>
      <c r="DQ45" s="7"/>
      <c r="DR45" s="288"/>
      <c r="DS45" s="288"/>
      <c r="DT45" s="295"/>
      <c r="DU45" s="296"/>
      <c r="DV45" s="7"/>
      <c r="DW45" s="7"/>
      <c r="DX45" s="7"/>
    </row>
    <row r="46" spans="1:128" ht="15" customHeight="1" x14ac:dyDescent="0.2">
      <c r="A46" s="243"/>
      <c r="B46" s="243"/>
      <c r="C46" s="76"/>
      <c r="D46" s="76"/>
      <c r="E46" s="76"/>
      <c r="F46" s="76"/>
      <c r="G46" s="76"/>
      <c r="H46" s="76"/>
      <c r="I46" s="76"/>
      <c r="J46" s="76"/>
      <c r="K46" s="76"/>
      <c r="L46" s="76"/>
      <c r="M46" s="76"/>
      <c r="N46" s="76"/>
      <c r="Q46" s="8">
        <v>7</v>
      </c>
      <c r="R46" s="144" t="s">
        <v>55</v>
      </c>
      <c r="S46" s="144" t="s">
        <v>55</v>
      </c>
      <c r="T46" s="144" t="s">
        <v>55</v>
      </c>
      <c r="U46" s="142">
        <v>317</v>
      </c>
      <c r="V46" s="142">
        <v>317</v>
      </c>
      <c r="W46" s="142">
        <v>321</v>
      </c>
      <c r="X46" s="142">
        <v>321</v>
      </c>
      <c r="Y46" s="7"/>
      <c r="Z46" s="254" t="s">
        <v>8</v>
      </c>
      <c r="AA46" s="254"/>
      <c r="AB46" s="254"/>
      <c r="AC46" s="113">
        <f>AE24</f>
        <v>2313.7694696394315</v>
      </c>
      <c r="AD46" s="111"/>
      <c r="AE46" s="111"/>
      <c r="AF46" s="6"/>
      <c r="AG46" s="8">
        <v>7</v>
      </c>
      <c r="AH46" s="144" t="s">
        <v>55</v>
      </c>
      <c r="AI46" s="144" t="s">
        <v>55</v>
      </c>
      <c r="AJ46" s="144" t="s">
        <v>55</v>
      </c>
      <c r="AK46" s="142">
        <v>321</v>
      </c>
      <c r="AL46" s="142">
        <v>321</v>
      </c>
      <c r="AM46" s="142">
        <v>333</v>
      </c>
      <c r="AN46" s="142">
        <v>333</v>
      </c>
      <c r="AO46" s="7"/>
      <c r="AP46" s="247" t="s">
        <v>8</v>
      </c>
      <c r="AQ46" s="248"/>
      <c r="AR46" s="249"/>
      <c r="AS46" s="12">
        <f>AU24</f>
        <v>2486.8388663464598</v>
      </c>
      <c r="AT46" s="7"/>
      <c r="AU46" s="7"/>
      <c r="AV46" s="6"/>
      <c r="AW46" s="8">
        <v>7</v>
      </c>
      <c r="AX46" s="141" t="s">
        <v>55</v>
      </c>
      <c r="AY46" s="141" t="s">
        <v>55</v>
      </c>
      <c r="AZ46" s="141" t="s">
        <v>55</v>
      </c>
      <c r="BA46" s="142">
        <v>333</v>
      </c>
      <c r="BB46" s="142">
        <v>333</v>
      </c>
      <c r="BC46" s="142">
        <v>248</v>
      </c>
      <c r="BD46" s="142">
        <v>248</v>
      </c>
      <c r="BE46" s="7"/>
      <c r="BF46" s="247" t="s">
        <v>8</v>
      </c>
      <c r="BG46" s="248"/>
      <c r="BH46" s="249"/>
      <c r="BI46" s="12">
        <f>BK24</f>
        <v>5955.2583761330543</v>
      </c>
      <c r="BJ46" s="7"/>
      <c r="BK46" s="7"/>
      <c r="BL46" s="6"/>
      <c r="BM46" s="8">
        <v>7</v>
      </c>
      <c r="BN46" s="61"/>
      <c r="BO46" s="62"/>
      <c r="BP46" s="63"/>
      <c r="BQ46" s="59"/>
      <c r="BR46" s="60"/>
      <c r="BS46" s="59"/>
      <c r="BT46" s="60"/>
      <c r="BU46" s="7"/>
      <c r="BV46" s="247" t="s">
        <v>8</v>
      </c>
      <c r="BW46" s="248"/>
      <c r="BX46" s="249"/>
      <c r="BY46" s="12" t="e">
        <f>CA24</f>
        <v>#DIV/0!</v>
      </c>
      <c r="BZ46" s="7"/>
      <c r="CA46" s="7"/>
      <c r="CB46" s="6"/>
      <c r="CC46" s="8">
        <v>7</v>
      </c>
      <c r="CD46" s="61"/>
      <c r="CE46" s="62"/>
      <c r="CF46" s="63"/>
      <c r="CG46" s="59"/>
      <c r="CH46" s="60"/>
      <c r="CI46" s="59"/>
      <c r="CJ46" s="60"/>
      <c r="CK46" s="7"/>
      <c r="CL46" s="247" t="s">
        <v>8</v>
      </c>
      <c r="CM46" s="248"/>
      <c r="CN46" s="249"/>
      <c r="CO46" s="12" t="e">
        <f>CQ24</f>
        <v>#DIV/0!</v>
      </c>
      <c r="CP46" s="7"/>
      <c r="CQ46" s="7"/>
      <c r="CR46" s="6"/>
      <c r="CS46" s="8">
        <v>7</v>
      </c>
      <c r="CT46" s="61"/>
      <c r="CU46" s="62"/>
      <c r="CV46" s="63"/>
      <c r="CW46" s="59"/>
      <c r="CX46" s="60"/>
      <c r="CY46" s="59"/>
      <c r="CZ46" s="60"/>
      <c r="DA46" s="7"/>
      <c r="DB46" s="247" t="s">
        <v>8</v>
      </c>
      <c r="DC46" s="248"/>
      <c r="DD46" s="249"/>
      <c r="DE46" s="12" t="e">
        <f>DG24</f>
        <v>#DIV/0!</v>
      </c>
      <c r="DF46" s="7"/>
      <c r="DG46" s="7"/>
      <c r="DH46" s="7"/>
      <c r="DI46" s="331"/>
      <c r="DJ46" s="332"/>
      <c r="DK46" s="332"/>
      <c r="DL46" s="332"/>
      <c r="DM46" s="294"/>
      <c r="DN46" s="294"/>
      <c r="DO46" s="294"/>
      <c r="DP46" s="294"/>
      <c r="DQ46" s="7"/>
      <c r="DR46" s="297"/>
      <c r="DS46" s="297"/>
      <c r="DT46" s="297"/>
      <c r="DU46" s="298"/>
      <c r="DV46" s="7"/>
      <c r="DW46" s="7"/>
      <c r="DX46" s="7"/>
    </row>
    <row r="47" spans="1:128" x14ac:dyDescent="0.2">
      <c r="A47" s="250"/>
      <c r="B47" s="251"/>
      <c r="C47" s="76"/>
      <c r="D47" s="76"/>
      <c r="E47" s="76"/>
      <c r="F47" s="76"/>
      <c r="G47" s="76"/>
      <c r="H47" s="76"/>
      <c r="I47" s="76"/>
      <c r="J47" s="76"/>
      <c r="K47" s="76"/>
      <c r="L47" s="76"/>
      <c r="M47" s="76"/>
      <c r="N47" s="76"/>
      <c r="Q47" s="8">
        <v>8</v>
      </c>
      <c r="R47" s="144" t="s">
        <v>59</v>
      </c>
      <c r="S47" s="144" t="s">
        <v>59</v>
      </c>
      <c r="T47" s="144" t="s">
        <v>59</v>
      </c>
      <c r="U47" s="142">
        <v>272</v>
      </c>
      <c r="V47" s="142">
        <v>272</v>
      </c>
      <c r="W47" s="142">
        <v>293</v>
      </c>
      <c r="X47" s="142">
        <v>293</v>
      </c>
      <c r="Y47" s="7"/>
      <c r="Z47" s="254" t="s">
        <v>7</v>
      </c>
      <c r="AA47" s="254"/>
      <c r="AB47" s="254"/>
      <c r="AC47" s="113">
        <f>AC24</f>
        <v>2239.724052372721</v>
      </c>
      <c r="AD47" s="111"/>
      <c r="AE47" s="111"/>
      <c r="AF47" s="6"/>
      <c r="AG47" s="8">
        <v>8</v>
      </c>
      <c r="AH47" s="144" t="s">
        <v>59</v>
      </c>
      <c r="AI47" s="144" t="s">
        <v>59</v>
      </c>
      <c r="AJ47" s="144" t="s">
        <v>59</v>
      </c>
      <c r="AK47" s="142">
        <v>293</v>
      </c>
      <c r="AL47" s="142">
        <v>293</v>
      </c>
      <c r="AM47" s="142">
        <v>313</v>
      </c>
      <c r="AN47" s="142">
        <v>313</v>
      </c>
      <c r="AO47" s="7"/>
      <c r="AP47" s="247" t="s">
        <v>7</v>
      </c>
      <c r="AQ47" s="248"/>
      <c r="AR47" s="249"/>
      <c r="AS47" s="12">
        <f>AS24</f>
        <v>2298.2085771148545</v>
      </c>
      <c r="AT47" s="7"/>
      <c r="AU47" s="7"/>
      <c r="AV47" s="6"/>
      <c r="AW47" s="8">
        <v>8</v>
      </c>
      <c r="AX47" s="141" t="s">
        <v>59</v>
      </c>
      <c r="AY47" s="141" t="s">
        <v>59</v>
      </c>
      <c r="AZ47" s="141" t="s">
        <v>59</v>
      </c>
      <c r="BA47" s="142">
        <v>313</v>
      </c>
      <c r="BB47" s="142">
        <v>313</v>
      </c>
      <c r="BC47" s="142">
        <v>241</v>
      </c>
      <c r="BD47" s="142">
        <v>241</v>
      </c>
      <c r="BE47" s="7"/>
      <c r="BF47" s="247" t="s">
        <v>7</v>
      </c>
      <c r="BG47" s="248"/>
      <c r="BH47" s="249"/>
      <c r="BI47" s="12">
        <f>BI24</f>
        <v>5108.3006208665693</v>
      </c>
      <c r="BJ47" s="7"/>
      <c r="BK47" s="7"/>
      <c r="BL47" s="6"/>
      <c r="BM47" s="8">
        <v>8</v>
      </c>
      <c r="BN47" s="61"/>
      <c r="BO47" s="62"/>
      <c r="BP47" s="63"/>
      <c r="BQ47" s="59"/>
      <c r="BR47" s="60"/>
      <c r="BS47" s="59"/>
      <c r="BT47" s="60"/>
      <c r="BU47" s="7"/>
      <c r="BV47" s="247" t="s">
        <v>7</v>
      </c>
      <c r="BW47" s="248"/>
      <c r="BX47" s="249"/>
      <c r="BY47" s="12" t="e">
        <f>BY24</f>
        <v>#DIV/0!</v>
      </c>
      <c r="BZ47" s="7"/>
      <c r="CA47" s="7"/>
      <c r="CB47" s="6"/>
      <c r="CC47" s="8">
        <v>8</v>
      </c>
      <c r="CD47" s="61"/>
      <c r="CE47" s="62"/>
      <c r="CF47" s="63"/>
      <c r="CG47" s="59"/>
      <c r="CH47" s="60"/>
      <c r="CI47" s="59"/>
      <c r="CJ47" s="60"/>
      <c r="CK47" s="7"/>
      <c r="CL47" s="247" t="s">
        <v>7</v>
      </c>
      <c r="CM47" s="248"/>
      <c r="CN47" s="249"/>
      <c r="CO47" s="12" t="e">
        <f>CO24</f>
        <v>#DIV/0!</v>
      </c>
      <c r="CP47" s="7"/>
      <c r="CQ47" s="7"/>
      <c r="CR47" s="6"/>
      <c r="CS47" s="8">
        <v>8</v>
      </c>
      <c r="CT47" s="61"/>
      <c r="CU47" s="62"/>
      <c r="CV47" s="63"/>
      <c r="CW47" s="59"/>
      <c r="CX47" s="60"/>
      <c r="CY47" s="59"/>
      <c r="CZ47" s="60"/>
      <c r="DA47" s="7"/>
      <c r="DB47" s="247" t="s">
        <v>7</v>
      </c>
      <c r="DC47" s="248"/>
      <c r="DD47" s="249"/>
      <c r="DE47" s="12" t="e">
        <f>DE24</f>
        <v>#DIV/0!</v>
      </c>
      <c r="DF47" s="7"/>
      <c r="DG47" s="7"/>
      <c r="DH47" s="7"/>
      <c r="DI47" s="331"/>
      <c r="DJ47" s="332"/>
      <c r="DK47" s="332"/>
      <c r="DL47" s="332"/>
      <c r="DM47" s="294"/>
      <c r="DN47" s="294"/>
      <c r="DO47" s="294"/>
      <c r="DP47" s="294"/>
      <c r="DQ47" s="7"/>
      <c r="DR47" s="297"/>
      <c r="DS47" s="297"/>
      <c r="DT47" s="297"/>
      <c r="DU47" s="298"/>
      <c r="DV47" s="7"/>
      <c r="DW47" s="7"/>
      <c r="DX47" s="7"/>
    </row>
    <row r="48" spans="1:128" ht="15" customHeight="1" x14ac:dyDescent="0.2">
      <c r="A48" s="243"/>
      <c r="B48" s="243"/>
      <c r="C48" s="76"/>
      <c r="D48" s="76"/>
      <c r="E48" s="76"/>
      <c r="F48" s="76"/>
      <c r="G48" s="76"/>
      <c r="H48" s="76"/>
      <c r="I48" s="76"/>
      <c r="J48" s="76"/>
      <c r="K48" s="76"/>
      <c r="L48" s="76"/>
      <c r="M48" s="76"/>
      <c r="N48" s="76"/>
      <c r="Q48" s="8">
        <v>9</v>
      </c>
      <c r="R48" s="144" t="s">
        <v>53</v>
      </c>
      <c r="S48" s="144" t="s">
        <v>53</v>
      </c>
      <c r="T48" s="144" t="s">
        <v>53</v>
      </c>
      <c r="U48" s="142">
        <v>347</v>
      </c>
      <c r="V48" s="142">
        <v>347</v>
      </c>
      <c r="W48" s="142">
        <v>377</v>
      </c>
      <c r="X48" s="142">
        <v>377</v>
      </c>
      <c r="Y48" s="7"/>
      <c r="Z48" s="254" t="s">
        <v>6</v>
      </c>
      <c r="AA48" s="254"/>
      <c r="AB48" s="254"/>
      <c r="AC48" s="113">
        <f>AD24</f>
        <v>74.045417266710402</v>
      </c>
      <c r="AD48" s="255" t="s">
        <v>45</v>
      </c>
      <c r="AE48" s="255"/>
      <c r="AF48" s="6"/>
      <c r="AG48" s="8">
        <v>9</v>
      </c>
      <c r="AH48" s="144" t="s">
        <v>53</v>
      </c>
      <c r="AI48" s="144" t="s">
        <v>53</v>
      </c>
      <c r="AJ48" s="144" t="s">
        <v>53</v>
      </c>
      <c r="AK48" s="142">
        <v>377</v>
      </c>
      <c r="AL48" s="142">
        <v>377</v>
      </c>
      <c r="AM48" s="142">
        <v>389</v>
      </c>
      <c r="AN48" s="142">
        <v>389</v>
      </c>
      <c r="AO48" s="7"/>
      <c r="AP48" s="247" t="s">
        <v>6</v>
      </c>
      <c r="AQ48" s="248"/>
      <c r="AR48" s="249"/>
      <c r="AS48" s="12">
        <f>AT24</f>
        <v>188.63028923160547</v>
      </c>
      <c r="AT48" s="256" t="s">
        <v>45</v>
      </c>
      <c r="AU48" s="257"/>
      <c r="AV48" s="6"/>
      <c r="AW48" s="8">
        <v>9</v>
      </c>
      <c r="AX48" s="141" t="s">
        <v>53</v>
      </c>
      <c r="AY48" s="141" t="s">
        <v>53</v>
      </c>
      <c r="AZ48" s="141" t="s">
        <v>53</v>
      </c>
      <c r="BA48" s="142">
        <v>389</v>
      </c>
      <c r="BB48" s="142">
        <v>389</v>
      </c>
      <c r="BC48" s="142">
        <v>303</v>
      </c>
      <c r="BD48" s="142">
        <v>303</v>
      </c>
      <c r="BE48" s="7"/>
      <c r="BF48" s="247" t="s">
        <v>6</v>
      </c>
      <c r="BG48" s="248"/>
      <c r="BH48" s="249"/>
      <c r="BI48" s="12">
        <f>BJ24</f>
        <v>846.9577552664847</v>
      </c>
      <c r="BJ48" s="256" t="s">
        <v>45</v>
      </c>
      <c r="BK48" s="257"/>
      <c r="BL48" s="6"/>
      <c r="BM48" s="8">
        <v>9</v>
      </c>
      <c r="BN48" s="61"/>
      <c r="BO48" s="62"/>
      <c r="BP48" s="63"/>
      <c r="BQ48" s="59"/>
      <c r="BR48" s="60"/>
      <c r="BS48" s="59"/>
      <c r="BT48" s="60"/>
      <c r="BU48" s="7"/>
      <c r="BV48" s="247" t="s">
        <v>6</v>
      </c>
      <c r="BW48" s="248"/>
      <c r="BX48" s="249"/>
      <c r="BY48" s="12" t="e">
        <f>BZ24</f>
        <v>#DIV/0!</v>
      </c>
      <c r="BZ48" s="256" t="s">
        <v>45</v>
      </c>
      <c r="CA48" s="257"/>
      <c r="CB48" s="6"/>
      <c r="CC48" s="8">
        <v>9</v>
      </c>
      <c r="CD48" s="61"/>
      <c r="CE48" s="62"/>
      <c r="CF48" s="63"/>
      <c r="CG48" s="59"/>
      <c r="CH48" s="60"/>
      <c r="CI48" s="59"/>
      <c r="CJ48" s="60"/>
      <c r="CK48" s="7"/>
      <c r="CL48" s="247" t="s">
        <v>6</v>
      </c>
      <c r="CM48" s="248"/>
      <c r="CN48" s="249"/>
      <c r="CO48" s="12" t="e">
        <f>CP24</f>
        <v>#DIV/0!</v>
      </c>
      <c r="CP48" s="256" t="s">
        <v>45</v>
      </c>
      <c r="CQ48" s="257"/>
      <c r="CR48" s="6"/>
      <c r="CS48" s="8">
        <v>9</v>
      </c>
      <c r="CT48" s="61"/>
      <c r="CU48" s="62"/>
      <c r="CV48" s="63"/>
      <c r="CW48" s="59"/>
      <c r="CX48" s="60"/>
      <c r="CY48" s="59"/>
      <c r="CZ48" s="60"/>
      <c r="DA48" s="7"/>
      <c r="DB48" s="247" t="s">
        <v>6</v>
      </c>
      <c r="DC48" s="248"/>
      <c r="DD48" s="249"/>
      <c r="DE48" s="12" t="e">
        <f>DF24</f>
        <v>#DIV/0!</v>
      </c>
      <c r="DF48" s="256" t="s">
        <v>45</v>
      </c>
      <c r="DG48" s="257"/>
      <c r="DH48" s="7"/>
      <c r="DI48" s="331"/>
      <c r="DJ48" s="332"/>
      <c r="DK48" s="332"/>
      <c r="DL48" s="332"/>
      <c r="DM48" s="294"/>
      <c r="DN48" s="294"/>
      <c r="DO48" s="294"/>
      <c r="DP48" s="294"/>
      <c r="DQ48" s="7"/>
      <c r="DR48" s="297"/>
      <c r="DS48" s="297"/>
      <c r="DT48" s="297"/>
      <c r="DU48" s="298"/>
      <c r="DV48" s="299"/>
      <c r="DW48" s="299"/>
      <c r="DX48" s="7"/>
    </row>
    <row r="49" spans="1:128" x14ac:dyDescent="0.2">
      <c r="A49" s="243"/>
      <c r="B49" s="243"/>
      <c r="C49" s="76"/>
      <c r="D49" s="76"/>
      <c r="E49" s="76"/>
      <c r="F49" s="76"/>
      <c r="G49" s="76"/>
      <c r="H49" s="76"/>
      <c r="I49" s="76"/>
      <c r="J49" s="76"/>
      <c r="K49" s="76"/>
      <c r="L49" s="76"/>
      <c r="M49" s="76"/>
      <c r="N49" s="76"/>
      <c r="Q49" s="8">
        <v>10</v>
      </c>
      <c r="R49" s="144" t="s">
        <v>62</v>
      </c>
      <c r="S49" s="144" t="s">
        <v>62</v>
      </c>
      <c r="T49" s="144" t="s">
        <v>62</v>
      </c>
      <c r="U49" s="142">
        <v>218</v>
      </c>
      <c r="V49" s="142">
        <v>218</v>
      </c>
      <c r="W49" s="142"/>
      <c r="X49" s="142"/>
      <c r="Y49" s="7"/>
      <c r="Z49" s="254" t="s">
        <v>5</v>
      </c>
      <c r="AA49" s="254"/>
      <c r="AB49" s="254"/>
      <c r="AC49" s="112">
        <f>((((AC46/AC40)+AE25)*100)/AB43)</f>
        <v>9.1200607108018712</v>
      </c>
      <c r="AD49" s="255">
        <f>((AC46/AC40)+AU25)*100/AVERAGE(AB43:AC43)</f>
        <v>21.592938062943837</v>
      </c>
      <c r="AE49" s="255"/>
      <c r="AF49" s="6"/>
      <c r="AG49" s="8">
        <v>10</v>
      </c>
      <c r="AH49" s="144" t="s">
        <v>62</v>
      </c>
      <c r="AI49" s="144" t="s">
        <v>62</v>
      </c>
      <c r="AJ49" s="144" t="s">
        <v>62</v>
      </c>
      <c r="AK49" s="142"/>
      <c r="AL49" s="142"/>
      <c r="AM49" s="142">
        <v>261</v>
      </c>
      <c r="AN49" s="142">
        <v>261</v>
      </c>
      <c r="AO49" s="7"/>
      <c r="AP49" s="247" t="s">
        <v>5</v>
      </c>
      <c r="AQ49" s="248"/>
      <c r="AR49" s="249"/>
      <c r="AS49" s="13">
        <f>((((AS46/AS40)+AU25)*100)/AR43)</f>
        <v>18.162221060490669</v>
      </c>
      <c r="AT49" s="252">
        <f>((AS46/AS40)+BK25)*100/AVERAGE(AR43:AS43)</f>
        <v>15.19850613064963</v>
      </c>
      <c r="AU49" s="253"/>
      <c r="AV49" s="6"/>
      <c r="AW49" s="8">
        <v>10</v>
      </c>
      <c r="AX49" s="141" t="s">
        <v>62</v>
      </c>
      <c r="AY49" s="141" t="s">
        <v>62</v>
      </c>
      <c r="AZ49" s="141" t="s">
        <v>62</v>
      </c>
      <c r="BA49" s="142">
        <v>261</v>
      </c>
      <c r="BB49" s="142">
        <v>261</v>
      </c>
      <c r="BC49" s="142">
        <v>265</v>
      </c>
      <c r="BD49" s="142">
        <v>265</v>
      </c>
      <c r="BE49" s="7"/>
      <c r="BF49" s="247" t="s">
        <v>5</v>
      </c>
      <c r="BG49" s="248"/>
      <c r="BH49" s="249"/>
      <c r="BI49" s="13">
        <f>((((BI46/BI40)+BK25)*100)/BH43)</f>
        <v>39.078649182918547</v>
      </c>
      <c r="BJ49" s="252" t="e">
        <f>((BI46/BI40)+CA25)*100/AVERAGE(BH43:BI43)</f>
        <v>#DIV/0!</v>
      </c>
      <c r="BK49" s="253"/>
      <c r="BL49" s="6"/>
      <c r="BM49" s="8">
        <v>10</v>
      </c>
      <c r="BN49" s="61"/>
      <c r="BO49" s="62"/>
      <c r="BP49" s="63"/>
      <c r="BQ49" s="59"/>
      <c r="BR49" s="60"/>
      <c r="BS49" s="59"/>
      <c r="BT49" s="60"/>
      <c r="BU49" s="7"/>
      <c r="BV49" s="247" t="s">
        <v>5</v>
      </c>
      <c r="BW49" s="248"/>
      <c r="BX49" s="249"/>
      <c r="BY49" s="13" t="e">
        <f>((((BY46/BY40)+CA25)*100)/BX43)</f>
        <v>#DIV/0!</v>
      </c>
      <c r="BZ49" s="252" t="e">
        <f>((BY46/BY40)+CQ25)*100/AVERAGE(BX43:BY43)</f>
        <v>#DIV/0!</v>
      </c>
      <c r="CA49" s="253"/>
      <c r="CB49" s="6"/>
      <c r="CC49" s="8">
        <v>10</v>
      </c>
      <c r="CD49" s="61"/>
      <c r="CE49" s="62"/>
      <c r="CF49" s="63"/>
      <c r="CG49" s="59"/>
      <c r="CH49" s="60"/>
      <c r="CI49" s="59"/>
      <c r="CJ49" s="60"/>
      <c r="CK49" s="7"/>
      <c r="CL49" s="247" t="s">
        <v>5</v>
      </c>
      <c r="CM49" s="248"/>
      <c r="CN49" s="249"/>
      <c r="CO49" s="13" t="e">
        <f>((((CO46/CO40)+CQ25)*100)/CN43)</f>
        <v>#DIV/0!</v>
      </c>
      <c r="CP49" s="252" t="e">
        <f>((CO46/CO40)+DG25)*100/AVERAGE(CN43:CO43)</f>
        <v>#DIV/0!</v>
      </c>
      <c r="CQ49" s="253"/>
      <c r="CR49" s="6"/>
      <c r="CS49" s="8">
        <v>10</v>
      </c>
      <c r="CT49" s="61"/>
      <c r="CU49" s="62"/>
      <c r="CV49" s="63"/>
      <c r="CW49" s="59"/>
      <c r="CX49" s="60"/>
      <c r="CY49" s="59"/>
      <c r="CZ49" s="60"/>
      <c r="DA49" s="7"/>
      <c r="DB49" s="247" t="s">
        <v>5</v>
      </c>
      <c r="DC49" s="248"/>
      <c r="DD49" s="249"/>
      <c r="DE49" s="13" t="e">
        <f>((((DE46/DE40)+DG25)*100)/DD43)</f>
        <v>#DIV/0!</v>
      </c>
      <c r="DF49" s="252" t="e">
        <f>((DE46/DE40)+IE25)*100/AVERAGE(DD43:DE43)</f>
        <v>#DIV/0!</v>
      </c>
      <c r="DG49" s="253"/>
      <c r="DH49" s="7"/>
      <c r="DI49" s="331"/>
      <c r="DJ49" s="332"/>
      <c r="DK49" s="332"/>
      <c r="DL49" s="332"/>
      <c r="DM49" s="294"/>
      <c r="DN49" s="294"/>
      <c r="DO49" s="294"/>
      <c r="DP49" s="294"/>
      <c r="DQ49" s="7"/>
      <c r="DR49" s="297"/>
      <c r="DS49" s="297"/>
      <c r="DT49" s="297"/>
      <c r="DU49" s="295"/>
      <c r="DV49" s="300"/>
      <c r="DW49" s="300"/>
      <c r="DX49" s="7"/>
    </row>
    <row r="50" spans="1:128" ht="15" customHeight="1" x14ac:dyDescent="0.2">
      <c r="A50" s="243"/>
      <c r="B50" s="243"/>
      <c r="C50" s="76"/>
      <c r="D50" s="76"/>
      <c r="E50" s="76"/>
      <c r="F50" s="76"/>
      <c r="G50" s="76"/>
      <c r="H50" s="76"/>
      <c r="I50" s="76"/>
      <c r="J50" s="76"/>
      <c r="K50" s="76"/>
      <c r="L50" s="76"/>
      <c r="M50" s="76"/>
      <c r="N50" s="76"/>
      <c r="Q50" s="8">
        <v>11</v>
      </c>
      <c r="R50" s="144" t="s">
        <v>57</v>
      </c>
      <c r="S50" s="144" t="s">
        <v>57</v>
      </c>
      <c r="T50" s="144" t="s">
        <v>57</v>
      </c>
      <c r="U50" s="142">
        <v>302</v>
      </c>
      <c r="V50" s="142">
        <v>302</v>
      </c>
      <c r="W50" s="142">
        <v>312</v>
      </c>
      <c r="X50" s="142">
        <v>312</v>
      </c>
      <c r="Y50" s="7"/>
      <c r="Z50" s="254" t="s">
        <v>4</v>
      </c>
      <c r="AA50" s="254"/>
      <c r="AB50" s="254"/>
      <c r="AC50" s="112">
        <f>((((AC47/AC40)+AC25)*100)/AB43)</f>
        <v>8.9968132119507693</v>
      </c>
      <c r="AD50" s="255">
        <f>((AC47/AC40)+AS25)*100/AVERAGE(AB43:AC43)</f>
        <v>7.5007896736004644</v>
      </c>
      <c r="AE50" s="255"/>
      <c r="AF50" s="6"/>
      <c r="AG50" s="8">
        <v>11</v>
      </c>
      <c r="AH50" s="144" t="s">
        <v>57</v>
      </c>
      <c r="AI50" s="144" t="s">
        <v>57</v>
      </c>
      <c r="AJ50" s="144" t="s">
        <v>57</v>
      </c>
      <c r="AK50" s="142">
        <v>312</v>
      </c>
      <c r="AL50" s="142">
        <v>312</v>
      </c>
      <c r="AM50" s="142">
        <v>320</v>
      </c>
      <c r="AN50" s="142">
        <v>320</v>
      </c>
      <c r="AO50" s="7"/>
      <c r="AP50" s="247" t="s">
        <v>4</v>
      </c>
      <c r="AQ50" s="248"/>
      <c r="AR50" s="249"/>
      <c r="AS50" s="13">
        <f>((((AS47/AS40)+AS25)*100)/AR43)</f>
        <v>10.598574141023802</v>
      </c>
      <c r="AT50" s="252">
        <f>((AS47/AS40)+BI25)*100/AVERAGE(AR43:AS43)</f>
        <v>18.8719468848319</v>
      </c>
      <c r="AU50" s="253"/>
      <c r="AV50" s="6"/>
      <c r="AW50" s="8">
        <v>11</v>
      </c>
      <c r="AX50" s="141" t="s">
        <v>57</v>
      </c>
      <c r="AY50" s="141" t="s">
        <v>57</v>
      </c>
      <c r="AZ50" s="141" t="s">
        <v>57</v>
      </c>
      <c r="BA50" s="142">
        <v>320</v>
      </c>
      <c r="BB50" s="142">
        <v>320</v>
      </c>
      <c r="BC50" s="142">
        <v>225</v>
      </c>
      <c r="BD50" s="142">
        <v>225</v>
      </c>
      <c r="BE50" s="7"/>
      <c r="BF50" s="247" t="s">
        <v>4</v>
      </c>
      <c r="BG50" s="248"/>
      <c r="BH50" s="249"/>
      <c r="BI50" s="13">
        <f>((((BI47/BI40)+BI25)*100)/BH43)</f>
        <v>43.424958790937467</v>
      </c>
      <c r="BJ50" s="252" t="e">
        <f>((BI47/BI40)+BY25)*100/AVERAGE(BH43:BI43)</f>
        <v>#DIV/0!</v>
      </c>
      <c r="BK50" s="253"/>
      <c r="BL50" s="6"/>
      <c r="BM50" s="8">
        <v>11</v>
      </c>
      <c r="BN50" s="61"/>
      <c r="BO50" s="62"/>
      <c r="BP50" s="63"/>
      <c r="BQ50" s="59"/>
      <c r="BR50" s="60"/>
      <c r="BS50" s="59"/>
      <c r="BT50" s="60"/>
      <c r="BU50" s="7"/>
      <c r="BV50" s="247" t="s">
        <v>4</v>
      </c>
      <c r="BW50" s="248"/>
      <c r="BX50" s="249"/>
      <c r="BY50" s="13" t="e">
        <f>((((BY47/BY40)+BY25)*100)/BX43)</f>
        <v>#DIV/0!</v>
      </c>
      <c r="BZ50" s="252" t="e">
        <f>((BY47/BY40)+CO25)*100/AVERAGE(BX43:BY43)</f>
        <v>#DIV/0!</v>
      </c>
      <c r="CA50" s="253"/>
      <c r="CB50" s="6"/>
      <c r="CC50" s="8">
        <v>11</v>
      </c>
      <c r="CD50" s="61"/>
      <c r="CE50" s="62"/>
      <c r="CF50" s="63"/>
      <c r="CG50" s="59"/>
      <c r="CH50" s="60"/>
      <c r="CI50" s="59"/>
      <c r="CJ50" s="60"/>
      <c r="CK50" s="7"/>
      <c r="CL50" s="247" t="s">
        <v>4</v>
      </c>
      <c r="CM50" s="248"/>
      <c r="CN50" s="249"/>
      <c r="CO50" s="13" t="e">
        <f>((((CO47/CO40)+CO25)*100)/CN43)</f>
        <v>#DIV/0!</v>
      </c>
      <c r="CP50" s="252" t="e">
        <f>((CO47/CO40)+DE25)*100/AVERAGE(CN43:CO43)</f>
        <v>#DIV/0!</v>
      </c>
      <c r="CQ50" s="253"/>
      <c r="CR50" s="6"/>
      <c r="CS50" s="8">
        <v>11</v>
      </c>
      <c r="CT50" s="61"/>
      <c r="CU50" s="62"/>
      <c r="CV50" s="63"/>
      <c r="CW50" s="59"/>
      <c r="CX50" s="60"/>
      <c r="CY50" s="59"/>
      <c r="CZ50" s="60"/>
      <c r="DA50" s="7"/>
      <c r="DB50" s="247" t="s">
        <v>4</v>
      </c>
      <c r="DC50" s="248"/>
      <c r="DD50" s="249"/>
      <c r="DE50" s="13" t="e">
        <f>((((DE47/DE40)+DE25)*100)/DD43)</f>
        <v>#DIV/0!</v>
      </c>
      <c r="DF50" s="252" t="e">
        <f>((DE47/DE40)+IC25)*100/AVERAGE(DD43:DE43)</f>
        <v>#DIV/0!</v>
      </c>
      <c r="DG50" s="253"/>
      <c r="DH50" s="7"/>
      <c r="DI50" s="331"/>
      <c r="DJ50" s="332"/>
      <c r="DK50" s="332"/>
      <c r="DL50" s="332"/>
      <c r="DM50" s="294"/>
      <c r="DN50" s="294"/>
      <c r="DO50" s="294"/>
      <c r="DP50" s="294"/>
      <c r="DQ50" s="7"/>
      <c r="DR50" s="297"/>
      <c r="DS50" s="297"/>
      <c r="DT50" s="297"/>
      <c r="DU50" s="295"/>
      <c r="DV50" s="300"/>
      <c r="DW50" s="300"/>
      <c r="DX50" s="7"/>
    </row>
    <row r="51" spans="1:128" ht="15" customHeight="1" x14ac:dyDescent="0.2">
      <c r="A51" s="243"/>
      <c r="B51" s="243"/>
      <c r="C51" s="76"/>
      <c r="D51" s="76"/>
      <c r="E51" s="76"/>
      <c r="F51" s="76"/>
      <c r="G51" s="76"/>
      <c r="H51" s="76"/>
      <c r="I51" s="76"/>
      <c r="J51" s="76"/>
      <c r="K51" s="76"/>
      <c r="L51" s="76"/>
      <c r="M51" s="76"/>
      <c r="N51" s="76"/>
      <c r="Q51" s="8">
        <v>12</v>
      </c>
      <c r="R51" s="61"/>
      <c r="S51" s="62"/>
      <c r="T51" s="63"/>
      <c r="U51" s="59"/>
      <c r="V51" s="60"/>
      <c r="W51" s="59"/>
      <c r="X51" s="60"/>
      <c r="Y51" s="7"/>
      <c r="Z51" s="254" t="s">
        <v>3</v>
      </c>
      <c r="AA51" s="254"/>
      <c r="AB51" s="254"/>
      <c r="AC51" s="112">
        <f>((((AC48/AC40)+AD25)*100)/AB43)</f>
        <v>0.12322898634313187</v>
      </c>
      <c r="AD51" s="255">
        <f>((AC48/AC40)+AT25)*100/AVERAGE(AB43:AC43)</f>
        <v>14.09214838934337</v>
      </c>
      <c r="AE51" s="255"/>
      <c r="AF51" s="6"/>
      <c r="AG51" s="8">
        <v>12</v>
      </c>
      <c r="AH51" s="143" t="s">
        <v>93</v>
      </c>
      <c r="AI51" s="143" t="s">
        <v>93</v>
      </c>
      <c r="AJ51" s="143" t="s">
        <v>93</v>
      </c>
      <c r="AK51" s="142">
        <v>212</v>
      </c>
      <c r="AL51" s="142">
        <v>212</v>
      </c>
      <c r="AM51" s="142">
        <v>208</v>
      </c>
      <c r="AN51" s="142">
        <v>208</v>
      </c>
      <c r="AO51" s="7"/>
      <c r="AP51" s="247" t="s">
        <v>3</v>
      </c>
      <c r="AQ51" s="248"/>
      <c r="AR51" s="249"/>
      <c r="AS51" s="13">
        <f>((((AS48/AS40)+AT25)*100)/AR43)</f>
        <v>7.5636469194668621</v>
      </c>
      <c r="AT51" s="252">
        <f>((AS48/AS40)+BJ25)*100/AVERAGE(AR43:AS43)</f>
        <v>-3.6734407541822658</v>
      </c>
      <c r="AU51" s="253"/>
      <c r="AV51" s="6"/>
      <c r="AW51" s="8">
        <v>12</v>
      </c>
      <c r="AX51" s="61"/>
      <c r="AY51" s="62"/>
      <c r="AZ51" s="63"/>
      <c r="BA51" s="59"/>
      <c r="BB51" s="60"/>
      <c r="BC51" s="59"/>
      <c r="BD51" s="60"/>
      <c r="BE51" s="7"/>
      <c r="BF51" s="247" t="s">
        <v>3</v>
      </c>
      <c r="BG51" s="248"/>
      <c r="BH51" s="249"/>
      <c r="BI51" s="13">
        <f>((((BI48/BI40)+BJ25)*100)/BH43)</f>
        <v>-4.3463096080189034</v>
      </c>
      <c r="BJ51" s="252" t="e">
        <f>((BI48/BI40)+BZ25)*100/AVERAGE(BH43:BI43)</f>
        <v>#DIV/0!</v>
      </c>
      <c r="BK51" s="253"/>
      <c r="BL51" s="6"/>
      <c r="BM51" s="8">
        <v>12</v>
      </c>
      <c r="BN51" s="61"/>
      <c r="BO51" s="62"/>
      <c r="BP51" s="63"/>
      <c r="BQ51" s="59"/>
      <c r="BR51" s="60"/>
      <c r="BS51" s="59"/>
      <c r="BT51" s="60"/>
      <c r="BU51" s="7"/>
      <c r="BV51" s="247" t="s">
        <v>3</v>
      </c>
      <c r="BW51" s="248"/>
      <c r="BX51" s="249"/>
      <c r="BY51" s="13" t="e">
        <f>((((BY48/BY40)+BZ25)*100)/BX43)</f>
        <v>#DIV/0!</v>
      </c>
      <c r="BZ51" s="252" t="e">
        <f>((BY48/BY40)+CP25)*100/AVERAGE(BX43:BY43)</f>
        <v>#DIV/0!</v>
      </c>
      <c r="CA51" s="253"/>
      <c r="CB51" s="6"/>
      <c r="CC51" s="8">
        <v>12</v>
      </c>
      <c r="CD51" s="61"/>
      <c r="CE51" s="62"/>
      <c r="CF51" s="63"/>
      <c r="CG51" s="59"/>
      <c r="CH51" s="60"/>
      <c r="CI51" s="59"/>
      <c r="CJ51" s="60"/>
      <c r="CK51" s="7"/>
      <c r="CL51" s="247" t="s">
        <v>3</v>
      </c>
      <c r="CM51" s="248"/>
      <c r="CN51" s="249"/>
      <c r="CO51" s="13" t="e">
        <f>((((CO48/CO40)+CP25)*100)/CN43)</f>
        <v>#DIV/0!</v>
      </c>
      <c r="CP51" s="252" t="e">
        <f>((CO48/CO40)+DF25)*100/AVERAGE(CN43:CO43)</f>
        <v>#DIV/0!</v>
      </c>
      <c r="CQ51" s="253"/>
      <c r="CR51" s="6"/>
      <c r="CS51" s="8">
        <v>12</v>
      </c>
      <c r="CT51" s="61"/>
      <c r="CU51" s="62"/>
      <c r="CV51" s="63"/>
      <c r="CW51" s="59"/>
      <c r="CX51" s="60"/>
      <c r="CY51" s="59"/>
      <c r="CZ51" s="60"/>
      <c r="DA51" s="7"/>
      <c r="DB51" s="247" t="s">
        <v>3</v>
      </c>
      <c r="DC51" s="248"/>
      <c r="DD51" s="249"/>
      <c r="DE51" s="13" t="e">
        <f>((((DE48/DE40)+DF25)*100)/DD43)</f>
        <v>#DIV/0!</v>
      </c>
      <c r="DF51" s="252" t="e">
        <f>((DE48/DE40)+ID25)*100/AVERAGE(DD43:DE43)</f>
        <v>#DIV/0!</v>
      </c>
      <c r="DG51" s="253"/>
      <c r="DH51" s="7"/>
      <c r="DI51" s="331"/>
      <c r="DJ51" s="293"/>
      <c r="DK51" s="293"/>
      <c r="DL51" s="293"/>
      <c r="DM51" s="294"/>
      <c r="DN51" s="294"/>
      <c r="DO51" s="294"/>
      <c r="DP51" s="294"/>
      <c r="DQ51" s="7"/>
      <c r="DR51" s="297"/>
      <c r="DS51" s="297"/>
      <c r="DT51" s="297"/>
      <c r="DU51" s="295"/>
      <c r="DV51" s="300"/>
      <c r="DW51" s="300"/>
      <c r="DX51" s="7"/>
    </row>
    <row r="52" spans="1:128" ht="15" customHeight="1" x14ac:dyDescent="0.2">
      <c r="A52" s="243"/>
      <c r="B52" s="243"/>
      <c r="C52" s="76"/>
      <c r="D52" s="76"/>
      <c r="E52" s="76"/>
      <c r="F52" s="76"/>
      <c r="G52" s="76"/>
      <c r="H52" s="76"/>
      <c r="I52" s="76"/>
      <c r="J52" s="76"/>
      <c r="K52" s="76"/>
      <c r="L52" s="76"/>
      <c r="M52" s="76"/>
      <c r="N52" s="76"/>
      <c r="Q52" s="8">
        <v>13</v>
      </c>
      <c r="R52" s="61"/>
      <c r="S52" s="62"/>
      <c r="T52" s="63"/>
      <c r="U52" s="59"/>
      <c r="V52" s="60"/>
      <c r="W52" s="59"/>
      <c r="X52" s="60"/>
      <c r="Y52" s="7"/>
      <c r="Z52" s="7"/>
      <c r="AA52" s="7"/>
      <c r="AB52" s="7"/>
      <c r="AC52" s="7"/>
      <c r="AD52" s="7"/>
      <c r="AE52" s="7"/>
      <c r="AF52" s="6"/>
      <c r="AG52" s="8">
        <v>13</v>
      </c>
      <c r="AH52" s="143" t="s">
        <v>94</v>
      </c>
      <c r="AI52" s="143" t="s">
        <v>94</v>
      </c>
      <c r="AJ52" s="143" t="s">
        <v>94</v>
      </c>
      <c r="AK52" s="142">
        <v>231</v>
      </c>
      <c r="AL52" s="142">
        <v>231</v>
      </c>
      <c r="AM52" s="142">
        <v>244</v>
      </c>
      <c r="AN52" s="142">
        <v>244</v>
      </c>
      <c r="AO52" s="7"/>
      <c r="AP52" s="7"/>
      <c r="AQ52" s="7"/>
      <c r="AR52" s="7"/>
      <c r="AS52" s="7"/>
      <c r="AT52" s="7"/>
      <c r="AU52" s="7"/>
      <c r="AV52" s="6"/>
      <c r="AW52" s="8">
        <v>13</v>
      </c>
      <c r="AX52" s="61"/>
      <c r="AY52" s="62"/>
      <c r="AZ52" s="63"/>
      <c r="BA52" s="59"/>
      <c r="BB52" s="60"/>
      <c r="BC52" s="59"/>
      <c r="BD52" s="60"/>
      <c r="BE52" s="7"/>
      <c r="BF52" s="7"/>
      <c r="BG52" s="7"/>
      <c r="BH52" s="7"/>
      <c r="BI52" s="7"/>
      <c r="BJ52" s="7"/>
      <c r="BK52" s="7"/>
      <c r="BL52" s="6"/>
      <c r="BM52" s="8">
        <v>13</v>
      </c>
      <c r="BN52" s="61"/>
      <c r="BO52" s="62"/>
      <c r="BP52" s="63"/>
      <c r="BQ52" s="59"/>
      <c r="BR52" s="60"/>
      <c r="BS52" s="59"/>
      <c r="BT52" s="60"/>
      <c r="BU52" s="7"/>
      <c r="BV52" s="7"/>
      <c r="BW52" s="7"/>
      <c r="BX52" s="7"/>
      <c r="BY52" s="7"/>
      <c r="BZ52" s="7"/>
      <c r="CA52" s="7"/>
      <c r="CB52" s="6"/>
      <c r="CC52" s="8">
        <v>13</v>
      </c>
      <c r="CD52" s="61"/>
      <c r="CE52" s="62"/>
      <c r="CF52" s="63"/>
      <c r="CG52" s="59"/>
      <c r="CH52" s="60"/>
      <c r="CI52" s="59"/>
      <c r="CJ52" s="60"/>
      <c r="CK52" s="7"/>
      <c r="CL52" s="7"/>
      <c r="CM52" s="7"/>
      <c r="CN52" s="7"/>
      <c r="CO52" s="7"/>
      <c r="CP52" s="7"/>
      <c r="CQ52" s="7"/>
      <c r="CR52" s="6"/>
      <c r="CS52" s="8">
        <v>13</v>
      </c>
      <c r="CT52" s="61"/>
      <c r="CU52" s="62"/>
      <c r="CV52" s="63"/>
      <c r="CW52" s="59"/>
      <c r="CX52" s="60"/>
      <c r="CY52" s="59"/>
      <c r="CZ52" s="60"/>
      <c r="DA52" s="7"/>
      <c r="DB52" s="7"/>
      <c r="DC52" s="7"/>
      <c r="DD52" s="7"/>
      <c r="DE52" s="7"/>
      <c r="DF52" s="7"/>
      <c r="DG52" s="7"/>
      <c r="DH52" s="7"/>
      <c r="DI52" s="331"/>
      <c r="DJ52" s="293"/>
      <c r="DK52" s="293"/>
      <c r="DL52" s="293"/>
      <c r="DM52" s="294"/>
      <c r="DN52" s="294"/>
      <c r="DO52" s="294"/>
      <c r="DP52" s="294"/>
      <c r="DQ52" s="7"/>
      <c r="DR52" s="7"/>
      <c r="DS52" s="7"/>
      <c r="DT52" s="7"/>
      <c r="DU52" s="7"/>
      <c r="DV52" s="7"/>
      <c r="DW52" s="7"/>
      <c r="DX52" s="7"/>
    </row>
    <row r="53" spans="1:128" ht="15" customHeight="1" x14ac:dyDescent="0.2">
      <c r="A53" s="243"/>
      <c r="B53" s="243"/>
      <c r="C53" s="76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  <c r="Q53" s="8">
        <v>14</v>
      </c>
      <c r="R53" s="61"/>
      <c r="S53" s="62"/>
      <c r="T53" s="63"/>
      <c r="U53" s="59"/>
      <c r="V53" s="60"/>
      <c r="W53" s="59"/>
      <c r="X53" s="60"/>
      <c r="Y53" s="7"/>
      <c r="Z53" s="7"/>
      <c r="AA53" s="7"/>
      <c r="AB53" s="7"/>
      <c r="AC53" s="7"/>
      <c r="AD53" s="7"/>
      <c r="AE53" s="7"/>
      <c r="AF53" s="6"/>
      <c r="AG53" s="8">
        <v>14</v>
      </c>
      <c r="AH53" s="143" t="s">
        <v>95</v>
      </c>
      <c r="AI53" s="143" t="s">
        <v>95</v>
      </c>
      <c r="AJ53" s="143" t="s">
        <v>95</v>
      </c>
      <c r="AK53" s="142">
        <v>246</v>
      </c>
      <c r="AL53" s="142">
        <v>246</v>
      </c>
      <c r="AM53" s="142">
        <v>251</v>
      </c>
      <c r="AN53" s="142">
        <v>251</v>
      </c>
      <c r="AO53" s="7"/>
      <c r="AP53" s="7"/>
      <c r="AQ53" s="7"/>
      <c r="AR53" s="7"/>
      <c r="AS53" s="7"/>
      <c r="AT53" s="7"/>
      <c r="AU53" s="7"/>
      <c r="AV53" s="6"/>
      <c r="AW53" s="8">
        <v>14</v>
      </c>
      <c r="AX53" s="61"/>
      <c r="AY53" s="62"/>
      <c r="AZ53" s="63"/>
      <c r="BA53" s="59"/>
      <c r="BB53" s="60"/>
      <c r="BC53" s="59"/>
      <c r="BD53" s="60"/>
      <c r="BE53" s="7"/>
      <c r="BF53" s="7"/>
      <c r="BG53" s="7"/>
      <c r="BH53" s="7"/>
      <c r="BI53" s="7"/>
      <c r="BJ53" s="7"/>
      <c r="BK53" s="7"/>
      <c r="BL53" s="6"/>
      <c r="BM53" s="8">
        <v>14</v>
      </c>
      <c r="BN53" s="61"/>
      <c r="BO53" s="62"/>
      <c r="BP53" s="63"/>
      <c r="BQ53" s="59"/>
      <c r="BR53" s="60"/>
      <c r="BS53" s="59"/>
      <c r="BT53" s="60"/>
      <c r="BU53" s="7"/>
      <c r="BV53" s="7"/>
      <c r="BW53" s="7"/>
      <c r="BX53" s="7"/>
      <c r="BY53" s="7"/>
      <c r="BZ53" s="7"/>
      <c r="CA53" s="7"/>
      <c r="CB53" s="6"/>
      <c r="CC53" s="8">
        <v>14</v>
      </c>
      <c r="CD53" s="61"/>
      <c r="CE53" s="62"/>
      <c r="CF53" s="63"/>
      <c r="CG53" s="59"/>
      <c r="CH53" s="60"/>
      <c r="CI53" s="59"/>
      <c r="CJ53" s="60"/>
      <c r="CK53" s="7"/>
      <c r="CL53" s="7"/>
      <c r="CM53" s="7"/>
      <c r="CN53" s="7"/>
      <c r="CO53" s="7"/>
      <c r="CP53" s="7"/>
      <c r="CQ53" s="7"/>
      <c r="CR53" s="6"/>
      <c r="CS53" s="8">
        <v>14</v>
      </c>
      <c r="CT53" s="61"/>
      <c r="CU53" s="62"/>
      <c r="CV53" s="63"/>
      <c r="CW53" s="59"/>
      <c r="CX53" s="60"/>
      <c r="CY53" s="59"/>
      <c r="CZ53" s="60"/>
      <c r="DA53" s="7"/>
      <c r="DB53" s="7"/>
      <c r="DC53" s="7"/>
      <c r="DD53" s="7"/>
      <c r="DE53" s="7"/>
      <c r="DF53" s="7"/>
      <c r="DG53" s="7"/>
      <c r="DH53" s="7"/>
      <c r="DI53" s="331"/>
      <c r="DJ53" s="293"/>
      <c r="DK53" s="293"/>
      <c r="DL53" s="293"/>
      <c r="DM53" s="294"/>
      <c r="DN53" s="294"/>
      <c r="DO53" s="294"/>
      <c r="DP53" s="294"/>
      <c r="DQ53" s="7"/>
      <c r="DR53" s="7"/>
      <c r="DS53" s="7"/>
      <c r="DT53" s="7"/>
      <c r="DU53" s="7"/>
      <c r="DV53" s="7"/>
      <c r="DW53" s="7"/>
      <c r="DX53" s="7"/>
    </row>
    <row r="54" spans="1:128" ht="15" customHeight="1" thickBot="1" x14ac:dyDescent="0.25">
      <c r="Q54" s="8">
        <v>15</v>
      </c>
      <c r="R54" s="61"/>
      <c r="S54" s="62"/>
      <c r="T54" s="63"/>
      <c r="U54" s="59"/>
      <c r="V54" s="60"/>
      <c r="W54" s="59"/>
      <c r="X54" s="60"/>
      <c r="Y54" s="7"/>
      <c r="Z54" s="2"/>
      <c r="AA54" s="2"/>
      <c r="AB54" s="2"/>
      <c r="AC54" s="2"/>
      <c r="AE54" s="7"/>
      <c r="AF54" s="6"/>
      <c r="AG54" s="8">
        <v>15</v>
      </c>
      <c r="AH54" s="143" t="s">
        <v>96</v>
      </c>
      <c r="AI54" s="143" t="s">
        <v>96</v>
      </c>
      <c r="AJ54" s="143" t="s">
        <v>96</v>
      </c>
      <c r="AK54" s="142">
        <v>179.5</v>
      </c>
      <c r="AL54" s="142">
        <v>179.5</v>
      </c>
      <c r="AM54" s="142">
        <v>173.5</v>
      </c>
      <c r="AN54" s="142">
        <v>173.5</v>
      </c>
      <c r="AO54" s="7"/>
      <c r="AP54" s="2"/>
      <c r="AQ54" s="2"/>
      <c r="AR54" s="2"/>
      <c r="AS54" s="2"/>
      <c r="AU54" s="7"/>
      <c r="AV54" s="6"/>
      <c r="AW54" s="8">
        <v>15</v>
      </c>
      <c r="AX54" s="61"/>
      <c r="AY54" s="62"/>
      <c r="AZ54" s="63"/>
      <c r="BA54" s="59"/>
      <c r="BB54" s="60"/>
      <c r="BC54" s="59"/>
      <c r="BD54" s="60"/>
      <c r="BE54" s="7"/>
      <c r="BF54" s="2"/>
      <c r="BG54" s="2"/>
      <c r="BH54" s="2"/>
      <c r="BI54" s="2"/>
      <c r="BK54" s="7"/>
      <c r="BL54" s="6"/>
      <c r="BM54" s="8">
        <v>15</v>
      </c>
      <c r="BN54" s="61"/>
      <c r="BO54" s="62"/>
      <c r="BP54" s="63"/>
      <c r="BQ54" s="59"/>
      <c r="BR54" s="60"/>
      <c r="BS54" s="59"/>
      <c r="BT54" s="60"/>
      <c r="BU54" s="7"/>
      <c r="BV54" s="2"/>
      <c r="BW54" s="2"/>
      <c r="BX54" s="2"/>
      <c r="BY54" s="2"/>
      <c r="CA54" s="7"/>
      <c r="CB54" s="6"/>
      <c r="CC54" s="8">
        <v>15</v>
      </c>
      <c r="CD54" s="61"/>
      <c r="CE54" s="62"/>
      <c r="CF54" s="63"/>
      <c r="CG54" s="59"/>
      <c r="CH54" s="60"/>
      <c r="CI54" s="59"/>
      <c r="CJ54" s="60"/>
      <c r="CK54" s="7"/>
      <c r="CL54" s="2"/>
      <c r="CM54" s="2"/>
      <c r="CN54" s="2"/>
      <c r="CO54" s="2"/>
      <c r="CQ54" s="7"/>
      <c r="CR54" s="6"/>
      <c r="CS54" s="8">
        <v>15</v>
      </c>
      <c r="CT54" s="61"/>
      <c r="CU54" s="62"/>
      <c r="CV54" s="63"/>
      <c r="CW54" s="59"/>
      <c r="CX54" s="60"/>
      <c r="CY54" s="59"/>
      <c r="CZ54" s="60"/>
      <c r="DA54" s="7"/>
      <c r="DB54" s="2"/>
      <c r="DC54" s="2"/>
      <c r="DD54" s="2"/>
      <c r="DE54" s="2"/>
      <c r="DG54" s="7"/>
      <c r="DH54" s="7"/>
      <c r="DI54" s="331"/>
      <c r="DJ54" s="293"/>
      <c r="DK54" s="293"/>
      <c r="DL54" s="293"/>
      <c r="DM54" s="294"/>
      <c r="DN54" s="294"/>
      <c r="DO54" s="294"/>
      <c r="DP54" s="294"/>
      <c r="DQ54" s="7"/>
      <c r="DR54" s="301"/>
      <c r="DS54" s="301"/>
      <c r="DT54" s="301"/>
      <c r="DU54" s="301"/>
      <c r="DV54" s="7"/>
      <c r="DW54" s="7"/>
      <c r="DX54" s="7"/>
    </row>
    <row r="55" spans="1:128" x14ac:dyDescent="0.2">
      <c r="Q55" s="8">
        <v>16</v>
      </c>
      <c r="R55" s="61"/>
      <c r="S55" s="62"/>
      <c r="T55" s="63"/>
      <c r="U55" s="59"/>
      <c r="V55" s="60"/>
      <c r="W55" s="59"/>
      <c r="X55" s="60"/>
      <c r="Y55" s="7"/>
      <c r="Z55" s="2"/>
      <c r="AA55" s="96" t="s">
        <v>2</v>
      </c>
      <c r="AB55" s="97"/>
      <c r="AC55" s="11">
        <f>COUNTA(R40:R50)</f>
        <v>11</v>
      </c>
      <c r="AE55" s="7"/>
      <c r="AF55" s="6"/>
      <c r="AG55" s="8">
        <v>16</v>
      </c>
      <c r="AH55" s="143" t="s">
        <v>97</v>
      </c>
      <c r="AI55" s="143" t="s">
        <v>97</v>
      </c>
      <c r="AJ55" s="143" t="s">
        <v>97</v>
      </c>
      <c r="AK55" s="142">
        <v>222</v>
      </c>
      <c r="AL55" s="142">
        <v>222</v>
      </c>
      <c r="AM55" s="142">
        <v>223</v>
      </c>
      <c r="AN55" s="142">
        <v>223</v>
      </c>
      <c r="AO55" s="7"/>
      <c r="AP55" s="2"/>
      <c r="AQ55" s="96" t="s">
        <v>2</v>
      </c>
      <c r="AR55" s="97"/>
      <c r="AS55" s="11">
        <f>COUNTA(AH40:AH50)</f>
        <v>11</v>
      </c>
      <c r="AU55" s="7"/>
      <c r="AV55" s="6"/>
      <c r="AW55" s="8">
        <v>16</v>
      </c>
      <c r="AX55" s="61"/>
      <c r="AY55" s="62"/>
      <c r="AZ55" s="63"/>
      <c r="BA55" s="59"/>
      <c r="BB55" s="60"/>
      <c r="BC55" s="59"/>
      <c r="BD55" s="60"/>
      <c r="BE55" s="7"/>
      <c r="BF55" s="2"/>
      <c r="BG55" s="96" t="s">
        <v>2</v>
      </c>
      <c r="BH55" s="97"/>
      <c r="BI55" s="11">
        <f>COUNTA(AX40:AX50)</f>
        <v>11</v>
      </c>
      <c r="BK55" s="7"/>
      <c r="BL55" s="6"/>
      <c r="BM55" s="8">
        <v>16</v>
      </c>
      <c r="BN55" s="61"/>
      <c r="BO55" s="62"/>
      <c r="BP55" s="63"/>
      <c r="BQ55" s="59"/>
      <c r="BR55" s="60"/>
      <c r="BS55" s="59"/>
      <c r="BT55" s="60"/>
      <c r="BU55" s="7"/>
      <c r="BV55" s="2"/>
      <c r="BW55" s="96" t="s">
        <v>2</v>
      </c>
      <c r="BX55" s="97"/>
      <c r="BY55" s="11">
        <f>COUNTA(BN40:BN50)</f>
        <v>0</v>
      </c>
      <c r="CA55" s="7"/>
      <c r="CB55" s="6"/>
      <c r="CC55" s="8">
        <v>16</v>
      </c>
      <c r="CD55" s="61"/>
      <c r="CE55" s="62"/>
      <c r="CF55" s="63"/>
      <c r="CG55" s="59"/>
      <c r="CH55" s="60"/>
      <c r="CI55" s="59"/>
      <c r="CJ55" s="60"/>
      <c r="CK55" s="7"/>
      <c r="CL55" s="2"/>
      <c r="CM55" s="96" t="s">
        <v>2</v>
      </c>
      <c r="CN55" s="97"/>
      <c r="CO55" s="11">
        <f>COUNTA(CD40:CD50)</f>
        <v>0</v>
      </c>
      <c r="CQ55" s="7"/>
      <c r="CR55" s="6"/>
      <c r="CS55" s="8">
        <v>16</v>
      </c>
      <c r="CT55" s="61"/>
      <c r="CU55" s="62"/>
      <c r="CV55" s="63"/>
      <c r="CW55" s="59"/>
      <c r="CX55" s="60"/>
      <c r="CY55" s="59"/>
      <c r="CZ55" s="60"/>
      <c r="DA55" s="7"/>
      <c r="DB55" s="2"/>
      <c r="DC55" s="96" t="s">
        <v>2</v>
      </c>
      <c r="DD55" s="97"/>
      <c r="DE55" s="11">
        <f>COUNTA(CT40:CT50)</f>
        <v>0</v>
      </c>
      <c r="DG55" s="7"/>
      <c r="DH55" s="7"/>
      <c r="DI55" s="331"/>
      <c r="DJ55" s="293"/>
      <c r="DK55" s="293"/>
      <c r="DL55" s="293"/>
      <c r="DM55" s="294"/>
      <c r="DN55" s="294"/>
      <c r="DO55" s="294"/>
      <c r="DP55" s="294"/>
      <c r="DQ55" s="7"/>
      <c r="DR55" s="301"/>
      <c r="DS55" s="302"/>
      <c r="DT55" s="302"/>
      <c r="DU55" s="302"/>
      <c r="DV55" s="7"/>
      <c r="DW55" s="7"/>
      <c r="DX55" s="7"/>
    </row>
    <row r="56" spans="1:128" x14ac:dyDescent="0.2">
      <c r="Q56" s="8">
        <v>17</v>
      </c>
      <c r="R56" s="61"/>
      <c r="S56" s="62"/>
      <c r="T56" s="63"/>
      <c r="U56" s="59"/>
      <c r="V56" s="60"/>
      <c r="W56" s="59"/>
      <c r="X56" s="60"/>
      <c r="Y56" s="7"/>
      <c r="Z56" s="2"/>
      <c r="AA56" s="95" t="s">
        <v>1</v>
      </c>
      <c r="AB56" s="10">
        <f>SUM(U40:V50)</f>
        <v>6162</v>
      </c>
      <c r="AC56" s="10">
        <f>SUM(W40:X50)</f>
        <v>5660</v>
      </c>
      <c r="AE56" s="7"/>
      <c r="AF56" s="6"/>
      <c r="AG56" s="8">
        <v>17</v>
      </c>
      <c r="AH56" s="143" t="s">
        <v>98</v>
      </c>
      <c r="AI56" s="143" t="s">
        <v>98</v>
      </c>
      <c r="AJ56" s="143" t="s">
        <v>98</v>
      </c>
      <c r="AK56" s="142">
        <v>202</v>
      </c>
      <c r="AL56" s="142">
        <v>202</v>
      </c>
      <c r="AM56" s="142">
        <v>206</v>
      </c>
      <c r="AN56" s="142">
        <v>206</v>
      </c>
      <c r="AO56" s="7"/>
      <c r="AP56" s="2"/>
      <c r="AQ56" s="95" t="s">
        <v>1</v>
      </c>
      <c r="AR56" s="10">
        <f>SUM(AK40:AL50)</f>
        <v>5660</v>
      </c>
      <c r="AS56" s="10">
        <f>SUM(AM40:AN50)</f>
        <v>6422</v>
      </c>
      <c r="AU56" s="7"/>
      <c r="AV56" s="6"/>
      <c r="AW56" s="8">
        <v>17</v>
      </c>
      <c r="AX56" s="61"/>
      <c r="AY56" s="62"/>
      <c r="AZ56" s="63"/>
      <c r="BA56" s="59"/>
      <c r="BB56" s="60"/>
      <c r="BC56" s="59"/>
      <c r="BD56" s="60"/>
      <c r="BE56" s="7"/>
      <c r="BF56" s="2"/>
      <c r="BG56" s="95" t="s">
        <v>1</v>
      </c>
      <c r="BH56" s="10">
        <f>SUM(BA40:BB50)</f>
        <v>6422</v>
      </c>
      <c r="BI56" s="10">
        <f>SUM(BC40:BD50)</f>
        <v>5546</v>
      </c>
      <c r="BK56" s="7"/>
      <c r="BL56" s="6"/>
      <c r="BM56" s="8">
        <v>17</v>
      </c>
      <c r="BN56" s="61"/>
      <c r="BO56" s="62"/>
      <c r="BP56" s="63"/>
      <c r="BQ56" s="59"/>
      <c r="BR56" s="60"/>
      <c r="BS56" s="59"/>
      <c r="BT56" s="60"/>
      <c r="BU56" s="7"/>
      <c r="BV56" s="2"/>
      <c r="BW56" s="95" t="s">
        <v>1</v>
      </c>
      <c r="BX56" s="10">
        <f>SUM(BQ40:BR50)</f>
        <v>0</v>
      </c>
      <c r="BY56" s="10">
        <f>SUM(BS40:BT50)</f>
        <v>0</v>
      </c>
      <c r="CA56" s="7"/>
      <c r="CB56" s="6"/>
      <c r="CC56" s="8">
        <v>17</v>
      </c>
      <c r="CD56" s="61"/>
      <c r="CE56" s="62"/>
      <c r="CF56" s="63"/>
      <c r="CG56" s="59"/>
      <c r="CH56" s="60"/>
      <c r="CI56" s="59"/>
      <c r="CJ56" s="60"/>
      <c r="CK56" s="7"/>
      <c r="CL56" s="2"/>
      <c r="CM56" s="95" t="s">
        <v>1</v>
      </c>
      <c r="CN56" s="10">
        <f>SUM(CG40:CH50)</f>
        <v>0</v>
      </c>
      <c r="CO56" s="10">
        <f>SUM(CI40:CJ50)</f>
        <v>0</v>
      </c>
      <c r="CQ56" s="7"/>
      <c r="CR56" s="6"/>
      <c r="CS56" s="8">
        <v>17</v>
      </c>
      <c r="CT56" s="61"/>
      <c r="CU56" s="62"/>
      <c r="CV56" s="63"/>
      <c r="CW56" s="59"/>
      <c r="CX56" s="60"/>
      <c r="CY56" s="59"/>
      <c r="CZ56" s="60"/>
      <c r="DA56" s="7"/>
      <c r="DB56" s="2"/>
      <c r="DC56" s="95" t="s">
        <v>1</v>
      </c>
      <c r="DD56" s="10">
        <f>SUM(CW40:CX50)</f>
        <v>0</v>
      </c>
      <c r="DE56" s="10">
        <f>SUM(CY40:CZ50)</f>
        <v>0</v>
      </c>
      <c r="DG56" s="7"/>
      <c r="DH56" s="7"/>
      <c r="DI56" s="331"/>
      <c r="DJ56" s="293"/>
      <c r="DK56" s="293"/>
      <c r="DL56" s="293"/>
      <c r="DM56" s="294"/>
      <c r="DN56" s="294"/>
      <c r="DO56" s="294"/>
      <c r="DP56" s="294"/>
      <c r="DQ56" s="7"/>
      <c r="DR56" s="301"/>
      <c r="DS56" s="302"/>
      <c r="DT56" s="303"/>
      <c r="DU56" s="303"/>
      <c r="DV56" s="7"/>
      <c r="DW56" s="7"/>
      <c r="DX56" s="7"/>
    </row>
    <row r="57" spans="1:128" ht="15.75" thickBot="1" x14ac:dyDescent="0.25">
      <c r="Q57" s="8">
        <v>18</v>
      </c>
      <c r="R57" s="61"/>
      <c r="S57" s="62"/>
      <c r="T57" s="63"/>
      <c r="U57" s="59"/>
      <c r="V57" s="60"/>
      <c r="W57" s="59"/>
      <c r="X57" s="60"/>
      <c r="Y57" s="7"/>
      <c r="Z57" s="2"/>
      <c r="AA57" s="49" t="s">
        <v>0</v>
      </c>
      <c r="AB57" s="50">
        <f>((AC56-AB56)/AC55)/AC40</f>
        <v>-0.97098646034816238</v>
      </c>
      <c r="AC57" s="9"/>
      <c r="AE57" s="7"/>
      <c r="AF57" s="6"/>
      <c r="AG57" s="8">
        <v>18</v>
      </c>
      <c r="AH57" s="143" t="s">
        <v>99</v>
      </c>
      <c r="AI57" s="143" t="s">
        <v>99</v>
      </c>
      <c r="AJ57" s="143" t="s">
        <v>99</v>
      </c>
      <c r="AK57" s="142">
        <v>246</v>
      </c>
      <c r="AL57" s="142">
        <v>246</v>
      </c>
      <c r="AM57" s="142">
        <v>256</v>
      </c>
      <c r="AN57" s="142">
        <v>256</v>
      </c>
      <c r="AO57" s="7"/>
      <c r="AP57" s="2"/>
      <c r="AQ57" s="49" t="s">
        <v>0</v>
      </c>
      <c r="AR57" s="50">
        <f>((AS56-AR56)/AS55)/AS40</f>
        <v>3.1487603305785119</v>
      </c>
      <c r="AS57" s="9"/>
      <c r="AU57" s="7"/>
      <c r="AV57" s="6"/>
      <c r="AW57" s="8">
        <v>18</v>
      </c>
      <c r="AX57" s="61"/>
      <c r="AY57" s="62"/>
      <c r="AZ57" s="63"/>
      <c r="BA57" s="59"/>
      <c r="BB57" s="60"/>
      <c r="BC57" s="59"/>
      <c r="BD57" s="60"/>
      <c r="BE57" s="7"/>
      <c r="BF57" s="2"/>
      <c r="BG57" s="49" t="s">
        <v>0</v>
      </c>
      <c r="BH57" s="50">
        <f>((BI56-BH56)/BI55)/BI40</f>
        <v>-1.990909090909091</v>
      </c>
      <c r="BI57" s="9"/>
      <c r="BK57" s="7"/>
      <c r="BL57" s="6"/>
      <c r="BM57" s="8">
        <v>18</v>
      </c>
      <c r="BN57" s="61"/>
      <c r="BO57" s="62"/>
      <c r="BP57" s="63"/>
      <c r="BQ57" s="59"/>
      <c r="BR57" s="60"/>
      <c r="BS57" s="59"/>
      <c r="BT57" s="60"/>
      <c r="BU57" s="7"/>
      <c r="BV57" s="2"/>
      <c r="BW57" s="49" t="s">
        <v>0</v>
      </c>
      <c r="BX57" s="50" t="e">
        <f>((BY56-BX56)/BY55)/BY40</f>
        <v>#DIV/0!</v>
      </c>
      <c r="BY57" s="9"/>
      <c r="CA57" s="7"/>
      <c r="CB57" s="6"/>
      <c r="CC57" s="8">
        <v>18</v>
      </c>
      <c r="CD57" s="61"/>
      <c r="CE57" s="62"/>
      <c r="CF57" s="63"/>
      <c r="CG57" s="59"/>
      <c r="CH57" s="60"/>
      <c r="CI57" s="59"/>
      <c r="CJ57" s="60"/>
      <c r="CK57" s="7"/>
      <c r="CL57" s="2"/>
      <c r="CM57" s="49" t="s">
        <v>0</v>
      </c>
      <c r="CN57" s="50" t="e">
        <f>((CO56-CN56)/CO55)/CO40</f>
        <v>#DIV/0!</v>
      </c>
      <c r="CO57" s="9"/>
      <c r="CQ57" s="7"/>
      <c r="CR57" s="6"/>
      <c r="CS57" s="8">
        <v>18</v>
      </c>
      <c r="CT57" s="61"/>
      <c r="CU57" s="62"/>
      <c r="CV57" s="63"/>
      <c r="CW57" s="59"/>
      <c r="CX57" s="60"/>
      <c r="CY57" s="59"/>
      <c r="CZ57" s="60"/>
      <c r="DA57" s="7"/>
      <c r="DB57" s="2"/>
      <c r="DC57" s="49" t="s">
        <v>0</v>
      </c>
      <c r="DD57" s="50" t="e">
        <f>((DE56-DD56)/DE55)/DE40</f>
        <v>#DIV/0!</v>
      </c>
      <c r="DE57" s="9"/>
      <c r="DG57" s="7"/>
      <c r="DH57" s="7"/>
      <c r="DI57" s="331"/>
      <c r="DJ57" s="293"/>
      <c r="DK57" s="293"/>
      <c r="DL57" s="293"/>
      <c r="DM57" s="294"/>
      <c r="DN57" s="294"/>
      <c r="DO57" s="294"/>
      <c r="DP57" s="294"/>
      <c r="DQ57" s="7"/>
      <c r="DR57" s="301"/>
      <c r="DS57" s="302"/>
      <c r="DT57" s="303"/>
      <c r="DU57" s="303"/>
      <c r="DV57" s="7"/>
      <c r="DW57" s="7"/>
      <c r="DX57" s="7"/>
    </row>
    <row r="58" spans="1:128" x14ac:dyDescent="0.2">
      <c r="Q58" s="8">
        <v>19</v>
      </c>
      <c r="R58" s="61"/>
      <c r="S58" s="62"/>
      <c r="T58" s="63"/>
      <c r="U58" s="59"/>
      <c r="V58" s="60"/>
      <c r="W58" s="59"/>
      <c r="X58" s="60"/>
      <c r="Y58" s="7"/>
      <c r="Z58" s="258" t="s">
        <v>48</v>
      </c>
      <c r="AA58" s="259"/>
      <c r="AB58" s="51">
        <f>AVERAGE(AB43:AC43)</f>
        <v>383.83116883116884</v>
      </c>
      <c r="AE58" s="7"/>
      <c r="AF58" s="6"/>
      <c r="AG58" s="8">
        <v>19</v>
      </c>
      <c r="AH58" s="143" t="s">
        <v>100</v>
      </c>
      <c r="AI58" s="143" t="s">
        <v>100</v>
      </c>
      <c r="AJ58" s="143" t="s">
        <v>100</v>
      </c>
      <c r="AK58" s="142">
        <v>254</v>
      </c>
      <c r="AL58" s="142">
        <v>254</v>
      </c>
      <c r="AM58" s="142">
        <v>254</v>
      </c>
      <c r="AN58" s="142">
        <v>254</v>
      </c>
      <c r="AO58" s="7"/>
      <c r="AP58" s="258" t="s">
        <v>48</v>
      </c>
      <c r="AQ58" s="259"/>
      <c r="AR58" s="51">
        <f>AVERAGE(AR43:AS43)</f>
        <v>836.39610389610391</v>
      </c>
      <c r="AU58" s="7"/>
      <c r="AV58" s="6"/>
      <c r="AW58" s="8">
        <v>19</v>
      </c>
      <c r="AX58" s="61"/>
      <c r="AY58" s="62"/>
      <c r="AZ58" s="63"/>
      <c r="BA58" s="59"/>
      <c r="BB58" s="60"/>
      <c r="BC58" s="59"/>
      <c r="BD58" s="60"/>
      <c r="BE58" s="7"/>
      <c r="BF58" s="258" t="s">
        <v>48</v>
      </c>
      <c r="BG58" s="259"/>
      <c r="BH58" s="51">
        <f>AVERAGE(BH43:BI43)</f>
        <v>388.57142857142856</v>
      </c>
      <c r="BK58" s="7"/>
      <c r="BL58" s="6"/>
      <c r="BM58" s="8">
        <v>19</v>
      </c>
      <c r="BN58" s="61"/>
      <c r="BO58" s="62"/>
      <c r="BP58" s="63"/>
      <c r="BQ58" s="59"/>
      <c r="BR58" s="60"/>
      <c r="BS58" s="59"/>
      <c r="BT58" s="60"/>
      <c r="BU58" s="7"/>
      <c r="BV58" s="258" t="s">
        <v>48</v>
      </c>
      <c r="BW58" s="259"/>
      <c r="BX58" s="51">
        <f>AVERAGE(BX43:BY43)</f>
        <v>0</v>
      </c>
      <c r="CA58" s="7"/>
      <c r="CB58" s="6"/>
      <c r="CC58" s="8">
        <v>19</v>
      </c>
      <c r="CD58" s="61"/>
      <c r="CE58" s="62"/>
      <c r="CF58" s="63"/>
      <c r="CG58" s="59"/>
      <c r="CH58" s="60"/>
      <c r="CI58" s="59"/>
      <c r="CJ58" s="60"/>
      <c r="CK58" s="7"/>
      <c r="CL58" s="258" t="s">
        <v>48</v>
      </c>
      <c r="CM58" s="259"/>
      <c r="CN58" s="51">
        <f>AVERAGE(CN43:CO43)</f>
        <v>0</v>
      </c>
      <c r="CQ58" s="7"/>
      <c r="CR58" s="6"/>
      <c r="CS58" s="8">
        <v>19</v>
      </c>
      <c r="CT58" s="61"/>
      <c r="CU58" s="62"/>
      <c r="CV58" s="63"/>
      <c r="CW58" s="59"/>
      <c r="CX58" s="60"/>
      <c r="CY58" s="59"/>
      <c r="CZ58" s="60"/>
      <c r="DA58" s="7"/>
      <c r="DB58" s="258" t="s">
        <v>48</v>
      </c>
      <c r="DC58" s="259"/>
      <c r="DD58" s="51">
        <f>AVERAGE(DD43:DE43)</f>
        <v>0</v>
      </c>
      <c r="DG58" s="7"/>
      <c r="DH58" s="7"/>
      <c r="DI58" s="331"/>
      <c r="DJ58" s="293"/>
      <c r="DK58" s="293"/>
      <c r="DL58" s="293"/>
      <c r="DM58" s="294"/>
      <c r="DN58" s="294"/>
      <c r="DO58" s="294"/>
      <c r="DP58" s="294"/>
      <c r="DQ58" s="7"/>
      <c r="DR58" s="304"/>
      <c r="DS58" s="304"/>
      <c r="DT58" s="303"/>
      <c r="DU58" s="7"/>
      <c r="DV58" s="7"/>
      <c r="DW58" s="7"/>
      <c r="DX58" s="7"/>
    </row>
    <row r="59" spans="1:128" x14ac:dyDescent="0.2">
      <c r="Q59" s="8">
        <v>20</v>
      </c>
      <c r="R59" s="61"/>
      <c r="S59" s="62"/>
      <c r="T59" s="63"/>
      <c r="U59" s="59"/>
      <c r="V59" s="60"/>
      <c r="W59" s="59"/>
      <c r="X59" s="60"/>
      <c r="Y59" s="7"/>
      <c r="Z59" s="262" t="s">
        <v>49</v>
      </c>
      <c r="AA59" s="263"/>
      <c r="AB59" s="52">
        <f>AVERAGE(AB56)/AC55</f>
        <v>560.18181818181813</v>
      </c>
      <c r="AC59" s="7"/>
      <c r="AD59" s="7"/>
      <c r="AE59" s="7"/>
      <c r="AF59" s="6"/>
      <c r="AG59" s="8">
        <v>20</v>
      </c>
      <c r="AH59" s="143" t="s">
        <v>101</v>
      </c>
      <c r="AI59" s="143" t="s">
        <v>101</v>
      </c>
      <c r="AJ59" s="143" t="s">
        <v>101</v>
      </c>
      <c r="AK59" s="142">
        <v>224</v>
      </c>
      <c r="AL59" s="142">
        <v>224</v>
      </c>
      <c r="AM59" s="142">
        <v>228</v>
      </c>
      <c r="AN59" s="142">
        <v>228</v>
      </c>
      <c r="AO59" s="7"/>
      <c r="AP59" s="262" t="s">
        <v>49</v>
      </c>
      <c r="AQ59" s="263"/>
      <c r="AR59" s="52">
        <f>AVERAGE(AR56)/AS55</f>
        <v>514.5454545454545</v>
      </c>
      <c r="AS59" s="7"/>
      <c r="AT59" s="7"/>
      <c r="AU59" s="7"/>
      <c r="AV59" s="6"/>
      <c r="AW59" s="8">
        <v>20</v>
      </c>
      <c r="AX59" s="61"/>
      <c r="AY59" s="62"/>
      <c r="AZ59" s="63"/>
      <c r="BA59" s="59"/>
      <c r="BB59" s="60"/>
      <c r="BC59" s="59"/>
      <c r="BD59" s="60"/>
      <c r="BE59" s="7"/>
      <c r="BF59" s="262" t="s">
        <v>49</v>
      </c>
      <c r="BG59" s="263"/>
      <c r="BH59" s="52">
        <f>AVERAGE(BH56)/BI55</f>
        <v>583.81818181818187</v>
      </c>
      <c r="BI59" s="7"/>
      <c r="BJ59" s="7"/>
      <c r="BK59" s="7"/>
      <c r="BL59" s="6"/>
      <c r="BM59" s="8">
        <v>20</v>
      </c>
      <c r="BN59" s="61"/>
      <c r="BO59" s="62"/>
      <c r="BP59" s="63"/>
      <c r="BQ59" s="59"/>
      <c r="BR59" s="60"/>
      <c r="BS59" s="59"/>
      <c r="BT59" s="60"/>
      <c r="BU59" s="7"/>
      <c r="BV59" s="262" t="s">
        <v>49</v>
      </c>
      <c r="BW59" s="263"/>
      <c r="BX59" s="52" t="e">
        <f>AVERAGE(BX56)/BY55</f>
        <v>#DIV/0!</v>
      </c>
      <c r="BY59" s="7"/>
      <c r="BZ59" s="7"/>
      <c r="CA59" s="7"/>
      <c r="CB59" s="6"/>
      <c r="CC59" s="8">
        <v>20</v>
      </c>
      <c r="CD59" s="61"/>
      <c r="CE59" s="62"/>
      <c r="CF59" s="63"/>
      <c r="CG59" s="59"/>
      <c r="CH59" s="60"/>
      <c r="CI59" s="59"/>
      <c r="CJ59" s="60"/>
      <c r="CK59" s="7"/>
      <c r="CL59" s="262" t="s">
        <v>49</v>
      </c>
      <c r="CM59" s="263"/>
      <c r="CN59" s="52" t="e">
        <f>AVERAGE(CN56)/CO55</f>
        <v>#DIV/0!</v>
      </c>
      <c r="CO59" s="7"/>
      <c r="CP59" s="7"/>
      <c r="CQ59" s="7"/>
      <c r="CR59" s="6"/>
      <c r="CS59" s="8">
        <v>20</v>
      </c>
      <c r="CT59" s="61"/>
      <c r="CU59" s="62"/>
      <c r="CV59" s="63"/>
      <c r="CW59" s="59"/>
      <c r="CX59" s="60"/>
      <c r="CY59" s="59"/>
      <c r="CZ59" s="60"/>
      <c r="DA59" s="7"/>
      <c r="DB59" s="262" t="s">
        <v>49</v>
      </c>
      <c r="DC59" s="263"/>
      <c r="DD59" s="52" t="e">
        <f>AVERAGE(DD56)/DE55</f>
        <v>#DIV/0!</v>
      </c>
      <c r="DE59" s="7"/>
      <c r="DF59" s="7"/>
      <c r="DG59" s="7"/>
      <c r="DH59" s="7"/>
      <c r="DI59" s="331"/>
      <c r="DJ59" s="293"/>
      <c r="DK59" s="293"/>
      <c r="DL59" s="293"/>
      <c r="DM59" s="294"/>
      <c r="DN59" s="294"/>
      <c r="DO59" s="294"/>
      <c r="DP59" s="294"/>
      <c r="DQ59" s="7"/>
      <c r="DR59" s="304"/>
      <c r="DS59" s="304"/>
      <c r="DT59" s="303"/>
      <c r="DU59" s="7"/>
      <c r="DV59" s="7"/>
      <c r="DW59" s="7"/>
      <c r="DX59" s="7"/>
    </row>
    <row r="60" spans="1:128" x14ac:dyDescent="0.2">
      <c r="Q60" s="8">
        <v>21</v>
      </c>
      <c r="R60" s="61"/>
      <c r="S60" s="62"/>
      <c r="T60" s="63"/>
      <c r="U60" s="59"/>
      <c r="V60" s="60"/>
      <c r="W60" s="59"/>
      <c r="X60" s="60"/>
      <c r="Y60" s="7"/>
      <c r="Z60" s="262" t="s">
        <v>50</v>
      </c>
      <c r="AA60" s="263"/>
      <c r="AB60" s="52">
        <f>(AB42/AB59)</f>
        <v>5.5000000000000009</v>
      </c>
      <c r="AC60" s="7"/>
      <c r="AD60" s="7"/>
      <c r="AE60" s="7"/>
      <c r="AF60" s="6"/>
      <c r="AG60" s="8">
        <v>21</v>
      </c>
      <c r="AH60" s="143" t="s">
        <v>102</v>
      </c>
      <c r="AI60" s="143" t="s">
        <v>102</v>
      </c>
      <c r="AJ60" s="143" t="s">
        <v>102</v>
      </c>
      <c r="AK60" s="142">
        <v>267</v>
      </c>
      <c r="AL60" s="142">
        <v>267</v>
      </c>
      <c r="AM60" s="142">
        <v>269</v>
      </c>
      <c r="AN60" s="142">
        <v>269</v>
      </c>
      <c r="AO60" s="7"/>
      <c r="AP60" s="262" t="s">
        <v>50</v>
      </c>
      <c r="AQ60" s="263"/>
      <c r="AR60" s="52">
        <f>(AR42/AR59)</f>
        <v>12.086395759717316</v>
      </c>
      <c r="AS60" s="7"/>
      <c r="AT60" s="7"/>
      <c r="AU60" s="7"/>
      <c r="AV60" s="6"/>
      <c r="AW60" s="8">
        <v>21</v>
      </c>
      <c r="AX60" s="61"/>
      <c r="AY60" s="62"/>
      <c r="AZ60" s="63"/>
      <c r="BA60" s="59"/>
      <c r="BB60" s="60"/>
      <c r="BC60" s="59"/>
      <c r="BD60" s="60"/>
      <c r="BE60" s="7"/>
      <c r="BF60" s="262" t="s">
        <v>50</v>
      </c>
      <c r="BG60" s="263"/>
      <c r="BH60" s="52">
        <f>(BH42/BH59)</f>
        <v>5.4999999999999991</v>
      </c>
      <c r="BI60" s="7"/>
      <c r="BJ60" s="7"/>
      <c r="BK60" s="7"/>
      <c r="BL60" s="6"/>
      <c r="BM60" s="8">
        <v>21</v>
      </c>
      <c r="BN60" s="61"/>
      <c r="BO60" s="62"/>
      <c r="BP60" s="63"/>
      <c r="BQ60" s="59"/>
      <c r="BR60" s="60"/>
      <c r="BS60" s="59"/>
      <c r="BT60" s="60"/>
      <c r="BU60" s="7"/>
      <c r="BV60" s="262" t="s">
        <v>50</v>
      </c>
      <c r="BW60" s="263"/>
      <c r="BX60" s="52" t="e">
        <f>(BX42/BX59)</f>
        <v>#DIV/0!</v>
      </c>
      <c r="BY60" s="7"/>
      <c r="BZ60" s="7"/>
      <c r="CA60" s="7"/>
      <c r="CB60" s="6"/>
      <c r="CC60" s="8">
        <v>21</v>
      </c>
      <c r="CD60" s="61"/>
      <c r="CE60" s="62"/>
      <c r="CF60" s="63"/>
      <c r="CG60" s="59"/>
      <c r="CH60" s="60"/>
      <c r="CI60" s="59"/>
      <c r="CJ60" s="60"/>
      <c r="CK60" s="7"/>
      <c r="CL60" s="262" t="s">
        <v>50</v>
      </c>
      <c r="CM60" s="263"/>
      <c r="CN60" s="52" t="e">
        <f>(CN42/CN59)</f>
        <v>#DIV/0!</v>
      </c>
      <c r="CO60" s="7"/>
      <c r="CP60" s="7"/>
      <c r="CQ60" s="7"/>
      <c r="CR60" s="6"/>
      <c r="CS60" s="8">
        <v>21</v>
      </c>
      <c r="CT60" s="61"/>
      <c r="CU60" s="62"/>
      <c r="CV60" s="63"/>
      <c r="CW60" s="59"/>
      <c r="CX60" s="60"/>
      <c r="CY60" s="59"/>
      <c r="CZ60" s="60"/>
      <c r="DA60" s="7"/>
      <c r="DB60" s="262" t="s">
        <v>50</v>
      </c>
      <c r="DC60" s="263"/>
      <c r="DD60" s="52" t="e">
        <f>(DD42/DD59)</f>
        <v>#DIV/0!</v>
      </c>
      <c r="DE60" s="7"/>
      <c r="DF60" s="7"/>
      <c r="DG60" s="7"/>
      <c r="DH60" s="7"/>
      <c r="DI60" s="331"/>
      <c r="DJ60" s="293"/>
      <c r="DK60" s="293"/>
      <c r="DL60" s="293"/>
      <c r="DM60" s="294"/>
      <c r="DN60" s="294"/>
      <c r="DO60" s="294"/>
      <c r="DP60" s="294"/>
      <c r="DQ60" s="7"/>
      <c r="DR60" s="304"/>
      <c r="DS60" s="304"/>
      <c r="DT60" s="303"/>
      <c r="DU60" s="7"/>
      <c r="DV60" s="7"/>
      <c r="DW60" s="7"/>
      <c r="DX60" s="7"/>
    </row>
    <row r="61" spans="1:128" ht="15.75" thickBot="1" x14ac:dyDescent="0.25">
      <c r="Q61" s="8">
        <v>22</v>
      </c>
      <c r="R61" s="61"/>
      <c r="S61" s="62"/>
      <c r="T61" s="63"/>
      <c r="U61" s="59"/>
      <c r="V61" s="60"/>
      <c r="W61" s="59"/>
      <c r="X61" s="60"/>
      <c r="Y61" s="7"/>
      <c r="Z61" s="266" t="s">
        <v>51</v>
      </c>
      <c r="AA61" s="267"/>
      <c r="AB61" s="9">
        <f>AB60*AB57/AC28</f>
        <v>-0.69356175739154469</v>
      </c>
      <c r="AC61" s="7"/>
      <c r="AD61" s="7"/>
      <c r="AE61" s="7"/>
      <c r="AF61" s="6"/>
      <c r="AG61" s="8">
        <v>22</v>
      </c>
      <c r="AH61" s="143" t="s">
        <v>103</v>
      </c>
      <c r="AI61" s="143" t="s">
        <v>103</v>
      </c>
      <c r="AJ61" s="143" t="s">
        <v>103</v>
      </c>
      <c r="AK61" s="142">
        <v>232</v>
      </c>
      <c r="AL61" s="142">
        <v>232</v>
      </c>
      <c r="AM61" s="142">
        <v>238</v>
      </c>
      <c r="AN61" s="142">
        <v>238</v>
      </c>
      <c r="AO61" s="7"/>
      <c r="AP61" s="266" t="s">
        <v>51</v>
      </c>
      <c r="AQ61" s="267"/>
      <c r="AR61" s="9">
        <f>AR60*AR57/AS28</f>
        <v>4.9424887672558731</v>
      </c>
      <c r="AS61" s="7"/>
      <c r="AT61" s="7"/>
      <c r="AU61" s="7"/>
      <c r="AV61" s="6"/>
      <c r="AW61" s="8">
        <v>22</v>
      </c>
      <c r="AX61" s="61"/>
      <c r="AY61" s="62"/>
      <c r="AZ61" s="63"/>
      <c r="BA61" s="59"/>
      <c r="BB61" s="60"/>
      <c r="BC61" s="59"/>
      <c r="BD61" s="60"/>
      <c r="BE61" s="7"/>
      <c r="BF61" s="266" t="s">
        <v>51</v>
      </c>
      <c r="BG61" s="267"/>
      <c r="BH61" s="9">
        <f>BH60*BH57/BI28</f>
        <v>-1.4220779220779221</v>
      </c>
      <c r="BI61" s="7"/>
      <c r="BJ61" s="7"/>
      <c r="BK61" s="7"/>
      <c r="BL61" s="6"/>
      <c r="BM61" s="8">
        <v>22</v>
      </c>
      <c r="BN61" s="61"/>
      <c r="BO61" s="62"/>
      <c r="BP61" s="63"/>
      <c r="BQ61" s="59"/>
      <c r="BR61" s="60"/>
      <c r="BS61" s="59"/>
      <c r="BT61" s="60"/>
      <c r="BU61" s="7"/>
      <c r="BV61" s="266" t="s">
        <v>51</v>
      </c>
      <c r="BW61" s="267"/>
      <c r="BX61" s="9" t="e">
        <f>BX60*BX57/BY28</f>
        <v>#DIV/0!</v>
      </c>
      <c r="BY61" s="7"/>
      <c r="BZ61" s="7"/>
      <c r="CA61" s="7"/>
      <c r="CB61" s="6"/>
      <c r="CC61" s="8">
        <v>22</v>
      </c>
      <c r="CD61" s="61"/>
      <c r="CE61" s="62"/>
      <c r="CF61" s="63"/>
      <c r="CG61" s="59"/>
      <c r="CH61" s="60"/>
      <c r="CI61" s="59"/>
      <c r="CJ61" s="60"/>
      <c r="CK61" s="7"/>
      <c r="CL61" s="266" t="s">
        <v>51</v>
      </c>
      <c r="CM61" s="267"/>
      <c r="CN61" s="9" t="e">
        <f>CN60*CN57/CO28</f>
        <v>#DIV/0!</v>
      </c>
      <c r="CO61" s="7"/>
      <c r="CP61" s="7"/>
      <c r="CQ61" s="7"/>
      <c r="CR61" s="6"/>
      <c r="CS61" s="8">
        <v>22</v>
      </c>
      <c r="CT61" s="61"/>
      <c r="CU61" s="62"/>
      <c r="CV61" s="63"/>
      <c r="CW61" s="59"/>
      <c r="CX61" s="60"/>
      <c r="CY61" s="59"/>
      <c r="CZ61" s="60"/>
      <c r="DA61" s="7"/>
      <c r="DB61" s="266" t="s">
        <v>51</v>
      </c>
      <c r="DC61" s="267"/>
      <c r="DD61" s="9" t="e">
        <f>DD60*DD57/DE28</f>
        <v>#DIV/0!</v>
      </c>
      <c r="DE61" s="7"/>
      <c r="DF61" s="7"/>
      <c r="DG61" s="7"/>
      <c r="DH61" s="7"/>
      <c r="DI61" s="331"/>
      <c r="DJ61" s="293"/>
      <c r="DK61" s="293"/>
      <c r="DL61" s="293"/>
      <c r="DM61" s="294"/>
      <c r="DN61" s="294"/>
      <c r="DO61" s="294"/>
      <c r="DP61" s="294"/>
      <c r="DQ61" s="7"/>
      <c r="DR61" s="305"/>
      <c r="DS61" s="305"/>
      <c r="DT61" s="303"/>
      <c r="DU61" s="7"/>
      <c r="DV61" s="7"/>
      <c r="DW61" s="7"/>
      <c r="DX61" s="7"/>
    </row>
    <row r="62" spans="1:128" ht="15.75" thickBot="1" x14ac:dyDescent="0.25">
      <c r="Q62" s="8">
        <v>23</v>
      </c>
      <c r="R62" s="61"/>
      <c r="S62" s="62"/>
      <c r="T62" s="63"/>
      <c r="U62" s="59"/>
      <c r="V62" s="60"/>
      <c r="W62" s="59"/>
      <c r="X62" s="60"/>
      <c r="Y62" s="7"/>
      <c r="Z62" s="175" t="s">
        <v>69</v>
      </c>
      <c r="AA62" s="176"/>
      <c r="AB62" s="9">
        <f>AB61*AC40</f>
        <v>-32.597402597402599</v>
      </c>
      <c r="AC62" s="7"/>
      <c r="AD62" s="7"/>
      <c r="AE62" s="7"/>
      <c r="AF62" s="6"/>
      <c r="AG62" s="8">
        <v>23</v>
      </c>
      <c r="AH62" s="143" t="s">
        <v>104</v>
      </c>
      <c r="AI62" s="143" t="s">
        <v>104</v>
      </c>
      <c r="AJ62" s="143" t="s">
        <v>104</v>
      </c>
      <c r="AK62" s="142">
        <v>224</v>
      </c>
      <c r="AL62" s="142">
        <v>224</v>
      </c>
      <c r="AM62" s="142">
        <v>230</v>
      </c>
      <c r="AN62" s="142">
        <v>230</v>
      </c>
      <c r="AO62" s="7"/>
      <c r="AP62" s="175" t="s">
        <v>69</v>
      </c>
      <c r="AQ62" s="176"/>
      <c r="AR62" s="9">
        <f>AR61*AS40</f>
        <v>108.73475287962921</v>
      </c>
      <c r="AS62" s="7"/>
      <c r="AT62" s="7"/>
      <c r="AU62" s="7"/>
      <c r="AV62" s="6"/>
      <c r="AW62" s="8">
        <v>23</v>
      </c>
      <c r="AX62" s="61"/>
      <c r="AY62" s="62"/>
      <c r="AZ62" s="63"/>
      <c r="BA62" s="59"/>
      <c r="BB62" s="60"/>
      <c r="BC62" s="59"/>
      <c r="BD62" s="60"/>
      <c r="BE62" s="7"/>
      <c r="BF62" s="175" t="s">
        <v>69</v>
      </c>
      <c r="BG62" s="176"/>
      <c r="BH62" s="9">
        <f>BH61*BI40</f>
        <v>-56.883116883116884</v>
      </c>
      <c r="BI62" s="7"/>
      <c r="BJ62" s="7"/>
      <c r="BK62" s="7"/>
      <c r="BL62" s="6"/>
      <c r="BM62" s="8">
        <v>23</v>
      </c>
      <c r="BN62" s="61"/>
      <c r="BO62" s="62"/>
      <c r="BP62" s="63"/>
      <c r="BQ62" s="59"/>
      <c r="BR62" s="60"/>
      <c r="BS62" s="59"/>
      <c r="BT62" s="60"/>
      <c r="BU62" s="7"/>
      <c r="BV62" s="175" t="s">
        <v>69</v>
      </c>
      <c r="BW62" s="176"/>
      <c r="BX62" s="9" t="e">
        <f>BX61*BY40</f>
        <v>#DIV/0!</v>
      </c>
      <c r="BY62" s="7"/>
      <c r="BZ62" s="7"/>
      <c r="CA62" s="7"/>
      <c r="CB62" s="6"/>
      <c r="CC62" s="8">
        <v>23</v>
      </c>
      <c r="CD62" s="61"/>
      <c r="CE62" s="62"/>
      <c r="CF62" s="63"/>
      <c r="CG62" s="59"/>
      <c r="CH62" s="60"/>
      <c r="CI62" s="59"/>
      <c r="CJ62" s="60"/>
      <c r="CK62" s="7"/>
      <c r="CL62" s="175" t="s">
        <v>69</v>
      </c>
      <c r="CM62" s="176"/>
      <c r="CN62" s="9" t="e">
        <f>CN61*CO40</f>
        <v>#DIV/0!</v>
      </c>
      <c r="CO62" s="7"/>
      <c r="CP62" s="7"/>
      <c r="CQ62" s="7"/>
      <c r="CR62" s="6"/>
      <c r="CS62" s="8">
        <v>23</v>
      </c>
      <c r="CT62" s="61"/>
      <c r="CU62" s="62"/>
      <c r="CV62" s="63"/>
      <c r="CW62" s="59"/>
      <c r="CX62" s="60"/>
      <c r="CY62" s="59"/>
      <c r="CZ62" s="60"/>
      <c r="DA62" s="7"/>
      <c r="DB62" s="175" t="s">
        <v>69</v>
      </c>
      <c r="DC62" s="176"/>
      <c r="DD62" s="9" t="e">
        <f>DD61*DE40</f>
        <v>#DIV/0!</v>
      </c>
      <c r="DE62" s="7"/>
      <c r="DF62" s="7"/>
      <c r="DG62" s="7"/>
      <c r="DH62" s="7"/>
      <c r="DI62" s="331"/>
      <c r="DJ62" s="293"/>
      <c r="DK62" s="293"/>
      <c r="DL62" s="293"/>
      <c r="DM62" s="294"/>
      <c r="DN62" s="294"/>
      <c r="DO62" s="294"/>
      <c r="DP62" s="294"/>
      <c r="DQ62" s="7"/>
      <c r="DR62" s="305"/>
      <c r="DS62" s="305"/>
      <c r="DT62" s="303"/>
      <c r="DU62" s="7"/>
      <c r="DV62" s="7"/>
      <c r="DW62" s="7"/>
      <c r="DX62" s="7"/>
    </row>
    <row r="63" spans="1:128" x14ac:dyDescent="0.2">
      <c r="Q63" s="8">
        <v>24</v>
      </c>
      <c r="R63" s="61"/>
      <c r="S63" s="62"/>
      <c r="T63" s="63"/>
      <c r="U63" s="59"/>
      <c r="V63" s="60"/>
      <c r="W63" s="59"/>
      <c r="X63" s="60"/>
      <c r="Y63" s="7"/>
      <c r="Z63" s="7"/>
      <c r="AA63" s="7"/>
      <c r="AB63" s="7"/>
      <c r="AC63" s="7"/>
      <c r="AD63" s="7"/>
      <c r="AE63" s="7"/>
      <c r="AF63" s="6"/>
      <c r="AG63" s="8">
        <v>24</v>
      </c>
      <c r="AH63" s="143" t="s">
        <v>105</v>
      </c>
      <c r="AI63" s="143" t="s">
        <v>105</v>
      </c>
      <c r="AJ63" s="143" t="s">
        <v>105</v>
      </c>
      <c r="AK63" s="142">
        <v>213</v>
      </c>
      <c r="AL63" s="142">
        <v>213</v>
      </c>
      <c r="AM63" s="142">
        <v>215</v>
      </c>
      <c r="AN63" s="142">
        <v>215</v>
      </c>
      <c r="AO63" s="7"/>
      <c r="AP63" s="7"/>
      <c r="AQ63" s="7"/>
      <c r="AR63" s="7"/>
      <c r="AS63" s="7"/>
      <c r="AT63" s="7"/>
      <c r="AU63" s="7"/>
      <c r="AV63" s="6"/>
      <c r="AW63" s="8">
        <v>24</v>
      </c>
      <c r="AX63" s="61"/>
      <c r="AY63" s="62"/>
      <c r="AZ63" s="63"/>
      <c r="BA63" s="59"/>
      <c r="BB63" s="60"/>
      <c r="BC63" s="59"/>
      <c r="BD63" s="60"/>
      <c r="BE63" s="7"/>
      <c r="BF63" s="7"/>
      <c r="BG63" s="7"/>
      <c r="BH63" s="7"/>
      <c r="BI63" s="7"/>
      <c r="BJ63" s="7"/>
      <c r="BK63" s="7"/>
      <c r="BL63" s="6"/>
      <c r="BM63" s="8">
        <v>24</v>
      </c>
      <c r="BN63" s="61"/>
      <c r="BO63" s="62"/>
      <c r="BP63" s="63"/>
      <c r="BQ63" s="59"/>
      <c r="BR63" s="60"/>
      <c r="BS63" s="59"/>
      <c r="BT63" s="60"/>
      <c r="BU63" s="7"/>
      <c r="BV63" s="7"/>
      <c r="BW63" s="7"/>
      <c r="BX63" s="7"/>
      <c r="BY63" s="7"/>
      <c r="BZ63" s="7"/>
      <c r="CA63" s="7"/>
      <c r="CB63" s="6"/>
      <c r="CC63" s="8">
        <v>24</v>
      </c>
      <c r="CD63" s="61"/>
      <c r="CE63" s="62"/>
      <c r="CF63" s="63"/>
      <c r="CG63" s="59"/>
      <c r="CH63" s="60"/>
      <c r="CI63" s="59"/>
      <c r="CJ63" s="60"/>
      <c r="CK63" s="7"/>
      <c r="CL63" s="7"/>
      <c r="CM63" s="7"/>
      <c r="CN63" s="7"/>
      <c r="CO63" s="7"/>
      <c r="CP63" s="7"/>
      <c r="CQ63" s="7"/>
      <c r="CR63" s="6"/>
      <c r="CS63" s="8">
        <v>24</v>
      </c>
      <c r="CT63" s="61"/>
      <c r="CU63" s="62"/>
      <c r="CV63" s="63"/>
      <c r="CW63" s="59"/>
      <c r="CX63" s="60"/>
      <c r="CY63" s="59"/>
      <c r="CZ63" s="60"/>
      <c r="DA63" s="7"/>
      <c r="DB63" s="7"/>
      <c r="DC63" s="7"/>
      <c r="DD63" s="7"/>
      <c r="DE63" s="7"/>
      <c r="DF63" s="7"/>
      <c r="DG63" s="7"/>
      <c r="DH63" s="7"/>
      <c r="DI63" s="331"/>
      <c r="DJ63" s="293"/>
      <c r="DK63" s="293"/>
      <c r="DL63" s="293"/>
      <c r="DM63" s="294"/>
      <c r="DN63" s="294"/>
      <c r="DO63" s="294"/>
      <c r="DP63" s="294"/>
      <c r="DQ63" s="7"/>
      <c r="DR63" s="7"/>
      <c r="DS63" s="7"/>
      <c r="DT63" s="7"/>
      <c r="DU63" s="7"/>
      <c r="DV63" s="7"/>
      <c r="DW63" s="7"/>
      <c r="DX63" s="7"/>
    </row>
    <row r="64" spans="1:128" ht="15.75" customHeight="1" x14ac:dyDescent="0.2">
      <c r="Q64" s="8">
        <v>25</v>
      </c>
      <c r="R64" s="61"/>
      <c r="S64" s="62"/>
      <c r="T64" s="63"/>
      <c r="U64" s="59"/>
      <c r="V64" s="60"/>
      <c r="W64" s="59"/>
      <c r="X64" s="60"/>
      <c r="Y64" s="7"/>
      <c r="Z64" s="7"/>
      <c r="AA64" s="7"/>
      <c r="AB64" s="7"/>
      <c r="AC64" s="7"/>
      <c r="AD64" s="7"/>
      <c r="AE64" s="7"/>
      <c r="AF64" s="6"/>
      <c r="AG64" s="8">
        <v>25</v>
      </c>
      <c r="AH64" s="143" t="s">
        <v>106</v>
      </c>
      <c r="AI64" s="143" t="s">
        <v>106</v>
      </c>
      <c r="AJ64" s="143" t="s">
        <v>106</v>
      </c>
      <c r="AK64" s="142">
        <v>198.5</v>
      </c>
      <c r="AL64" s="142">
        <v>198.5</v>
      </c>
      <c r="AM64" s="142">
        <v>208</v>
      </c>
      <c r="AN64" s="142">
        <v>208</v>
      </c>
      <c r="AO64" s="7"/>
      <c r="AP64" s="7"/>
      <c r="AQ64" s="7"/>
      <c r="AR64" s="7"/>
      <c r="AS64" s="7"/>
      <c r="AT64" s="7"/>
      <c r="AU64" s="7"/>
      <c r="AV64" s="6"/>
      <c r="AW64" s="8">
        <v>25</v>
      </c>
      <c r="AX64" s="61"/>
      <c r="AY64" s="62"/>
      <c r="AZ64" s="63"/>
      <c r="BA64" s="59"/>
      <c r="BB64" s="60"/>
      <c r="BC64" s="59"/>
      <c r="BD64" s="60"/>
      <c r="BE64" s="7"/>
      <c r="BF64" s="7"/>
      <c r="BG64" s="7"/>
      <c r="BH64" s="7"/>
      <c r="BI64" s="7"/>
      <c r="BJ64" s="7"/>
      <c r="BK64" s="7"/>
      <c r="BL64" s="6"/>
      <c r="BM64" s="8">
        <v>25</v>
      </c>
      <c r="BN64" s="61"/>
      <c r="BO64" s="62"/>
      <c r="BP64" s="63"/>
      <c r="BQ64" s="59"/>
      <c r="BR64" s="60"/>
      <c r="BS64" s="59"/>
      <c r="BT64" s="60"/>
      <c r="BU64" s="7"/>
      <c r="BV64" s="7"/>
      <c r="BW64" s="7"/>
      <c r="BX64" s="7"/>
      <c r="BY64" s="7"/>
      <c r="BZ64" s="7"/>
      <c r="CA64" s="7"/>
      <c r="CB64" s="6"/>
      <c r="CC64" s="8">
        <v>25</v>
      </c>
      <c r="CD64" s="61"/>
      <c r="CE64" s="62"/>
      <c r="CF64" s="63"/>
      <c r="CG64" s="59"/>
      <c r="CH64" s="60"/>
      <c r="CI64" s="59"/>
      <c r="CJ64" s="60"/>
      <c r="CK64" s="7"/>
      <c r="CL64" s="7"/>
      <c r="CM64" s="7"/>
      <c r="CN64" s="7"/>
      <c r="CO64" s="7"/>
      <c r="CP64" s="7"/>
      <c r="CQ64" s="7"/>
      <c r="CR64" s="6"/>
      <c r="CS64" s="8">
        <v>25</v>
      </c>
      <c r="CT64" s="61"/>
      <c r="CU64" s="62"/>
      <c r="CV64" s="63"/>
      <c r="CW64" s="59"/>
      <c r="CX64" s="60"/>
      <c r="CY64" s="59"/>
      <c r="CZ64" s="60"/>
      <c r="DA64" s="7"/>
      <c r="DB64" s="7"/>
      <c r="DC64" s="7"/>
      <c r="DD64" s="7"/>
      <c r="DE64" s="7"/>
      <c r="DF64" s="7"/>
      <c r="DG64" s="7"/>
      <c r="DH64" s="7"/>
      <c r="DI64" s="331"/>
      <c r="DJ64" s="293"/>
      <c r="DK64" s="293"/>
      <c r="DL64" s="293"/>
      <c r="DM64" s="294"/>
      <c r="DN64" s="294"/>
      <c r="DO64" s="294"/>
      <c r="DP64" s="294"/>
      <c r="DQ64" s="7"/>
      <c r="DR64" s="7"/>
      <c r="DS64" s="7"/>
      <c r="DT64" s="7"/>
      <c r="DU64" s="7"/>
      <c r="DV64" s="7"/>
      <c r="DW64" s="7"/>
      <c r="DX64" s="7"/>
    </row>
    <row r="65" spans="17:128" x14ac:dyDescent="0.2">
      <c r="Q65" s="8">
        <v>26</v>
      </c>
      <c r="R65" s="61"/>
      <c r="S65" s="62"/>
      <c r="T65" s="63"/>
      <c r="U65" s="59"/>
      <c r="V65" s="60"/>
      <c r="W65" s="59"/>
      <c r="X65" s="60"/>
      <c r="Y65" s="7"/>
      <c r="Z65" s="7"/>
      <c r="AA65" s="7"/>
      <c r="AB65" s="7"/>
      <c r="AC65" s="7"/>
      <c r="AD65" s="7"/>
      <c r="AE65" s="7"/>
      <c r="AF65" s="6"/>
      <c r="AG65" s="8">
        <v>26</v>
      </c>
      <c r="AH65" s="143" t="s">
        <v>107</v>
      </c>
      <c r="AI65" s="143" t="s">
        <v>107</v>
      </c>
      <c r="AJ65" s="143" t="s">
        <v>107</v>
      </c>
      <c r="AK65" s="142">
        <v>238</v>
      </c>
      <c r="AL65" s="142">
        <v>238</v>
      </c>
      <c r="AM65" s="142">
        <v>247</v>
      </c>
      <c r="AN65" s="142">
        <v>247</v>
      </c>
      <c r="AO65" s="7"/>
      <c r="AP65" s="7"/>
      <c r="AQ65" s="7"/>
      <c r="AR65" s="7"/>
      <c r="AS65" s="7"/>
      <c r="AT65" s="7"/>
      <c r="AU65" s="7"/>
      <c r="AV65" s="6"/>
      <c r="AW65" s="8">
        <v>26</v>
      </c>
      <c r="AX65" s="61"/>
      <c r="AY65" s="62"/>
      <c r="AZ65" s="63"/>
      <c r="BA65" s="59"/>
      <c r="BB65" s="60"/>
      <c r="BC65" s="59"/>
      <c r="BD65" s="60"/>
      <c r="BE65" s="7"/>
      <c r="BF65" s="7"/>
      <c r="BG65" s="7"/>
      <c r="BH65" s="7"/>
      <c r="BI65" s="7"/>
      <c r="BJ65" s="7"/>
      <c r="BK65" s="7"/>
      <c r="BL65" s="6"/>
      <c r="BM65" s="8">
        <v>26</v>
      </c>
      <c r="BN65" s="61"/>
      <c r="BO65" s="62"/>
      <c r="BP65" s="63"/>
      <c r="BQ65" s="59"/>
      <c r="BR65" s="60"/>
      <c r="BS65" s="59"/>
      <c r="BT65" s="60"/>
      <c r="BU65" s="7"/>
      <c r="BV65" s="7"/>
      <c r="BW65" s="7"/>
      <c r="BX65" s="7"/>
      <c r="BY65" s="7"/>
      <c r="BZ65" s="7"/>
      <c r="CA65" s="7"/>
      <c r="CB65" s="6"/>
      <c r="CC65" s="8">
        <v>26</v>
      </c>
      <c r="CD65" s="61"/>
      <c r="CE65" s="62"/>
      <c r="CF65" s="63"/>
      <c r="CG65" s="59"/>
      <c r="CH65" s="60"/>
      <c r="CI65" s="59"/>
      <c r="CJ65" s="60"/>
      <c r="CK65" s="7"/>
      <c r="CL65" s="7"/>
      <c r="CM65" s="7"/>
      <c r="CN65" s="7"/>
      <c r="CO65" s="7"/>
      <c r="CP65" s="7"/>
      <c r="CQ65" s="7"/>
      <c r="CR65" s="6"/>
      <c r="CS65" s="8">
        <v>26</v>
      </c>
      <c r="CT65" s="61"/>
      <c r="CU65" s="62"/>
      <c r="CV65" s="63"/>
      <c r="CW65" s="59"/>
      <c r="CX65" s="60"/>
      <c r="CY65" s="59"/>
      <c r="CZ65" s="60"/>
      <c r="DA65" s="7"/>
      <c r="DB65" s="7"/>
      <c r="DC65" s="7"/>
      <c r="DD65" s="7"/>
      <c r="DE65" s="7"/>
      <c r="DF65" s="7"/>
      <c r="DG65" s="7"/>
      <c r="DH65" s="7"/>
      <c r="DI65" s="331"/>
      <c r="DJ65" s="293"/>
      <c r="DK65" s="293"/>
      <c r="DL65" s="293"/>
      <c r="DM65" s="294"/>
      <c r="DN65" s="294"/>
      <c r="DO65" s="294"/>
      <c r="DP65" s="294"/>
      <c r="DQ65" s="7"/>
      <c r="DR65" s="7"/>
      <c r="DS65" s="7"/>
      <c r="DT65" s="7"/>
      <c r="DU65" s="7"/>
      <c r="DV65" s="7"/>
      <c r="DW65" s="7"/>
      <c r="DX65" s="7"/>
    </row>
    <row r="66" spans="17:128" x14ac:dyDescent="0.2">
      <c r="Q66" s="8">
        <v>27</v>
      </c>
      <c r="R66" s="61"/>
      <c r="S66" s="62"/>
      <c r="T66" s="63"/>
      <c r="U66" s="59"/>
      <c r="V66" s="60"/>
      <c r="W66" s="59"/>
      <c r="X66" s="60"/>
      <c r="Y66" s="7"/>
      <c r="Z66" s="7"/>
      <c r="AA66" s="7"/>
      <c r="AB66" s="7"/>
      <c r="AC66" s="7"/>
      <c r="AD66" s="7"/>
      <c r="AE66" s="7"/>
      <c r="AF66" s="6"/>
      <c r="AG66" s="8">
        <v>27</v>
      </c>
      <c r="AH66" s="61"/>
      <c r="AI66" s="62"/>
      <c r="AJ66" s="63"/>
      <c r="AK66" s="59"/>
      <c r="AL66" s="60"/>
      <c r="AM66" s="59"/>
      <c r="AN66" s="60"/>
      <c r="AO66" s="7"/>
      <c r="AP66" s="7"/>
      <c r="AQ66" s="7"/>
      <c r="AR66" s="7"/>
      <c r="AS66" s="7"/>
      <c r="AT66" s="7"/>
      <c r="AU66" s="7"/>
      <c r="AV66" s="6"/>
      <c r="AW66" s="8">
        <v>27</v>
      </c>
      <c r="AX66" s="61"/>
      <c r="AY66" s="62"/>
      <c r="AZ66" s="63"/>
      <c r="BA66" s="59"/>
      <c r="BB66" s="60"/>
      <c r="BC66" s="59"/>
      <c r="BD66" s="60"/>
      <c r="BE66" s="7"/>
      <c r="BF66" s="7"/>
      <c r="BG66" s="7"/>
      <c r="BH66" s="7"/>
      <c r="BI66" s="7"/>
      <c r="BJ66" s="7"/>
      <c r="BK66" s="7"/>
      <c r="BL66" s="6"/>
      <c r="BM66" s="8">
        <v>27</v>
      </c>
      <c r="BN66" s="61"/>
      <c r="BO66" s="62"/>
      <c r="BP66" s="63"/>
      <c r="BQ66" s="59"/>
      <c r="BR66" s="60"/>
      <c r="BS66" s="59"/>
      <c r="BT66" s="60"/>
      <c r="BU66" s="7"/>
      <c r="BV66" s="7"/>
      <c r="BW66" s="7"/>
      <c r="BX66" s="7"/>
      <c r="BY66" s="7"/>
      <c r="BZ66" s="7"/>
      <c r="CA66" s="7"/>
      <c r="CB66" s="6"/>
      <c r="CC66" s="8">
        <v>27</v>
      </c>
      <c r="CD66" s="61"/>
      <c r="CE66" s="62"/>
      <c r="CF66" s="63"/>
      <c r="CG66" s="59"/>
      <c r="CH66" s="60"/>
      <c r="CI66" s="59"/>
      <c r="CJ66" s="60"/>
      <c r="CK66" s="7"/>
      <c r="CL66" s="7"/>
      <c r="CM66" s="7"/>
      <c r="CN66" s="7"/>
      <c r="CO66" s="7"/>
      <c r="CP66" s="7"/>
      <c r="CQ66" s="7"/>
      <c r="CR66" s="6"/>
      <c r="CS66" s="8">
        <v>27</v>
      </c>
      <c r="CT66" s="61"/>
      <c r="CU66" s="62"/>
      <c r="CV66" s="63"/>
      <c r="CW66" s="59"/>
      <c r="CX66" s="60"/>
      <c r="CY66" s="59"/>
      <c r="CZ66" s="60"/>
      <c r="DA66" s="7"/>
      <c r="DB66" s="7"/>
      <c r="DC66" s="7"/>
      <c r="DD66" s="7"/>
      <c r="DE66" s="7"/>
      <c r="DF66" s="7"/>
      <c r="DG66" s="7"/>
      <c r="DH66" s="7"/>
      <c r="DI66" s="331"/>
      <c r="DJ66" s="293"/>
      <c r="DK66" s="293"/>
      <c r="DL66" s="293"/>
      <c r="DM66" s="294"/>
      <c r="DN66" s="294"/>
      <c r="DO66" s="294"/>
      <c r="DP66" s="294"/>
      <c r="DQ66" s="7"/>
      <c r="DR66" s="7"/>
      <c r="DS66" s="7"/>
      <c r="DT66" s="7"/>
      <c r="DU66" s="7"/>
      <c r="DV66" s="7"/>
      <c r="DW66" s="7"/>
      <c r="DX66" s="7"/>
    </row>
    <row r="67" spans="17:128" x14ac:dyDescent="0.2">
      <c r="Q67" s="8">
        <v>28</v>
      </c>
      <c r="R67" s="61"/>
      <c r="S67" s="62"/>
      <c r="T67" s="63"/>
      <c r="U67" s="59"/>
      <c r="V67" s="60"/>
      <c r="W67" s="59"/>
      <c r="X67" s="60"/>
      <c r="Y67" s="7"/>
      <c r="Z67" s="7"/>
      <c r="AA67" s="7"/>
      <c r="AB67" s="7"/>
      <c r="AC67" s="7"/>
      <c r="AD67" s="7"/>
      <c r="AE67" s="7"/>
      <c r="AF67" s="6"/>
      <c r="AG67" s="8">
        <v>28</v>
      </c>
      <c r="AH67" s="61"/>
      <c r="AI67" s="62"/>
      <c r="AJ67" s="63"/>
      <c r="AK67" s="59"/>
      <c r="AL67" s="60"/>
      <c r="AM67" s="59"/>
      <c r="AN67" s="60"/>
      <c r="AO67" s="7"/>
      <c r="AP67" s="7"/>
      <c r="AQ67" s="7"/>
      <c r="AR67" s="7"/>
      <c r="AS67" s="7"/>
      <c r="AT67" s="7"/>
      <c r="AU67" s="7"/>
      <c r="AV67" s="6"/>
      <c r="AW67" s="8">
        <v>28</v>
      </c>
      <c r="AX67" s="61"/>
      <c r="AY67" s="62"/>
      <c r="AZ67" s="63"/>
      <c r="BA67" s="59"/>
      <c r="BB67" s="60"/>
      <c r="BC67" s="59"/>
      <c r="BD67" s="60"/>
      <c r="BE67" s="7"/>
      <c r="BF67" s="7"/>
      <c r="BG67" s="7"/>
      <c r="BH67" s="7"/>
      <c r="BI67" s="7"/>
      <c r="BJ67" s="7"/>
      <c r="BK67" s="7"/>
      <c r="BL67" s="6"/>
      <c r="BM67" s="8">
        <v>28</v>
      </c>
      <c r="BN67" s="61"/>
      <c r="BO67" s="62"/>
      <c r="BP67" s="63"/>
      <c r="BQ67" s="59"/>
      <c r="BR67" s="60"/>
      <c r="BS67" s="59"/>
      <c r="BT67" s="60"/>
      <c r="BU67" s="7"/>
      <c r="BV67" s="7"/>
      <c r="BW67" s="7"/>
      <c r="BX67" s="7"/>
      <c r="BY67" s="7"/>
      <c r="BZ67" s="7"/>
      <c r="CA67" s="7"/>
      <c r="CB67" s="6"/>
      <c r="CC67" s="8">
        <v>28</v>
      </c>
      <c r="CD67" s="61"/>
      <c r="CE67" s="62"/>
      <c r="CF67" s="63"/>
      <c r="CG67" s="59"/>
      <c r="CH67" s="60"/>
      <c r="CI67" s="59"/>
      <c r="CJ67" s="60"/>
      <c r="CK67" s="7"/>
      <c r="CL67" s="7"/>
      <c r="CM67" s="7"/>
      <c r="CN67" s="7"/>
      <c r="CO67" s="7"/>
      <c r="CP67" s="7"/>
      <c r="CQ67" s="7"/>
      <c r="CR67" s="6"/>
      <c r="CS67" s="8">
        <v>28</v>
      </c>
      <c r="CT67" s="61"/>
      <c r="CU67" s="62"/>
      <c r="CV67" s="63"/>
      <c r="CW67" s="59"/>
      <c r="CX67" s="60"/>
      <c r="CY67" s="59"/>
      <c r="CZ67" s="60"/>
      <c r="DA67" s="7"/>
      <c r="DB67" s="7"/>
      <c r="DC67" s="7"/>
      <c r="DD67" s="7"/>
      <c r="DE67" s="7"/>
      <c r="DF67" s="7"/>
      <c r="DG67" s="7"/>
      <c r="DH67" s="7"/>
      <c r="DI67" s="331"/>
      <c r="DJ67" s="293"/>
      <c r="DK67" s="293"/>
      <c r="DL67" s="293"/>
      <c r="DM67" s="294"/>
      <c r="DN67" s="294"/>
      <c r="DO67" s="294"/>
      <c r="DP67" s="294"/>
      <c r="DQ67" s="7"/>
      <c r="DR67" s="7"/>
      <c r="DS67" s="7"/>
      <c r="DT67" s="7"/>
      <c r="DU67" s="7"/>
      <c r="DV67" s="7"/>
      <c r="DW67" s="7"/>
      <c r="DX67" s="7"/>
    </row>
    <row r="68" spans="17:128" x14ac:dyDescent="0.2">
      <c r="Q68" s="8">
        <v>29</v>
      </c>
      <c r="R68" s="61"/>
      <c r="S68" s="62"/>
      <c r="T68" s="63"/>
      <c r="U68" s="59"/>
      <c r="V68" s="60"/>
      <c r="W68" s="59"/>
      <c r="X68" s="60"/>
      <c r="Y68" s="7"/>
      <c r="Z68" s="7"/>
      <c r="AA68" s="7"/>
      <c r="AB68" s="7"/>
      <c r="AC68" s="7"/>
      <c r="AD68" s="7"/>
      <c r="AE68" s="7"/>
      <c r="AF68" s="6"/>
      <c r="AG68" s="8">
        <v>29</v>
      </c>
      <c r="AH68" s="61"/>
      <c r="AI68" s="62"/>
      <c r="AJ68" s="63"/>
      <c r="AK68" s="59"/>
      <c r="AL68" s="60"/>
      <c r="AM68" s="59"/>
      <c r="AN68" s="60"/>
      <c r="AO68" s="7"/>
      <c r="AP68" s="7"/>
      <c r="AQ68" s="7"/>
      <c r="AR68" s="7"/>
      <c r="AS68" s="7"/>
      <c r="AT68" s="7"/>
      <c r="AU68" s="7"/>
      <c r="AV68" s="6"/>
      <c r="AW68" s="8">
        <v>29</v>
      </c>
      <c r="AX68" s="61"/>
      <c r="AY68" s="62"/>
      <c r="AZ68" s="63"/>
      <c r="BA68" s="59"/>
      <c r="BB68" s="60"/>
      <c r="BC68" s="59"/>
      <c r="BD68" s="60"/>
      <c r="BE68" s="7"/>
      <c r="BF68" s="7"/>
      <c r="BG68" s="7"/>
      <c r="BH68" s="7"/>
      <c r="BI68" s="7"/>
      <c r="BJ68" s="7"/>
      <c r="BK68" s="7"/>
      <c r="BL68" s="6"/>
      <c r="BM68" s="8">
        <v>29</v>
      </c>
      <c r="BN68" s="61"/>
      <c r="BO68" s="62"/>
      <c r="BP68" s="63"/>
      <c r="BQ68" s="59"/>
      <c r="BR68" s="60"/>
      <c r="BS68" s="59"/>
      <c r="BT68" s="60"/>
      <c r="BU68" s="7"/>
      <c r="BV68" s="7"/>
      <c r="BW68" s="7"/>
      <c r="BX68" s="7"/>
      <c r="BY68" s="7"/>
      <c r="BZ68" s="7"/>
      <c r="CA68" s="7"/>
      <c r="CB68" s="6"/>
      <c r="CC68" s="8">
        <v>29</v>
      </c>
      <c r="CD68" s="61"/>
      <c r="CE68" s="62"/>
      <c r="CF68" s="63"/>
      <c r="CG68" s="59"/>
      <c r="CH68" s="60"/>
      <c r="CI68" s="59"/>
      <c r="CJ68" s="60"/>
      <c r="CK68" s="7"/>
      <c r="CL68" s="7"/>
      <c r="CM68" s="7"/>
      <c r="CN68" s="7"/>
      <c r="CO68" s="7"/>
      <c r="CP68" s="7"/>
      <c r="CQ68" s="7"/>
      <c r="CR68" s="6"/>
      <c r="CS68" s="8">
        <v>29</v>
      </c>
      <c r="CT68" s="61"/>
      <c r="CU68" s="62"/>
      <c r="CV68" s="63"/>
      <c r="CW68" s="59"/>
      <c r="CX68" s="60"/>
      <c r="CY68" s="59"/>
      <c r="CZ68" s="60"/>
      <c r="DA68" s="7"/>
      <c r="DB68" s="7"/>
      <c r="DC68" s="7"/>
      <c r="DD68" s="7"/>
      <c r="DE68" s="7"/>
      <c r="DF68" s="7"/>
      <c r="DG68" s="7"/>
      <c r="DH68" s="7"/>
      <c r="DI68" s="331"/>
      <c r="DJ68" s="293"/>
      <c r="DK68" s="293"/>
      <c r="DL68" s="293"/>
      <c r="DM68" s="294"/>
      <c r="DN68" s="294"/>
      <c r="DO68" s="294"/>
      <c r="DP68" s="294"/>
      <c r="DQ68" s="7"/>
      <c r="DR68" s="7"/>
      <c r="DS68" s="7"/>
      <c r="DT68" s="7"/>
      <c r="DU68" s="7"/>
      <c r="DV68" s="7"/>
      <c r="DW68" s="7"/>
      <c r="DX68" s="7"/>
    </row>
    <row r="69" spans="17:128" x14ac:dyDescent="0.2">
      <c r="Q69" s="8">
        <v>30</v>
      </c>
      <c r="R69" s="61"/>
      <c r="S69" s="62"/>
      <c r="T69" s="63"/>
      <c r="U69" s="59"/>
      <c r="V69" s="60"/>
      <c r="W69" s="59"/>
      <c r="X69" s="60"/>
      <c r="Y69" s="7"/>
      <c r="Z69" s="7"/>
      <c r="AA69" s="7"/>
      <c r="AB69" s="7"/>
      <c r="AC69" s="7"/>
      <c r="AD69" s="7"/>
      <c r="AE69" s="7"/>
      <c r="AF69" s="6"/>
      <c r="AG69" s="8">
        <v>30</v>
      </c>
      <c r="AH69" s="61"/>
      <c r="AI69" s="62"/>
      <c r="AJ69" s="63"/>
      <c r="AK69" s="59"/>
      <c r="AL69" s="60"/>
      <c r="AM69" s="59"/>
      <c r="AN69" s="60"/>
      <c r="AO69" s="7"/>
      <c r="AP69" s="7"/>
      <c r="AQ69" s="7"/>
      <c r="AR69" s="7"/>
      <c r="AS69" s="7"/>
      <c r="AT69" s="7"/>
      <c r="AU69" s="7"/>
      <c r="AV69" s="6"/>
      <c r="AW69" s="8">
        <v>30</v>
      </c>
      <c r="AX69" s="61"/>
      <c r="AY69" s="62"/>
      <c r="AZ69" s="63"/>
      <c r="BA69" s="59"/>
      <c r="BB69" s="60"/>
      <c r="BC69" s="59"/>
      <c r="BD69" s="60"/>
      <c r="BE69" s="7"/>
      <c r="BF69" s="7"/>
      <c r="BG69" s="7"/>
      <c r="BH69" s="7"/>
      <c r="BI69" s="7"/>
      <c r="BJ69" s="7"/>
      <c r="BK69" s="7"/>
      <c r="BL69" s="6"/>
      <c r="BM69" s="8">
        <v>30</v>
      </c>
      <c r="BN69" s="61"/>
      <c r="BO69" s="62"/>
      <c r="BP69" s="63"/>
      <c r="BQ69" s="59"/>
      <c r="BR69" s="60"/>
      <c r="BS69" s="59"/>
      <c r="BT69" s="60"/>
      <c r="BU69" s="7"/>
      <c r="BV69" s="7"/>
      <c r="BW69" s="7"/>
      <c r="BX69" s="7"/>
      <c r="BY69" s="7"/>
      <c r="BZ69" s="7"/>
      <c r="CA69" s="7"/>
      <c r="CB69" s="6"/>
      <c r="CC69" s="8">
        <v>30</v>
      </c>
      <c r="CD69" s="61"/>
      <c r="CE69" s="62"/>
      <c r="CF69" s="63"/>
      <c r="CG69" s="59"/>
      <c r="CH69" s="60"/>
      <c r="CI69" s="59"/>
      <c r="CJ69" s="60"/>
      <c r="CK69" s="7"/>
      <c r="CL69" s="7"/>
      <c r="CM69" s="7"/>
      <c r="CN69" s="7"/>
      <c r="CO69" s="7"/>
      <c r="CP69" s="7"/>
      <c r="CQ69" s="7"/>
      <c r="CR69" s="6"/>
      <c r="CS69" s="8">
        <v>30</v>
      </c>
      <c r="CT69" s="61"/>
      <c r="CU69" s="62"/>
      <c r="CV69" s="63"/>
      <c r="CW69" s="59"/>
      <c r="CX69" s="60"/>
      <c r="CY69" s="59"/>
      <c r="CZ69" s="60"/>
      <c r="DA69" s="7"/>
      <c r="DB69" s="7"/>
      <c r="DC69" s="7"/>
      <c r="DD69" s="7"/>
      <c r="DE69" s="7"/>
      <c r="DF69" s="7"/>
      <c r="DG69" s="7"/>
      <c r="DH69" s="7"/>
      <c r="DI69" s="331"/>
      <c r="DJ69" s="293"/>
      <c r="DK69" s="293"/>
      <c r="DL69" s="293"/>
      <c r="DM69" s="294"/>
      <c r="DN69" s="294"/>
      <c r="DO69" s="294"/>
      <c r="DP69" s="294"/>
      <c r="DQ69" s="7"/>
      <c r="DR69" s="7"/>
      <c r="DS69" s="7"/>
      <c r="DT69" s="7"/>
      <c r="DU69" s="7"/>
      <c r="DV69" s="7"/>
      <c r="DW69" s="7"/>
      <c r="DX69" s="7"/>
    </row>
    <row r="70" spans="17:128" x14ac:dyDescent="0.2">
      <c r="Q70" s="8">
        <v>31</v>
      </c>
      <c r="R70" s="61"/>
      <c r="S70" s="62"/>
      <c r="T70" s="63"/>
      <c r="U70" s="59"/>
      <c r="V70" s="60"/>
      <c r="W70" s="59"/>
      <c r="X70" s="60"/>
      <c r="Y70" s="7"/>
      <c r="Z70" s="7"/>
      <c r="AA70" s="7"/>
      <c r="AB70" s="7"/>
      <c r="AC70" s="7"/>
      <c r="AD70" s="7"/>
      <c r="AE70" s="7"/>
      <c r="AF70" s="6"/>
      <c r="AG70" s="8">
        <v>31</v>
      </c>
      <c r="AH70" s="61"/>
      <c r="AI70" s="62"/>
      <c r="AJ70" s="63"/>
      <c r="AK70" s="59"/>
      <c r="AL70" s="60"/>
      <c r="AM70" s="59"/>
      <c r="AN70" s="60"/>
      <c r="AO70" s="7"/>
      <c r="AP70" s="7"/>
      <c r="AQ70" s="7"/>
      <c r="AR70" s="7"/>
      <c r="AS70" s="7"/>
      <c r="AT70" s="7"/>
      <c r="AU70" s="7"/>
      <c r="AV70" s="6"/>
      <c r="AW70" s="8">
        <v>31</v>
      </c>
      <c r="AX70" s="61"/>
      <c r="AY70" s="62"/>
      <c r="AZ70" s="63"/>
      <c r="BA70" s="59"/>
      <c r="BB70" s="60"/>
      <c r="BC70" s="59"/>
      <c r="BD70" s="60"/>
      <c r="BE70" s="7"/>
      <c r="BF70" s="7"/>
      <c r="BG70" s="7"/>
      <c r="BH70" s="7"/>
      <c r="BI70" s="7"/>
      <c r="BJ70" s="7"/>
      <c r="BK70" s="7"/>
      <c r="BL70" s="6"/>
      <c r="BM70" s="8">
        <v>31</v>
      </c>
      <c r="BN70" s="61"/>
      <c r="BO70" s="62"/>
      <c r="BP70" s="63"/>
      <c r="BQ70" s="59"/>
      <c r="BR70" s="60"/>
      <c r="BS70" s="59"/>
      <c r="BT70" s="60"/>
      <c r="BU70" s="7"/>
      <c r="BV70" s="7"/>
      <c r="BW70" s="7"/>
      <c r="BX70" s="7"/>
      <c r="BY70" s="7"/>
      <c r="BZ70" s="7"/>
      <c r="CA70" s="7"/>
      <c r="CB70" s="6"/>
      <c r="CC70" s="8">
        <v>31</v>
      </c>
      <c r="CD70" s="61"/>
      <c r="CE70" s="62"/>
      <c r="CF70" s="63"/>
      <c r="CG70" s="59"/>
      <c r="CH70" s="60"/>
      <c r="CI70" s="59"/>
      <c r="CJ70" s="60"/>
      <c r="CK70" s="7"/>
      <c r="CL70" s="7"/>
      <c r="CM70" s="7"/>
      <c r="CN70" s="7"/>
      <c r="CO70" s="7"/>
      <c r="CP70" s="7"/>
      <c r="CQ70" s="7"/>
      <c r="CR70" s="6"/>
      <c r="CS70" s="8">
        <v>31</v>
      </c>
      <c r="CT70" s="61"/>
      <c r="CU70" s="62"/>
      <c r="CV70" s="63"/>
      <c r="CW70" s="59"/>
      <c r="CX70" s="60"/>
      <c r="CY70" s="59"/>
      <c r="CZ70" s="60"/>
      <c r="DA70" s="7"/>
      <c r="DB70" s="7"/>
      <c r="DC70" s="7"/>
      <c r="DD70" s="7"/>
      <c r="DE70" s="7"/>
      <c r="DF70" s="7"/>
      <c r="DG70" s="7"/>
      <c r="DH70" s="7"/>
      <c r="DI70" s="331"/>
      <c r="DJ70" s="293"/>
      <c r="DK70" s="293"/>
      <c r="DL70" s="293"/>
      <c r="DM70" s="294"/>
      <c r="DN70" s="294"/>
      <c r="DO70" s="294"/>
      <c r="DP70" s="294"/>
      <c r="DQ70" s="7"/>
      <c r="DR70" s="7"/>
      <c r="DS70" s="7"/>
      <c r="DT70" s="7"/>
      <c r="DU70" s="7"/>
      <c r="DV70" s="7"/>
      <c r="DW70" s="7"/>
      <c r="DX70" s="7"/>
    </row>
    <row r="71" spans="17:128" x14ac:dyDescent="0.2">
      <c r="Q71" s="8">
        <v>32</v>
      </c>
      <c r="R71" s="61"/>
      <c r="S71" s="62"/>
      <c r="T71" s="63"/>
      <c r="U71" s="59"/>
      <c r="V71" s="60"/>
      <c r="W71" s="59"/>
      <c r="X71" s="60"/>
      <c r="Y71" s="7"/>
      <c r="Z71" s="7"/>
      <c r="AA71" s="7"/>
      <c r="AB71" s="7"/>
      <c r="AC71" s="7"/>
      <c r="AD71" s="7"/>
      <c r="AE71" s="7"/>
      <c r="AF71" s="6"/>
      <c r="AG71" s="8">
        <v>32</v>
      </c>
      <c r="AH71" s="61"/>
      <c r="AI71" s="62"/>
      <c r="AJ71" s="63"/>
      <c r="AK71" s="59"/>
      <c r="AL71" s="60"/>
      <c r="AM71" s="59"/>
      <c r="AN71" s="60"/>
      <c r="AO71" s="7"/>
      <c r="AP71" s="7"/>
      <c r="AQ71" s="7"/>
      <c r="AR71" s="7"/>
      <c r="AS71" s="7"/>
      <c r="AT71" s="7"/>
      <c r="AU71" s="7"/>
      <c r="AV71" s="6"/>
      <c r="AW71" s="8">
        <v>32</v>
      </c>
      <c r="AX71" s="61"/>
      <c r="AY71" s="62"/>
      <c r="AZ71" s="63"/>
      <c r="BA71" s="59"/>
      <c r="BB71" s="60"/>
      <c r="BC71" s="59"/>
      <c r="BD71" s="60"/>
      <c r="BE71" s="7"/>
      <c r="BF71" s="7"/>
      <c r="BG71" s="7"/>
      <c r="BH71" s="7"/>
      <c r="BI71" s="7"/>
      <c r="BJ71" s="7"/>
      <c r="BK71" s="7"/>
      <c r="BL71" s="6"/>
      <c r="BM71" s="8">
        <v>32</v>
      </c>
      <c r="BN71" s="61"/>
      <c r="BO71" s="62"/>
      <c r="BP71" s="63"/>
      <c r="BQ71" s="59"/>
      <c r="BR71" s="60"/>
      <c r="BS71" s="59"/>
      <c r="BT71" s="60"/>
      <c r="BU71" s="7"/>
      <c r="BV71" s="7"/>
      <c r="BW71" s="7"/>
      <c r="BX71" s="7"/>
      <c r="BY71" s="7"/>
      <c r="BZ71" s="7"/>
      <c r="CA71" s="7"/>
      <c r="CB71" s="6"/>
      <c r="CC71" s="8">
        <v>32</v>
      </c>
      <c r="CD71" s="61"/>
      <c r="CE71" s="62"/>
      <c r="CF71" s="63"/>
      <c r="CG71" s="59"/>
      <c r="CH71" s="60"/>
      <c r="CI71" s="59"/>
      <c r="CJ71" s="60"/>
      <c r="CK71" s="7"/>
      <c r="CL71" s="7"/>
      <c r="CM71" s="7"/>
      <c r="CN71" s="7"/>
      <c r="CO71" s="7"/>
      <c r="CP71" s="7"/>
      <c r="CQ71" s="7"/>
      <c r="CR71" s="6"/>
      <c r="CS71" s="8">
        <v>32</v>
      </c>
      <c r="CT71" s="61"/>
      <c r="CU71" s="62"/>
      <c r="CV71" s="63"/>
      <c r="CW71" s="59"/>
      <c r="CX71" s="60"/>
      <c r="CY71" s="59"/>
      <c r="CZ71" s="60"/>
      <c r="DA71" s="7"/>
      <c r="DB71" s="7"/>
      <c r="DC71" s="7"/>
      <c r="DD71" s="7"/>
      <c r="DE71" s="7"/>
      <c r="DF71" s="7"/>
      <c r="DG71" s="7"/>
      <c r="DH71" s="7"/>
      <c r="DI71" s="331"/>
      <c r="DJ71" s="293"/>
      <c r="DK71" s="293"/>
      <c r="DL71" s="293"/>
      <c r="DM71" s="294"/>
      <c r="DN71" s="294"/>
      <c r="DO71" s="294"/>
      <c r="DP71" s="294"/>
      <c r="DQ71" s="7"/>
      <c r="DR71" s="7"/>
      <c r="DS71" s="7"/>
      <c r="DT71" s="7"/>
      <c r="DU71" s="7"/>
      <c r="DV71" s="7"/>
      <c r="DW71" s="7"/>
      <c r="DX71" s="7"/>
    </row>
    <row r="72" spans="17:128" x14ac:dyDescent="0.2">
      <c r="Q72" s="8">
        <v>33</v>
      </c>
      <c r="R72" s="61"/>
      <c r="S72" s="62"/>
      <c r="T72" s="63"/>
      <c r="U72" s="59"/>
      <c r="V72" s="60"/>
      <c r="W72" s="59"/>
      <c r="X72" s="60"/>
      <c r="Y72" s="7"/>
      <c r="Z72" s="7"/>
      <c r="AA72" s="7"/>
      <c r="AB72" s="7"/>
      <c r="AC72" s="7"/>
      <c r="AD72" s="7"/>
      <c r="AE72" s="7"/>
      <c r="AF72" s="6"/>
      <c r="AG72" s="8">
        <v>33</v>
      </c>
      <c r="AH72" s="61"/>
      <c r="AI72" s="62"/>
      <c r="AJ72" s="63"/>
      <c r="AK72" s="59"/>
      <c r="AL72" s="60"/>
      <c r="AM72" s="59"/>
      <c r="AN72" s="60"/>
      <c r="AO72" s="7"/>
      <c r="AP72" s="7"/>
      <c r="AQ72" s="7"/>
      <c r="AR72" s="7"/>
      <c r="AS72" s="7"/>
      <c r="AT72" s="7"/>
      <c r="AU72" s="7"/>
      <c r="AV72" s="6"/>
      <c r="AW72" s="8">
        <v>33</v>
      </c>
      <c r="AX72" s="61"/>
      <c r="AY72" s="62"/>
      <c r="AZ72" s="63"/>
      <c r="BA72" s="59"/>
      <c r="BB72" s="60"/>
      <c r="BC72" s="59"/>
      <c r="BD72" s="60"/>
      <c r="BE72" s="7"/>
      <c r="BF72" s="7"/>
      <c r="BG72" s="7"/>
      <c r="BH72" s="7"/>
      <c r="BI72" s="7"/>
      <c r="BJ72" s="7"/>
      <c r="BK72" s="7"/>
      <c r="BL72" s="6"/>
      <c r="BM72" s="8">
        <v>33</v>
      </c>
      <c r="BN72" s="61"/>
      <c r="BO72" s="62"/>
      <c r="BP72" s="63"/>
      <c r="BQ72" s="59"/>
      <c r="BR72" s="60"/>
      <c r="BS72" s="59"/>
      <c r="BT72" s="60"/>
      <c r="BU72" s="7"/>
      <c r="BV72" s="7"/>
      <c r="BW72" s="7"/>
      <c r="BX72" s="7"/>
      <c r="BY72" s="7"/>
      <c r="BZ72" s="7"/>
      <c r="CA72" s="7"/>
      <c r="CB72" s="6"/>
      <c r="CC72" s="8">
        <v>33</v>
      </c>
      <c r="CD72" s="61"/>
      <c r="CE72" s="62"/>
      <c r="CF72" s="63"/>
      <c r="CG72" s="59"/>
      <c r="CH72" s="60"/>
      <c r="CI72" s="59"/>
      <c r="CJ72" s="60"/>
      <c r="CK72" s="7"/>
      <c r="CL72" s="7"/>
      <c r="CM72" s="7"/>
      <c r="CN72" s="7"/>
      <c r="CO72" s="7"/>
      <c r="CP72" s="7"/>
      <c r="CQ72" s="7"/>
      <c r="CR72" s="6"/>
      <c r="CS72" s="8">
        <v>33</v>
      </c>
      <c r="CT72" s="61"/>
      <c r="CU72" s="62"/>
      <c r="CV72" s="63"/>
      <c r="CW72" s="59"/>
      <c r="CX72" s="60"/>
      <c r="CY72" s="59"/>
      <c r="CZ72" s="60"/>
      <c r="DA72" s="7"/>
      <c r="DB72" s="7"/>
      <c r="DC72" s="7"/>
      <c r="DD72" s="7"/>
      <c r="DE72" s="7"/>
      <c r="DF72" s="7"/>
      <c r="DG72" s="7"/>
      <c r="DH72" s="7"/>
      <c r="DI72" s="331"/>
      <c r="DJ72" s="293"/>
      <c r="DK72" s="293"/>
      <c r="DL72" s="293"/>
      <c r="DM72" s="294"/>
      <c r="DN72" s="294"/>
      <c r="DO72" s="294"/>
      <c r="DP72" s="294"/>
      <c r="DQ72" s="7"/>
      <c r="DR72" s="7"/>
      <c r="DS72" s="7"/>
      <c r="DT72" s="7"/>
      <c r="DU72" s="7"/>
      <c r="DV72" s="7"/>
      <c r="DW72" s="7"/>
      <c r="DX72" s="7"/>
    </row>
    <row r="73" spans="17:128" x14ac:dyDescent="0.2">
      <c r="Q73" s="8">
        <v>34</v>
      </c>
      <c r="R73" s="61"/>
      <c r="S73" s="62"/>
      <c r="T73" s="63"/>
      <c r="U73" s="59"/>
      <c r="V73" s="60"/>
      <c r="W73" s="59"/>
      <c r="X73" s="60"/>
      <c r="Y73" s="7"/>
      <c r="Z73" s="7"/>
      <c r="AA73" s="7"/>
      <c r="AB73" s="7"/>
      <c r="AC73" s="7"/>
      <c r="AD73" s="7"/>
      <c r="AE73" s="7"/>
      <c r="AF73" s="6"/>
      <c r="AG73" s="8">
        <v>34</v>
      </c>
      <c r="AH73" s="61"/>
      <c r="AI73" s="62"/>
      <c r="AJ73" s="63"/>
      <c r="AK73" s="59"/>
      <c r="AL73" s="60"/>
      <c r="AM73" s="59"/>
      <c r="AN73" s="60"/>
      <c r="AO73" s="7"/>
      <c r="AP73" s="7"/>
      <c r="AQ73" s="7"/>
      <c r="AR73" s="7"/>
      <c r="AS73" s="7"/>
      <c r="AT73" s="7"/>
      <c r="AU73" s="7"/>
      <c r="AV73" s="6"/>
      <c r="AW73" s="8">
        <v>34</v>
      </c>
      <c r="AX73" s="61"/>
      <c r="AY73" s="62"/>
      <c r="AZ73" s="63"/>
      <c r="BA73" s="59"/>
      <c r="BB73" s="60"/>
      <c r="BC73" s="59"/>
      <c r="BD73" s="60"/>
      <c r="BE73" s="7"/>
      <c r="BF73" s="7"/>
      <c r="BG73" s="7"/>
      <c r="BH73" s="7"/>
      <c r="BI73" s="7"/>
      <c r="BJ73" s="7"/>
      <c r="BK73" s="7"/>
      <c r="BL73" s="6"/>
      <c r="BM73" s="8">
        <v>34</v>
      </c>
      <c r="BN73" s="61"/>
      <c r="BO73" s="62"/>
      <c r="BP73" s="63"/>
      <c r="BQ73" s="59"/>
      <c r="BR73" s="60"/>
      <c r="BS73" s="59"/>
      <c r="BT73" s="60"/>
      <c r="BU73" s="7"/>
      <c r="BV73" s="7"/>
      <c r="BW73" s="7"/>
      <c r="BX73" s="7"/>
      <c r="BY73" s="7"/>
      <c r="BZ73" s="7"/>
      <c r="CA73" s="7"/>
      <c r="CB73" s="6"/>
      <c r="CC73" s="8">
        <v>34</v>
      </c>
      <c r="CD73" s="61"/>
      <c r="CE73" s="62"/>
      <c r="CF73" s="63"/>
      <c r="CG73" s="59"/>
      <c r="CH73" s="60"/>
      <c r="CI73" s="59"/>
      <c r="CJ73" s="60"/>
      <c r="CK73" s="7"/>
      <c r="CL73" s="7"/>
      <c r="CM73" s="7"/>
      <c r="CN73" s="7"/>
      <c r="CO73" s="7"/>
      <c r="CP73" s="7"/>
      <c r="CQ73" s="7"/>
      <c r="CR73" s="6"/>
      <c r="CS73" s="8">
        <v>34</v>
      </c>
      <c r="CT73" s="61"/>
      <c r="CU73" s="62"/>
      <c r="CV73" s="63"/>
      <c r="CW73" s="59"/>
      <c r="CX73" s="60"/>
      <c r="CY73" s="59"/>
      <c r="CZ73" s="60"/>
      <c r="DA73" s="7"/>
      <c r="DB73" s="7"/>
      <c r="DC73" s="7"/>
      <c r="DD73" s="7"/>
      <c r="DE73" s="7"/>
      <c r="DF73" s="7"/>
      <c r="DG73" s="7"/>
      <c r="DH73" s="7"/>
      <c r="DI73" s="331"/>
      <c r="DJ73" s="293"/>
      <c r="DK73" s="293"/>
      <c r="DL73" s="293"/>
      <c r="DM73" s="294"/>
      <c r="DN73" s="294"/>
      <c r="DO73" s="294"/>
      <c r="DP73" s="294"/>
      <c r="DQ73" s="7"/>
      <c r="DR73" s="7"/>
      <c r="DS73" s="7"/>
      <c r="DT73" s="7"/>
      <c r="DU73" s="7"/>
      <c r="DV73" s="7"/>
      <c r="DW73" s="7"/>
      <c r="DX73" s="7"/>
    </row>
    <row r="74" spans="17:128" x14ac:dyDescent="0.2">
      <c r="Q74" s="8">
        <v>35</v>
      </c>
      <c r="R74" s="61"/>
      <c r="S74" s="62"/>
      <c r="T74" s="63"/>
      <c r="U74" s="59"/>
      <c r="V74" s="60"/>
      <c r="W74" s="59"/>
      <c r="X74" s="60"/>
      <c r="Y74" s="7"/>
      <c r="Z74" s="7"/>
      <c r="AA74" s="7"/>
      <c r="AB74" s="7"/>
      <c r="AC74" s="7"/>
      <c r="AD74" s="7"/>
      <c r="AE74" s="7"/>
      <c r="AF74" s="6"/>
      <c r="AG74" s="8">
        <v>35</v>
      </c>
      <c r="AH74" s="61"/>
      <c r="AI74" s="62"/>
      <c r="AJ74" s="63"/>
      <c r="AK74" s="59"/>
      <c r="AL74" s="60"/>
      <c r="AM74" s="59"/>
      <c r="AN74" s="60"/>
      <c r="AO74" s="7"/>
      <c r="AP74" s="7"/>
      <c r="AQ74" s="7"/>
      <c r="AR74" s="7"/>
      <c r="AS74" s="7"/>
      <c r="AT74" s="7"/>
      <c r="AU74" s="7"/>
      <c r="AV74" s="6"/>
      <c r="AW74" s="8">
        <v>35</v>
      </c>
      <c r="AX74" s="61"/>
      <c r="AY74" s="62"/>
      <c r="AZ74" s="63"/>
      <c r="BA74" s="59"/>
      <c r="BB74" s="60"/>
      <c r="BC74" s="59"/>
      <c r="BD74" s="60"/>
      <c r="BE74" s="7"/>
      <c r="BF74" s="7"/>
      <c r="BG74" s="7"/>
      <c r="BH74" s="7"/>
      <c r="BI74" s="7"/>
      <c r="BJ74" s="7"/>
      <c r="BK74" s="7"/>
      <c r="BL74" s="6"/>
      <c r="BM74" s="8">
        <v>35</v>
      </c>
      <c r="BN74" s="61"/>
      <c r="BO74" s="62"/>
      <c r="BP74" s="63"/>
      <c r="BQ74" s="59"/>
      <c r="BR74" s="60"/>
      <c r="BS74" s="59"/>
      <c r="BT74" s="60"/>
      <c r="BU74" s="7"/>
      <c r="BV74" s="7"/>
      <c r="BW74" s="7"/>
      <c r="BX74" s="7"/>
      <c r="BY74" s="7"/>
      <c r="BZ74" s="7"/>
      <c r="CA74" s="7"/>
      <c r="CB74" s="6"/>
      <c r="CC74" s="8">
        <v>35</v>
      </c>
      <c r="CD74" s="61"/>
      <c r="CE74" s="62"/>
      <c r="CF74" s="63"/>
      <c r="CG74" s="59"/>
      <c r="CH74" s="60"/>
      <c r="CI74" s="59"/>
      <c r="CJ74" s="60"/>
      <c r="CK74" s="7"/>
      <c r="CL74" s="7"/>
      <c r="CM74" s="7"/>
      <c r="CN74" s="7"/>
      <c r="CO74" s="7"/>
      <c r="CP74" s="7"/>
      <c r="CQ74" s="7"/>
      <c r="CR74" s="6"/>
      <c r="CS74" s="8">
        <v>35</v>
      </c>
      <c r="CT74" s="61"/>
      <c r="CU74" s="62"/>
      <c r="CV74" s="63"/>
      <c r="CW74" s="59"/>
      <c r="CX74" s="60"/>
      <c r="CY74" s="59"/>
      <c r="CZ74" s="60"/>
      <c r="DA74" s="7"/>
      <c r="DB74" s="7"/>
      <c r="DC74" s="7"/>
      <c r="DD74" s="7"/>
      <c r="DE74" s="7"/>
      <c r="DF74" s="7"/>
      <c r="DG74" s="7"/>
      <c r="DH74" s="7"/>
      <c r="DI74" s="331"/>
      <c r="DJ74" s="293"/>
      <c r="DK74" s="293"/>
      <c r="DL74" s="293"/>
      <c r="DM74" s="294"/>
      <c r="DN74" s="294"/>
      <c r="DO74" s="294"/>
      <c r="DP74" s="294"/>
      <c r="DQ74" s="7"/>
      <c r="DR74" s="7"/>
      <c r="DS74" s="7"/>
      <c r="DT74" s="7"/>
      <c r="DU74" s="7"/>
      <c r="DV74" s="7"/>
      <c r="DW74" s="7"/>
      <c r="DX74" s="7"/>
    </row>
    <row r="75" spans="17:128" x14ac:dyDescent="0.2">
      <c r="Q75" s="8">
        <v>36</v>
      </c>
      <c r="R75" s="61"/>
      <c r="S75" s="62"/>
      <c r="T75" s="63"/>
      <c r="U75" s="59"/>
      <c r="V75" s="60"/>
      <c r="W75" s="59"/>
      <c r="X75" s="60"/>
      <c r="Y75" s="7"/>
      <c r="Z75" s="7"/>
      <c r="AA75" s="7"/>
      <c r="AB75" s="7"/>
      <c r="AC75" s="7"/>
      <c r="AD75" s="7"/>
      <c r="AE75" s="7"/>
      <c r="AF75" s="6"/>
      <c r="AG75" s="8">
        <v>36</v>
      </c>
      <c r="AH75" s="61"/>
      <c r="AI75" s="62"/>
      <c r="AJ75" s="63"/>
      <c r="AK75" s="59"/>
      <c r="AL75" s="60"/>
      <c r="AM75" s="59"/>
      <c r="AN75" s="60"/>
      <c r="AO75" s="7"/>
      <c r="AP75" s="7"/>
      <c r="AQ75" s="7"/>
      <c r="AR75" s="7"/>
      <c r="AS75" s="7"/>
      <c r="AT75" s="7"/>
      <c r="AU75" s="7"/>
      <c r="AV75" s="6"/>
      <c r="AW75" s="8">
        <v>36</v>
      </c>
      <c r="AX75" s="61"/>
      <c r="AY75" s="62"/>
      <c r="AZ75" s="63"/>
      <c r="BA75" s="59"/>
      <c r="BB75" s="60"/>
      <c r="BC75" s="59"/>
      <c r="BD75" s="60"/>
      <c r="BE75" s="7"/>
      <c r="BF75" s="7"/>
      <c r="BG75" s="7"/>
      <c r="BH75" s="7"/>
      <c r="BI75" s="7"/>
      <c r="BJ75" s="7"/>
      <c r="BK75" s="7"/>
      <c r="BL75" s="6"/>
      <c r="BM75" s="8">
        <v>36</v>
      </c>
      <c r="BN75" s="61"/>
      <c r="BO75" s="62"/>
      <c r="BP75" s="63"/>
      <c r="BQ75" s="59"/>
      <c r="BR75" s="60"/>
      <c r="BS75" s="59"/>
      <c r="BT75" s="60"/>
      <c r="BU75" s="7"/>
      <c r="BV75" s="7"/>
      <c r="BW75" s="7"/>
      <c r="BX75" s="7"/>
      <c r="BY75" s="7"/>
      <c r="BZ75" s="7"/>
      <c r="CA75" s="7"/>
      <c r="CB75" s="6"/>
      <c r="CC75" s="8">
        <v>36</v>
      </c>
      <c r="CD75" s="61"/>
      <c r="CE75" s="62"/>
      <c r="CF75" s="63"/>
      <c r="CG75" s="59"/>
      <c r="CH75" s="60"/>
      <c r="CI75" s="59"/>
      <c r="CJ75" s="60"/>
      <c r="CK75" s="7"/>
      <c r="CL75" s="7"/>
      <c r="CM75" s="7"/>
      <c r="CN75" s="7"/>
      <c r="CO75" s="7"/>
      <c r="CP75" s="7"/>
      <c r="CQ75" s="7"/>
      <c r="CR75" s="6"/>
      <c r="CS75" s="8">
        <v>36</v>
      </c>
      <c r="CT75" s="61"/>
      <c r="CU75" s="62"/>
      <c r="CV75" s="63"/>
      <c r="CW75" s="59"/>
      <c r="CX75" s="60"/>
      <c r="CY75" s="59"/>
      <c r="CZ75" s="60"/>
      <c r="DA75" s="7"/>
      <c r="DB75" s="7"/>
      <c r="DC75" s="7"/>
      <c r="DD75" s="7"/>
      <c r="DE75" s="7"/>
      <c r="DF75" s="7"/>
      <c r="DG75" s="7"/>
      <c r="DH75" s="7"/>
      <c r="DI75" s="331"/>
      <c r="DJ75" s="293"/>
      <c r="DK75" s="293"/>
      <c r="DL75" s="293"/>
      <c r="DM75" s="294"/>
      <c r="DN75" s="294"/>
      <c r="DO75" s="294"/>
      <c r="DP75" s="294"/>
      <c r="DQ75" s="7"/>
      <c r="DR75" s="7"/>
      <c r="DS75" s="7"/>
      <c r="DT75" s="7"/>
      <c r="DU75" s="7"/>
      <c r="DV75" s="7"/>
      <c r="DW75" s="7"/>
      <c r="DX75" s="7"/>
    </row>
    <row r="76" spans="17:128" x14ac:dyDescent="0.2">
      <c r="Q76" s="8">
        <v>37</v>
      </c>
      <c r="R76" s="61"/>
      <c r="S76" s="62"/>
      <c r="T76" s="63"/>
      <c r="U76" s="59"/>
      <c r="V76" s="60"/>
      <c r="W76" s="59"/>
      <c r="X76" s="60"/>
      <c r="Y76" s="7"/>
      <c r="Z76" s="7"/>
      <c r="AA76" s="7"/>
      <c r="AB76" s="7"/>
      <c r="AC76" s="7"/>
      <c r="AD76" s="7"/>
      <c r="AE76" s="7"/>
      <c r="AF76" s="6"/>
      <c r="AG76" s="8">
        <v>37</v>
      </c>
      <c r="AH76" s="61"/>
      <c r="AI76" s="62"/>
      <c r="AJ76" s="63"/>
      <c r="AK76" s="59"/>
      <c r="AL76" s="60"/>
      <c r="AM76" s="59"/>
      <c r="AN76" s="60"/>
      <c r="AO76" s="7"/>
      <c r="AP76" s="7"/>
      <c r="AQ76" s="7"/>
      <c r="AR76" s="7"/>
      <c r="AS76" s="7"/>
      <c r="AT76" s="7"/>
      <c r="AU76" s="7"/>
      <c r="AV76" s="6"/>
      <c r="AW76" s="8">
        <v>37</v>
      </c>
      <c r="AX76" s="61"/>
      <c r="AY76" s="62"/>
      <c r="AZ76" s="63"/>
      <c r="BA76" s="59"/>
      <c r="BB76" s="60"/>
      <c r="BC76" s="59"/>
      <c r="BD76" s="60"/>
      <c r="BE76" s="7"/>
      <c r="BF76" s="7"/>
      <c r="BG76" s="7"/>
      <c r="BH76" s="7"/>
      <c r="BI76" s="7"/>
      <c r="BJ76" s="7"/>
      <c r="BK76" s="7"/>
      <c r="BL76" s="6"/>
      <c r="BM76" s="8">
        <v>37</v>
      </c>
      <c r="BN76" s="61"/>
      <c r="BO76" s="62"/>
      <c r="BP76" s="63"/>
      <c r="BQ76" s="59"/>
      <c r="BR76" s="60"/>
      <c r="BS76" s="59"/>
      <c r="BT76" s="60"/>
      <c r="BU76" s="7"/>
      <c r="BV76" s="7"/>
      <c r="BW76" s="7"/>
      <c r="BX76" s="7"/>
      <c r="BY76" s="7"/>
      <c r="BZ76" s="7"/>
      <c r="CA76" s="7"/>
      <c r="CB76" s="6"/>
      <c r="CC76" s="8">
        <v>37</v>
      </c>
      <c r="CD76" s="61"/>
      <c r="CE76" s="62"/>
      <c r="CF76" s="63"/>
      <c r="CG76" s="59"/>
      <c r="CH76" s="60"/>
      <c r="CI76" s="59"/>
      <c r="CJ76" s="60"/>
      <c r="CK76" s="7"/>
      <c r="CL76" s="7"/>
      <c r="CM76" s="7"/>
      <c r="CN76" s="7"/>
      <c r="CO76" s="7"/>
      <c r="CP76" s="7"/>
      <c r="CQ76" s="7"/>
      <c r="CR76" s="6"/>
      <c r="CS76" s="8">
        <v>37</v>
      </c>
      <c r="CT76" s="61"/>
      <c r="CU76" s="62"/>
      <c r="CV76" s="63"/>
      <c r="CW76" s="59"/>
      <c r="CX76" s="60"/>
      <c r="CY76" s="59"/>
      <c r="CZ76" s="60"/>
      <c r="DA76" s="7"/>
      <c r="DB76" s="7"/>
      <c r="DC76" s="7"/>
      <c r="DD76" s="7"/>
      <c r="DE76" s="7"/>
      <c r="DF76" s="7"/>
      <c r="DG76" s="7"/>
      <c r="DH76" s="7"/>
      <c r="DI76" s="331"/>
      <c r="DJ76" s="293"/>
      <c r="DK76" s="293"/>
      <c r="DL76" s="293"/>
      <c r="DM76" s="294"/>
      <c r="DN76" s="294"/>
      <c r="DO76" s="294"/>
      <c r="DP76" s="294"/>
      <c r="DQ76" s="7"/>
      <c r="DR76" s="7"/>
      <c r="DS76" s="7"/>
      <c r="DT76" s="7"/>
      <c r="DU76" s="7"/>
      <c r="DV76" s="7"/>
      <c r="DW76" s="7"/>
      <c r="DX76" s="7"/>
    </row>
    <row r="77" spans="17:128" x14ac:dyDescent="0.2">
      <c r="Q77" s="8">
        <v>38</v>
      </c>
      <c r="R77" s="61"/>
      <c r="S77" s="62"/>
      <c r="T77" s="63"/>
      <c r="U77" s="59"/>
      <c r="V77" s="60"/>
      <c r="W77" s="59"/>
      <c r="X77" s="60"/>
      <c r="Y77" s="7"/>
      <c r="Z77" s="7"/>
      <c r="AA77" s="7"/>
      <c r="AB77" s="7"/>
      <c r="AC77" s="7"/>
      <c r="AD77" s="7"/>
      <c r="AE77" s="7"/>
      <c r="AF77" s="6"/>
      <c r="AG77" s="8">
        <v>38</v>
      </c>
      <c r="AH77" s="61"/>
      <c r="AI77" s="62"/>
      <c r="AJ77" s="63"/>
      <c r="AK77" s="59"/>
      <c r="AL77" s="60"/>
      <c r="AM77" s="59"/>
      <c r="AN77" s="60"/>
      <c r="AO77" s="7"/>
      <c r="AP77" s="7"/>
      <c r="AQ77" s="7"/>
      <c r="AR77" s="7"/>
      <c r="AS77" s="7"/>
      <c r="AT77" s="7"/>
      <c r="AU77" s="7"/>
      <c r="AV77" s="6"/>
      <c r="AW77" s="8">
        <v>38</v>
      </c>
      <c r="AX77" s="61"/>
      <c r="AY77" s="62"/>
      <c r="AZ77" s="63"/>
      <c r="BA77" s="59"/>
      <c r="BB77" s="60"/>
      <c r="BC77" s="59"/>
      <c r="BD77" s="60"/>
      <c r="BE77" s="7"/>
      <c r="BF77" s="7"/>
      <c r="BG77" s="7"/>
      <c r="BH77" s="7"/>
      <c r="BI77" s="7"/>
      <c r="BJ77" s="7"/>
      <c r="BK77" s="7"/>
      <c r="BL77" s="6"/>
      <c r="BM77" s="8">
        <v>38</v>
      </c>
      <c r="BN77" s="61"/>
      <c r="BO77" s="62"/>
      <c r="BP77" s="63"/>
      <c r="BQ77" s="59"/>
      <c r="BR77" s="60"/>
      <c r="BS77" s="59"/>
      <c r="BT77" s="60"/>
      <c r="BU77" s="7"/>
      <c r="BV77" s="7"/>
      <c r="BW77" s="7"/>
      <c r="BX77" s="7"/>
      <c r="BY77" s="7"/>
      <c r="BZ77" s="7"/>
      <c r="CA77" s="7"/>
      <c r="CB77" s="6"/>
      <c r="CC77" s="8">
        <v>38</v>
      </c>
      <c r="CD77" s="61"/>
      <c r="CE77" s="62"/>
      <c r="CF77" s="63"/>
      <c r="CG77" s="59"/>
      <c r="CH77" s="60"/>
      <c r="CI77" s="59"/>
      <c r="CJ77" s="60"/>
      <c r="CK77" s="7"/>
      <c r="CL77" s="7"/>
      <c r="CM77" s="7"/>
      <c r="CN77" s="7"/>
      <c r="CO77" s="7"/>
      <c r="CP77" s="7"/>
      <c r="CQ77" s="7"/>
      <c r="CR77" s="6"/>
      <c r="CS77" s="8">
        <v>38</v>
      </c>
      <c r="CT77" s="61"/>
      <c r="CU77" s="62"/>
      <c r="CV77" s="63"/>
      <c r="CW77" s="59"/>
      <c r="CX77" s="60"/>
      <c r="CY77" s="59"/>
      <c r="CZ77" s="60"/>
      <c r="DA77" s="7"/>
      <c r="DB77" s="7"/>
      <c r="DC77" s="7"/>
      <c r="DD77" s="7"/>
      <c r="DE77" s="7"/>
      <c r="DF77" s="7"/>
      <c r="DG77" s="7"/>
      <c r="DH77" s="7"/>
      <c r="DI77" s="331"/>
      <c r="DJ77" s="293"/>
      <c r="DK77" s="293"/>
      <c r="DL77" s="293"/>
      <c r="DM77" s="294"/>
      <c r="DN77" s="294"/>
      <c r="DO77" s="294"/>
      <c r="DP77" s="294"/>
      <c r="DQ77" s="7"/>
      <c r="DR77" s="7"/>
      <c r="DS77" s="7"/>
      <c r="DT77" s="7"/>
      <c r="DU77" s="7"/>
      <c r="DV77" s="7"/>
      <c r="DW77" s="7"/>
      <c r="DX77" s="7"/>
    </row>
    <row r="78" spans="17:128" x14ac:dyDescent="0.2">
      <c r="Q78" s="8">
        <v>39</v>
      </c>
      <c r="R78" s="61"/>
      <c r="S78" s="62"/>
      <c r="T78" s="63"/>
      <c r="U78" s="59"/>
      <c r="V78" s="60"/>
      <c r="W78" s="59"/>
      <c r="X78" s="60"/>
      <c r="Y78" s="7"/>
      <c r="Z78" s="7"/>
      <c r="AA78" s="7"/>
      <c r="AB78" s="7"/>
      <c r="AC78" s="7"/>
      <c r="AD78" s="7"/>
      <c r="AE78" s="7"/>
      <c r="AF78" s="6"/>
      <c r="AG78" s="8">
        <v>39</v>
      </c>
      <c r="AH78" s="61"/>
      <c r="AI78" s="62"/>
      <c r="AJ78" s="63"/>
      <c r="AK78" s="59"/>
      <c r="AL78" s="60"/>
      <c r="AM78" s="59"/>
      <c r="AN78" s="60"/>
      <c r="AO78" s="7"/>
      <c r="AP78" s="7"/>
      <c r="AQ78" s="7"/>
      <c r="AR78" s="7"/>
      <c r="AS78" s="7"/>
      <c r="AT78" s="7"/>
      <c r="AU78" s="7"/>
      <c r="AV78" s="6"/>
      <c r="AW78" s="8">
        <v>39</v>
      </c>
      <c r="AX78" s="61"/>
      <c r="AY78" s="62"/>
      <c r="AZ78" s="63"/>
      <c r="BA78" s="59"/>
      <c r="BB78" s="60"/>
      <c r="BC78" s="59"/>
      <c r="BD78" s="60"/>
      <c r="BE78" s="7"/>
      <c r="BF78" s="7"/>
      <c r="BG78" s="7"/>
      <c r="BH78" s="7"/>
      <c r="BI78" s="7"/>
      <c r="BJ78" s="7"/>
      <c r="BK78" s="7"/>
      <c r="BL78" s="6"/>
      <c r="BM78" s="8">
        <v>39</v>
      </c>
      <c r="BN78" s="61"/>
      <c r="BO78" s="62"/>
      <c r="BP78" s="63"/>
      <c r="BQ78" s="59"/>
      <c r="BR78" s="60"/>
      <c r="BS78" s="59"/>
      <c r="BT78" s="60"/>
      <c r="BU78" s="7"/>
      <c r="BV78" s="7"/>
      <c r="BW78" s="7"/>
      <c r="BX78" s="7"/>
      <c r="BY78" s="7"/>
      <c r="BZ78" s="7"/>
      <c r="CA78" s="7"/>
      <c r="CB78" s="6"/>
      <c r="CC78" s="8">
        <v>39</v>
      </c>
      <c r="CD78" s="61"/>
      <c r="CE78" s="62"/>
      <c r="CF78" s="63"/>
      <c r="CG78" s="59"/>
      <c r="CH78" s="60"/>
      <c r="CI78" s="59"/>
      <c r="CJ78" s="60"/>
      <c r="CK78" s="7"/>
      <c r="CL78" s="7"/>
      <c r="CM78" s="7"/>
      <c r="CN78" s="7"/>
      <c r="CO78" s="7"/>
      <c r="CP78" s="7"/>
      <c r="CQ78" s="7"/>
      <c r="CR78" s="6"/>
      <c r="CS78" s="8">
        <v>39</v>
      </c>
      <c r="CT78" s="61"/>
      <c r="CU78" s="62"/>
      <c r="CV78" s="63"/>
      <c r="CW78" s="59"/>
      <c r="CX78" s="60"/>
      <c r="CY78" s="59"/>
      <c r="CZ78" s="60"/>
      <c r="DA78" s="7"/>
      <c r="DB78" s="7"/>
      <c r="DC78" s="7"/>
      <c r="DD78" s="7"/>
      <c r="DE78" s="7"/>
      <c r="DF78" s="7"/>
      <c r="DG78" s="7"/>
      <c r="DH78" s="7"/>
      <c r="DI78" s="331"/>
      <c r="DJ78" s="293"/>
      <c r="DK78" s="293"/>
      <c r="DL78" s="293"/>
      <c r="DM78" s="294"/>
      <c r="DN78" s="294"/>
      <c r="DO78" s="294"/>
      <c r="DP78" s="294"/>
      <c r="DQ78" s="7"/>
      <c r="DR78" s="7"/>
      <c r="DS78" s="7"/>
      <c r="DT78" s="7"/>
      <c r="DU78" s="7"/>
      <c r="DV78" s="7"/>
      <c r="DW78" s="7"/>
      <c r="DX78" s="7"/>
    </row>
    <row r="79" spans="17:128" x14ac:dyDescent="0.2">
      <c r="Q79" s="8">
        <v>40</v>
      </c>
      <c r="R79" s="61"/>
      <c r="S79" s="62"/>
      <c r="T79" s="63"/>
      <c r="U79" s="59"/>
      <c r="V79" s="60"/>
      <c r="W79" s="59"/>
      <c r="X79" s="60"/>
      <c r="Y79" s="7"/>
      <c r="Z79" s="7"/>
      <c r="AA79" s="7"/>
      <c r="AB79" s="7"/>
      <c r="AC79" s="7"/>
      <c r="AD79" s="7"/>
      <c r="AE79" s="7"/>
      <c r="AF79" s="6"/>
      <c r="AG79" s="8">
        <v>40</v>
      </c>
      <c r="AH79" s="61"/>
      <c r="AI79" s="62"/>
      <c r="AJ79" s="63"/>
      <c r="AK79" s="59"/>
      <c r="AL79" s="60"/>
      <c r="AM79" s="59"/>
      <c r="AN79" s="60"/>
      <c r="AO79" s="7"/>
      <c r="AP79" s="7"/>
      <c r="AQ79" s="7"/>
      <c r="AR79" s="7"/>
      <c r="AS79" s="7"/>
      <c r="AT79" s="7"/>
      <c r="AU79" s="7"/>
      <c r="AV79" s="6"/>
      <c r="AW79" s="8">
        <v>40</v>
      </c>
      <c r="AX79" s="61"/>
      <c r="AY79" s="62"/>
      <c r="AZ79" s="63"/>
      <c r="BA79" s="59"/>
      <c r="BB79" s="60"/>
      <c r="BC79" s="59"/>
      <c r="BD79" s="60"/>
      <c r="BE79" s="7"/>
      <c r="BF79" s="7"/>
      <c r="BG79" s="7"/>
      <c r="BH79" s="7"/>
      <c r="BI79" s="7"/>
      <c r="BJ79" s="7"/>
      <c r="BK79" s="7"/>
      <c r="BL79" s="6"/>
      <c r="BM79" s="8">
        <v>40</v>
      </c>
      <c r="BN79" s="61"/>
      <c r="BO79" s="62"/>
      <c r="BP79" s="63"/>
      <c r="BQ79" s="59"/>
      <c r="BR79" s="60"/>
      <c r="BS79" s="59"/>
      <c r="BT79" s="60"/>
      <c r="BU79" s="7"/>
      <c r="BV79" s="7"/>
      <c r="BW79" s="7"/>
      <c r="BX79" s="7"/>
      <c r="BY79" s="7"/>
      <c r="BZ79" s="7"/>
      <c r="CA79" s="7"/>
      <c r="CB79" s="6"/>
      <c r="CC79" s="8">
        <v>40</v>
      </c>
      <c r="CD79" s="61"/>
      <c r="CE79" s="62"/>
      <c r="CF79" s="63"/>
      <c r="CG79" s="59"/>
      <c r="CH79" s="60"/>
      <c r="CI79" s="59"/>
      <c r="CJ79" s="60"/>
      <c r="CK79" s="7"/>
      <c r="CL79" s="7"/>
      <c r="CM79" s="7"/>
      <c r="CN79" s="7"/>
      <c r="CO79" s="7"/>
      <c r="CP79" s="7"/>
      <c r="CQ79" s="7"/>
      <c r="CR79" s="6"/>
      <c r="CS79" s="8">
        <v>40</v>
      </c>
      <c r="CT79" s="61"/>
      <c r="CU79" s="62"/>
      <c r="CV79" s="63"/>
      <c r="CW79" s="59"/>
      <c r="CX79" s="60"/>
      <c r="CY79" s="59"/>
      <c r="CZ79" s="60"/>
      <c r="DA79" s="7"/>
      <c r="DB79" s="7"/>
      <c r="DC79" s="7"/>
      <c r="DD79" s="7"/>
      <c r="DE79" s="7"/>
      <c r="DF79" s="7"/>
      <c r="DG79" s="7"/>
      <c r="DH79" s="7"/>
      <c r="DI79" s="331"/>
      <c r="DJ79" s="293"/>
      <c r="DK79" s="293"/>
      <c r="DL79" s="293"/>
      <c r="DM79" s="294"/>
      <c r="DN79" s="294"/>
      <c r="DO79" s="294"/>
      <c r="DP79" s="294"/>
      <c r="DQ79" s="7"/>
      <c r="DR79" s="7"/>
      <c r="DS79" s="7"/>
      <c r="DT79" s="7"/>
      <c r="DU79" s="7"/>
      <c r="DV79" s="7"/>
      <c r="DW79" s="7"/>
      <c r="DX79" s="7"/>
    </row>
    <row r="80" spans="17:128" x14ac:dyDescent="0.2">
      <c r="Q80" s="8">
        <v>41</v>
      </c>
      <c r="R80" s="61"/>
      <c r="S80" s="62"/>
      <c r="T80" s="63"/>
      <c r="U80" s="59"/>
      <c r="V80" s="60"/>
      <c r="W80" s="59"/>
      <c r="X80" s="60"/>
      <c r="Y80" s="7"/>
      <c r="Z80" s="7"/>
      <c r="AA80" s="7"/>
      <c r="AB80" s="7"/>
      <c r="AC80" s="7"/>
      <c r="AD80" s="7"/>
      <c r="AE80" s="7"/>
      <c r="AF80" s="6"/>
      <c r="AG80" s="8">
        <v>41</v>
      </c>
      <c r="AH80" s="61"/>
      <c r="AI80" s="62"/>
      <c r="AJ80" s="63"/>
      <c r="AK80" s="59"/>
      <c r="AL80" s="60"/>
      <c r="AM80" s="59"/>
      <c r="AN80" s="60"/>
      <c r="AO80" s="7"/>
      <c r="AP80" s="7"/>
      <c r="AQ80" s="7"/>
      <c r="AR80" s="7"/>
      <c r="AS80" s="7"/>
      <c r="AT80" s="7"/>
      <c r="AU80" s="7"/>
      <c r="AV80" s="6"/>
      <c r="AW80" s="8">
        <v>41</v>
      </c>
      <c r="AX80" s="61"/>
      <c r="AY80" s="62"/>
      <c r="AZ80" s="63"/>
      <c r="BA80" s="59"/>
      <c r="BB80" s="60"/>
      <c r="BC80" s="59"/>
      <c r="BD80" s="60"/>
      <c r="BE80" s="7"/>
      <c r="BF80" s="7"/>
      <c r="BG80" s="7"/>
      <c r="BH80" s="7"/>
      <c r="BI80" s="7"/>
      <c r="BJ80" s="7"/>
      <c r="BK80" s="7"/>
      <c r="BL80" s="6"/>
      <c r="BM80" s="8">
        <v>41</v>
      </c>
      <c r="BN80" s="61"/>
      <c r="BO80" s="62"/>
      <c r="BP80" s="63"/>
      <c r="BQ80" s="59"/>
      <c r="BR80" s="60"/>
      <c r="BS80" s="59"/>
      <c r="BT80" s="60"/>
      <c r="BU80" s="7"/>
      <c r="BV80" s="7"/>
      <c r="BW80" s="7"/>
      <c r="BX80" s="7"/>
      <c r="BY80" s="7"/>
      <c r="BZ80" s="7"/>
      <c r="CA80" s="7"/>
      <c r="CB80" s="6"/>
      <c r="CC80" s="8">
        <v>41</v>
      </c>
      <c r="CD80" s="61"/>
      <c r="CE80" s="62"/>
      <c r="CF80" s="63"/>
      <c r="CG80" s="59"/>
      <c r="CH80" s="60"/>
      <c r="CI80" s="59"/>
      <c r="CJ80" s="60"/>
      <c r="CK80" s="7"/>
      <c r="CL80" s="7"/>
      <c r="CM80" s="7"/>
      <c r="CN80" s="7"/>
      <c r="CO80" s="7"/>
      <c r="CP80" s="7"/>
      <c r="CQ80" s="7"/>
      <c r="CR80" s="6"/>
      <c r="CS80" s="8">
        <v>41</v>
      </c>
      <c r="CT80" s="61"/>
      <c r="CU80" s="62"/>
      <c r="CV80" s="63"/>
      <c r="CW80" s="59"/>
      <c r="CX80" s="60"/>
      <c r="CY80" s="59"/>
      <c r="CZ80" s="60"/>
      <c r="DA80" s="7"/>
      <c r="DB80" s="7"/>
      <c r="DC80" s="7"/>
      <c r="DD80" s="7"/>
      <c r="DE80" s="7"/>
      <c r="DF80" s="7"/>
      <c r="DG80" s="7"/>
      <c r="DH80" s="7"/>
      <c r="DI80" s="331"/>
      <c r="DJ80" s="293"/>
      <c r="DK80" s="293"/>
      <c r="DL80" s="293"/>
      <c r="DM80" s="294"/>
      <c r="DN80" s="294"/>
      <c r="DO80" s="294"/>
      <c r="DP80" s="294"/>
      <c r="DQ80" s="7"/>
      <c r="DR80" s="7"/>
      <c r="DS80" s="7"/>
      <c r="DT80" s="7"/>
      <c r="DU80" s="7"/>
      <c r="DV80" s="7"/>
      <c r="DW80" s="7"/>
      <c r="DX80" s="7"/>
    </row>
    <row r="81" spans="17:128" x14ac:dyDescent="0.2">
      <c r="Q81" s="8">
        <v>42</v>
      </c>
      <c r="R81" s="61"/>
      <c r="S81" s="62"/>
      <c r="T81" s="63"/>
      <c r="U81" s="59"/>
      <c r="V81" s="60"/>
      <c r="W81" s="59"/>
      <c r="X81" s="60"/>
      <c r="Y81" s="7"/>
      <c r="Z81" s="7"/>
      <c r="AA81" s="7"/>
      <c r="AB81" s="7"/>
      <c r="AC81" s="7"/>
      <c r="AD81" s="7"/>
      <c r="AE81" s="7"/>
      <c r="AF81" s="6"/>
      <c r="AG81" s="8">
        <v>42</v>
      </c>
      <c r="AH81" s="61"/>
      <c r="AI81" s="62"/>
      <c r="AJ81" s="63"/>
      <c r="AK81" s="59"/>
      <c r="AL81" s="60"/>
      <c r="AM81" s="59"/>
      <c r="AN81" s="60"/>
      <c r="AO81" s="7"/>
      <c r="AP81" s="7"/>
      <c r="AQ81" s="7"/>
      <c r="AR81" s="7"/>
      <c r="AS81" s="7"/>
      <c r="AT81" s="7"/>
      <c r="AU81" s="7"/>
      <c r="AV81" s="6"/>
      <c r="AW81" s="8">
        <v>42</v>
      </c>
      <c r="AX81" s="61"/>
      <c r="AY81" s="62"/>
      <c r="AZ81" s="63"/>
      <c r="BA81" s="59"/>
      <c r="BB81" s="60"/>
      <c r="BC81" s="59"/>
      <c r="BD81" s="60"/>
      <c r="BE81" s="7"/>
      <c r="BF81" s="7"/>
      <c r="BG81" s="7"/>
      <c r="BH81" s="7"/>
      <c r="BI81" s="7"/>
      <c r="BJ81" s="7"/>
      <c r="BK81" s="7"/>
      <c r="BL81" s="6"/>
      <c r="BM81" s="8">
        <v>42</v>
      </c>
      <c r="BN81" s="61"/>
      <c r="BO81" s="62"/>
      <c r="BP81" s="63"/>
      <c r="BQ81" s="59"/>
      <c r="BR81" s="60"/>
      <c r="BS81" s="59"/>
      <c r="BT81" s="60"/>
      <c r="BU81" s="7"/>
      <c r="BV81" s="7"/>
      <c r="BW81" s="7"/>
      <c r="BX81" s="7"/>
      <c r="BY81" s="7"/>
      <c r="BZ81" s="7"/>
      <c r="CA81" s="7"/>
      <c r="CB81" s="6"/>
      <c r="CC81" s="8">
        <v>42</v>
      </c>
      <c r="CD81" s="61"/>
      <c r="CE81" s="62"/>
      <c r="CF81" s="63"/>
      <c r="CG81" s="59"/>
      <c r="CH81" s="60"/>
      <c r="CI81" s="59"/>
      <c r="CJ81" s="60"/>
      <c r="CK81" s="7"/>
      <c r="CL81" s="7"/>
      <c r="CM81" s="7"/>
      <c r="CN81" s="7"/>
      <c r="CO81" s="7"/>
      <c r="CP81" s="7"/>
      <c r="CQ81" s="7"/>
      <c r="CR81" s="6"/>
      <c r="CS81" s="8">
        <v>42</v>
      </c>
      <c r="CT81" s="61"/>
      <c r="CU81" s="62"/>
      <c r="CV81" s="63"/>
      <c r="CW81" s="59"/>
      <c r="CX81" s="60"/>
      <c r="CY81" s="59"/>
      <c r="CZ81" s="60"/>
      <c r="DA81" s="7"/>
      <c r="DB81" s="7"/>
      <c r="DC81" s="7"/>
      <c r="DD81" s="7"/>
      <c r="DE81" s="7"/>
      <c r="DF81" s="7"/>
      <c r="DG81" s="7"/>
      <c r="DH81" s="7"/>
      <c r="DI81" s="331"/>
      <c r="DJ81" s="293"/>
      <c r="DK81" s="293"/>
      <c r="DL81" s="293"/>
      <c r="DM81" s="294"/>
      <c r="DN81" s="294"/>
      <c r="DO81" s="294"/>
      <c r="DP81" s="294"/>
      <c r="DQ81" s="7"/>
      <c r="DR81" s="7"/>
      <c r="DS81" s="7"/>
      <c r="DT81" s="7"/>
      <c r="DU81" s="7"/>
      <c r="DV81" s="7"/>
      <c r="DW81" s="7"/>
      <c r="DX81" s="7"/>
    </row>
    <row r="82" spans="17:128" x14ac:dyDescent="0.2">
      <c r="Q82" s="8">
        <v>43</v>
      </c>
      <c r="R82" s="61"/>
      <c r="S82" s="62"/>
      <c r="T82" s="63"/>
      <c r="U82" s="59"/>
      <c r="V82" s="60"/>
      <c r="W82" s="59"/>
      <c r="X82" s="60"/>
      <c r="Y82" s="7"/>
      <c r="Z82" s="7"/>
      <c r="AA82" s="7"/>
      <c r="AB82" s="7"/>
      <c r="AC82" s="7"/>
      <c r="AD82" s="7"/>
      <c r="AE82" s="7"/>
      <c r="AF82" s="6"/>
      <c r="AG82" s="8">
        <v>43</v>
      </c>
      <c r="AH82" s="61"/>
      <c r="AI82" s="62"/>
      <c r="AJ82" s="63"/>
      <c r="AK82" s="59"/>
      <c r="AL82" s="60"/>
      <c r="AM82" s="59"/>
      <c r="AN82" s="60"/>
      <c r="AO82" s="7"/>
      <c r="AP82" s="7"/>
      <c r="AQ82" s="7"/>
      <c r="AR82" s="7"/>
      <c r="AS82" s="7"/>
      <c r="AT82" s="7"/>
      <c r="AU82" s="7"/>
      <c r="AV82" s="6"/>
      <c r="AW82" s="8">
        <v>43</v>
      </c>
      <c r="AX82" s="61"/>
      <c r="AY82" s="62"/>
      <c r="AZ82" s="63"/>
      <c r="BA82" s="59"/>
      <c r="BB82" s="60"/>
      <c r="BC82" s="59"/>
      <c r="BD82" s="60"/>
      <c r="BE82" s="7"/>
      <c r="BF82" s="7"/>
      <c r="BG82" s="7"/>
      <c r="BH82" s="7"/>
      <c r="BI82" s="7"/>
      <c r="BJ82" s="7"/>
      <c r="BK82" s="7"/>
      <c r="BL82" s="6"/>
      <c r="BM82" s="8">
        <v>43</v>
      </c>
      <c r="BN82" s="61"/>
      <c r="BO82" s="62"/>
      <c r="BP82" s="63"/>
      <c r="BQ82" s="59"/>
      <c r="BR82" s="60"/>
      <c r="BS82" s="59"/>
      <c r="BT82" s="60"/>
      <c r="BU82" s="7"/>
      <c r="BV82" s="7"/>
      <c r="BW82" s="7"/>
      <c r="BX82" s="7"/>
      <c r="BY82" s="7"/>
      <c r="BZ82" s="7"/>
      <c r="CA82" s="7"/>
      <c r="CB82" s="6"/>
      <c r="CC82" s="8">
        <v>43</v>
      </c>
      <c r="CD82" s="61"/>
      <c r="CE82" s="62"/>
      <c r="CF82" s="63"/>
      <c r="CG82" s="59"/>
      <c r="CH82" s="60"/>
      <c r="CI82" s="59"/>
      <c r="CJ82" s="60"/>
      <c r="CK82" s="7"/>
      <c r="CL82" s="7"/>
      <c r="CM82" s="7"/>
      <c r="CN82" s="7"/>
      <c r="CO82" s="7"/>
      <c r="CP82" s="7"/>
      <c r="CQ82" s="7"/>
      <c r="CR82" s="6"/>
      <c r="CS82" s="8">
        <v>43</v>
      </c>
      <c r="CT82" s="61"/>
      <c r="CU82" s="62"/>
      <c r="CV82" s="63"/>
      <c r="CW82" s="59"/>
      <c r="CX82" s="60"/>
      <c r="CY82" s="59"/>
      <c r="CZ82" s="60"/>
      <c r="DA82" s="7"/>
      <c r="DB82" s="7"/>
      <c r="DC82" s="7"/>
      <c r="DD82" s="7"/>
      <c r="DE82" s="7"/>
      <c r="DF82" s="7"/>
      <c r="DG82" s="7"/>
      <c r="DH82" s="7"/>
      <c r="DI82" s="331"/>
      <c r="DJ82" s="293"/>
      <c r="DK82" s="293"/>
      <c r="DL82" s="293"/>
      <c r="DM82" s="294"/>
      <c r="DN82" s="294"/>
      <c r="DO82" s="294"/>
      <c r="DP82" s="294"/>
      <c r="DQ82" s="7"/>
      <c r="DR82" s="7"/>
      <c r="DS82" s="7"/>
      <c r="DT82" s="7"/>
      <c r="DU82" s="7"/>
      <c r="DV82" s="7"/>
      <c r="DW82" s="7"/>
      <c r="DX82" s="7"/>
    </row>
    <row r="83" spans="17:128" x14ac:dyDescent="0.2">
      <c r="Q83" s="8">
        <v>44</v>
      </c>
      <c r="R83" s="61"/>
      <c r="S83" s="62"/>
      <c r="T83" s="63"/>
      <c r="U83" s="59"/>
      <c r="V83" s="60"/>
      <c r="W83" s="59"/>
      <c r="X83" s="60"/>
      <c r="Y83" s="7"/>
      <c r="Z83" s="7"/>
      <c r="AA83" s="7"/>
      <c r="AB83" s="7"/>
      <c r="AC83" s="7"/>
      <c r="AD83" s="7"/>
      <c r="AE83" s="7"/>
      <c r="AF83" s="6"/>
      <c r="AG83" s="8">
        <v>44</v>
      </c>
      <c r="AH83" s="61"/>
      <c r="AI83" s="62"/>
      <c r="AJ83" s="63"/>
      <c r="AK83" s="59"/>
      <c r="AL83" s="60"/>
      <c r="AM83" s="59"/>
      <c r="AN83" s="60"/>
      <c r="AO83" s="7"/>
      <c r="AP83" s="7"/>
      <c r="AQ83" s="7"/>
      <c r="AR83" s="7"/>
      <c r="AS83" s="7"/>
      <c r="AT83" s="7"/>
      <c r="AU83" s="7"/>
      <c r="AV83" s="6"/>
      <c r="AW83" s="8">
        <v>44</v>
      </c>
      <c r="AX83" s="61"/>
      <c r="AY83" s="62"/>
      <c r="AZ83" s="63"/>
      <c r="BA83" s="59"/>
      <c r="BB83" s="60"/>
      <c r="BC83" s="59"/>
      <c r="BD83" s="60"/>
      <c r="BE83" s="7"/>
      <c r="BF83" s="7"/>
      <c r="BG83" s="7"/>
      <c r="BH83" s="7"/>
      <c r="BI83" s="7"/>
      <c r="BJ83" s="7"/>
      <c r="BK83" s="7"/>
      <c r="BL83" s="6"/>
      <c r="BM83" s="8">
        <v>44</v>
      </c>
      <c r="BN83" s="61"/>
      <c r="BO83" s="62"/>
      <c r="BP83" s="63"/>
      <c r="BQ83" s="59"/>
      <c r="BR83" s="60"/>
      <c r="BS83" s="59"/>
      <c r="BT83" s="60"/>
      <c r="BU83" s="7"/>
      <c r="BV83" s="7"/>
      <c r="BW83" s="7"/>
      <c r="BX83" s="7"/>
      <c r="BY83" s="7"/>
      <c r="BZ83" s="7"/>
      <c r="CA83" s="7"/>
      <c r="CB83" s="6"/>
      <c r="CC83" s="8">
        <v>44</v>
      </c>
      <c r="CD83" s="61"/>
      <c r="CE83" s="62"/>
      <c r="CF83" s="63"/>
      <c r="CG83" s="59"/>
      <c r="CH83" s="60"/>
      <c r="CI83" s="59"/>
      <c r="CJ83" s="60"/>
      <c r="CK83" s="7"/>
      <c r="CL83" s="7"/>
      <c r="CM83" s="7"/>
      <c r="CN83" s="7"/>
      <c r="CO83" s="7"/>
      <c r="CP83" s="7"/>
      <c r="CQ83" s="7"/>
      <c r="CR83" s="6"/>
      <c r="CS83" s="8">
        <v>44</v>
      </c>
      <c r="CT83" s="61"/>
      <c r="CU83" s="62"/>
      <c r="CV83" s="63"/>
      <c r="CW83" s="59"/>
      <c r="CX83" s="60"/>
      <c r="CY83" s="59"/>
      <c r="CZ83" s="60"/>
      <c r="DA83" s="7"/>
      <c r="DB83" s="7"/>
      <c r="DC83" s="7"/>
      <c r="DD83" s="7"/>
      <c r="DE83" s="7"/>
      <c r="DF83" s="7"/>
      <c r="DG83" s="7"/>
      <c r="DH83" s="7"/>
      <c r="DI83" s="331"/>
      <c r="DJ83" s="293"/>
      <c r="DK83" s="293"/>
      <c r="DL83" s="293"/>
      <c r="DM83" s="294"/>
      <c r="DN83" s="294"/>
      <c r="DO83" s="294"/>
      <c r="DP83" s="294"/>
      <c r="DQ83" s="7"/>
      <c r="DR83" s="7"/>
      <c r="DS83" s="7"/>
      <c r="DT83" s="7"/>
      <c r="DU83" s="7"/>
      <c r="DV83" s="7"/>
      <c r="DW83" s="7"/>
      <c r="DX83" s="7"/>
    </row>
    <row r="84" spans="17:128" x14ac:dyDescent="0.2">
      <c r="Q84" s="8">
        <v>45</v>
      </c>
      <c r="R84" s="61"/>
      <c r="S84" s="62"/>
      <c r="T84" s="63"/>
      <c r="U84" s="59"/>
      <c r="V84" s="60"/>
      <c r="W84" s="59"/>
      <c r="X84" s="60"/>
      <c r="Y84" s="7"/>
      <c r="Z84" s="7"/>
      <c r="AA84" s="7"/>
      <c r="AB84" s="7"/>
      <c r="AC84" s="7"/>
      <c r="AD84" s="7"/>
      <c r="AE84" s="7"/>
      <c r="AF84" s="6"/>
      <c r="AG84" s="8">
        <v>45</v>
      </c>
      <c r="AH84" s="61"/>
      <c r="AI84" s="62"/>
      <c r="AJ84" s="63"/>
      <c r="AK84" s="59"/>
      <c r="AL84" s="60"/>
      <c r="AM84" s="59"/>
      <c r="AN84" s="60"/>
      <c r="AO84" s="7"/>
      <c r="AP84" s="7"/>
      <c r="AQ84" s="7"/>
      <c r="AR84" s="7"/>
      <c r="AS84" s="7"/>
      <c r="AT84" s="7"/>
      <c r="AU84" s="7"/>
      <c r="AV84" s="6"/>
      <c r="AW84" s="8">
        <v>45</v>
      </c>
      <c r="AX84" s="61"/>
      <c r="AY84" s="62"/>
      <c r="AZ84" s="63"/>
      <c r="BA84" s="59"/>
      <c r="BB84" s="60"/>
      <c r="BC84" s="59"/>
      <c r="BD84" s="60"/>
      <c r="BE84" s="7"/>
      <c r="BF84" s="7"/>
      <c r="BG84" s="7"/>
      <c r="BH84" s="7"/>
      <c r="BI84" s="7"/>
      <c r="BJ84" s="7"/>
      <c r="BK84" s="7"/>
      <c r="BL84" s="6"/>
      <c r="BM84" s="8">
        <v>45</v>
      </c>
      <c r="BN84" s="61"/>
      <c r="BO84" s="62"/>
      <c r="BP84" s="63"/>
      <c r="BQ84" s="59"/>
      <c r="BR84" s="60"/>
      <c r="BS84" s="59"/>
      <c r="BT84" s="60"/>
      <c r="BU84" s="7"/>
      <c r="BV84" s="7"/>
      <c r="BW84" s="7"/>
      <c r="BX84" s="7"/>
      <c r="BY84" s="7"/>
      <c r="BZ84" s="7"/>
      <c r="CA84" s="7"/>
      <c r="CB84" s="6"/>
      <c r="CC84" s="8">
        <v>45</v>
      </c>
      <c r="CD84" s="61"/>
      <c r="CE84" s="62"/>
      <c r="CF84" s="63"/>
      <c r="CG84" s="59"/>
      <c r="CH84" s="60"/>
      <c r="CI84" s="59"/>
      <c r="CJ84" s="60"/>
      <c r="CK84" s="7"/>
      <c r="CL84" s="7"/>
      <c r="CM84" s="7"/>
      <c r="CN84" s="7"/>
      <c r="CO84" s="7"/>
      <c r="CP84" s="7"/>
      <c r="CQ84" s="7"/>
      <c r="CR84" s="6"/>
      <c r="CS84" s="8">
        <v>45</v>
      </c>
      <c r="CT84" s="61"/>
      <c r="CU84" s="62"/>
      <c r="CV84" s="63"/>
      <c r="CW84" s="59"/>
      <c r="CX84" s="60"/>
      <c r="CY84" s="59"/>
      <c r="CZ84" s="60"/>
      <c r="DA84" s="7"/>
      <c r="DB84" s="7"/>
      <c r="DC84" s="7"/>
      <c r="DD84" s="7"/>
      <c r="DE84" s="7"/>
      <c r="DF84" s="7"/>
      <c r="DG84" s="7"/>
      <c r="DH84" s="7"/>
      <c r="DI84" s="331"/>
      <c r="DJ84" s="293"/>
      <c r="DK84" s="293"/>
      <c r="DL84" s="293"/>
      <c r="DM84" s="294"/>
      <c r="DN84" s="294"/>
      <c r="DO84" s="294"/>
      <c r="DP84" s="294"/>
      <c r="DQ84" s="7"/>
      <c r="DR84" s="7"/>
      <c r="DS84" s="7"/>
      <c r="DT84" s="7"/>
      <c r="DU84" s="7"/>
      <c r="DV84" s="7"/>
      <c r="DW84" s="7"/>
      <c r="DX84" s="7"/>
    </row>
    <row r="85" spans="17:128" x14ac:dyDescent="0.2">
      <c r="Q85" s="8">
        <v>46</v>
      </c>
      <c r="R85" s="61"/>
      <c r="S85" s="62"/>
      <c r="T85" s="63"/>
      <c r="U85" s="59"/>
      <c r="V85" s="60"/>
      <c r="W85" s="59"/>
      <c r="X85" s="60"/>
      <c r="Y85" s="7"/>
      <c r="Z85" s="7"/>
      <c r="AA85" s="7"/>
      <c r="AB85" s="7"/>
      <c r="AC85" s="7"/>
      <c r="AD85" s="7"/>
      <c r="AE85" s="7"/>
      <c r="AF85" s="6"/>
      <c r="AG85" s="8">
        <v>46</v>
      </c>
      <c r="AH85" s="61"/>
      <c r="AI85" s="62"/>
      <c r="AJ85" s="63"/>
      <c r="AK85" s="59"/>
      <c r="AL85" s="60"/>
      <c r="AM85" s="59"/>
      <c r="AN85" s="60"/>
      <c r="AO85" s="7"/>
      <c r="AP85" s="7"/>
      <c r="AQ85" s="7"/>
      <c r="AR85" s="7"/>
      <c r="AS85" s="7"/>
      <c r="AT85" s="7"/>
      <c r="AU85" s="7"/>
      <c r="AV85" s="6"/>
      <c r="AW85" s="8">
        <v>46</v>
      </c>
      <c r="AX85" s="61"/>
      <c r="AY85" s="62"/>
      <c r="AZ85" s="63"/>
      <c r="BA85" s="59"/>
      <c r="BB85" s="60"/>
      <c r="BC85" s="59"/>
      <c r="BD85" s="60"/>
      <c r="BE85" s="7"/>
      <c r="BF85" s="7"/>
      <c r="BG85" s="7"/>
      <c r="BH85" s="7"/>
      <c r="BI85" s="7"/>
      <c r="BJ85" s="7"/>
      <c r="BK85" s="7"/>
      <c r="BL85" s="6"/>
      <c r="BM85" s="8">
        <v>46</v>
      </c>
      <c r="BN85" s="61"/>
      <c r="BO85" s="62"/>
      <c r="BP85" s="63"/>
      <c r="BQ85" s="59"/>
      <c r="BR85" s="60"/>
      <c r="BS85" s="59"/>
      <c r="BT85" s="60"/>
      <c r="BU85" s="7"/>
      <c r="BV85" s="7"/>
      <c r="BW85" s="7"/>
      <c r="BX85" s="7"/>
      <c r="BY85" s="7"/>
      <c r="BZ85" s="7"/>
      <c r="CA85" s="7"/>
      <c r="CB85" s="6"/>
      <c r="CC85" s="8">
        <v>46</v>
      </c>
      <c r="CD85" s="61"/>
      <c r="CE85" s="62"/>
      <c r="CF85" s="63"/>
      <c r="CG85" s="59"/>
      <c r="CH85" s="60"/>
      <c r="CI85" s="59"/>
      <c r="CJ85" s="60"/>
      <c r="CK85" s="7"/>
      <c r="CL85" s="7"/>
      <c r="CM85" s="7"/>
      <c r="CN85" s="7"/>
      <c r="CO85" s="7"/>
      <c r="CP85" s="7"/>
      <c r="CQ85" s="7"/>
      <c r="CR85" s="6"/>
      <c r="CS85" s="8">
        <v>46</v>
      </c>
      <c r="CT85" s="61"/>
      <c r="CU85" s="62"/>
      <c r="CV85" s="63"/>
      <c r="CW85" s="59"/>
      <c r="CX85" s="60"/>
      <c r="CY85" s="59"/>
      <c r="CZ85" s="60"/>
      <c r="DA85" s="7"/>
      <c r="DB85" s="7"/>
      <c r="DC85" s="7"/>
      <c r="DD85" s="7"/>
      <c r="DE85" s="7"/>
      <c r="DF85" s="7"/>
      <c r="DG85" s="7"/>
      <c r="DH85" s="7"/>
      <c r="DI85" s="331"/>
      <c r="DJ85" s="293"/>
      <c r="DK85" s="293"/>
      <c r="DL85" s="293"/>
      <c r="DM85" s="294"/>
      <c r="DN85" s="294"/>
      <c r="DO85" s="294"/>
      <c r="DP85" s="294"/>
      <c r="DQ85" s="7"/>
      <c r="DR85" s="7"/>
      <c r="DS85" s="7"/>
      <c r="DT85" s="7"/>
      <c r="DU85" s="7"/>
      <c r="DV85" s="7"/>
      <c r="DW85" s="7"/>
      <c r="DX85" s="7"/>
    </row>
    <row r="86" spans="17:128" x14ac:dyDescent="0.2">
      <c r="Q86" s="8">
        <v>47</v>
      </c>
      <c r="R86" s="61"/>
      <c r="S86" s="62"/>
      <c r="T86" s="63"/>
      <c r="U86" s="59"/>
      <c r="V86" s="60"/>
      <c r="W86" s="59"/>
      <c r="X86" s="60"/>
      <c r="Y86" s="7"/>
      <c r="Z86" s="7"/>
      <c r="AA86" s="7"/>
      <c r="AB86" s="7"/>
      <c r="AC86" s="7"/>
      <c r="AD86" s="7"/>
      <c r="AE86" s="7"/>
      <c r="AF86" s="6"/>
      <c r="AG86" s="8">
        <v>47</v>
      </c>
      <c r="AH86" s="61"/>
      <c r="AI86" s="62"/>
      <c r="AJ86" s="63"/>
      <c r="AK86" s="59"/>
      <c r="AL86" s="60"/>
      <c r="AM86" s="59"/>
      <c r="AN86" s="60"/>
      <c r="AO86" s="7"/>
      <c r="AP86" s="7"/>
      <c r="AQ86" s="7"/>
      <c r="AR86" s="7"/>
      <c r="AS86" s="7"/>
      <c r="AT86" s="7"/>
      <c r="AU86" s="7"/>
      <c r="AV86" s="6"/>
      <c r="AW86" s="8">
        <v>47</v>
      </c>
      <c r="AX86" s="61"/>
      <c r="AY86" s="62"/>
      <c r="AZ86" s="63"/>
      <c r="BA86" s="59"/>
      <c r="BB86" s="60"/>
      <c r="BC86" s="59"/>
      <c r="BD86" s="60"/>
      <c r="BE86" s="7"/>
      <c r="BF86" s="7"/>
      <c r="BG86" s="7"/>
      <c r="BH86" s="7"/>
      <c r="BI86" s="7"/>
      <c r="BJ86" s="7"/>
      <c r="BK86" s="7"/>
      <c r="BL86" s="6"/>
      <c r="BM86" s="8">
        <v>47</v>
      </c>
      <c r="BN86" s="61"/>
      <c r="BO86" s="62"/>
      <c r="BP86" s="63"/>
      <c r="BQ86" s="59"/>
      <c r="BR86" s="60"/>
      <c r="BS86" s="59"/>
      <c r="BT86" s="60"/>
      <c r="BU86" s="7"/>
      <c r="BV86" s="7"/>
      <c r="BW86" s="7"/>
      <c r="BX86" s="7"/>
      <c r="BY86" s="7"/>
      <c r="BZ86" s="7"/>
      <c r="CA86" s="7"/>
      <c r="CB86" s="6"/>
      <c r="CC86" s="8">
        <v>47</v>
      </c>
      <c r="CD86" s="61"/>
      <c r="CE86" s="62"/>
      <c r="CF86" s="63"/>
      <c r="CG86" s="59"/>
      <c r="CH86" s="60"/>
      <c r="CI86" s="59"/>
      <c r="CJ86" s="60"/>
      <c r="CK86" s="7"/>
      <c r="CL86" s="7"/>
      <c r="CM86" s="7"/>
      <c r="CN86" s="7"/>
      <c r="CO86" s="7"/>
      <c r="CP86" s="7"/>
      <c r="CQ86" s="7"/>
      <c r="CR86" s="6"/>
      <c r="CS86" s="8">
        <v>47</v>
      </c>
      <c r="CT86" s="61"/>
      <c r="CU86" s="62"/>
      <c r="CV86" s="63"/>
      <c r="CW86" s="59"/>
      <c r="CX86" s="60"/>
      <c r="CY86" s="59"/>
      <c r="CZ86" s="60"/>
      <c r="DA86" s="7"/>
      <c r="DB86" s="7"/>
      <c r="DC86" s="7"/>
      <c r="DD86" s="7"/>
      <c r="DE86" s="7"/>
      <c r="DF86" s="7"/>
      <c r="DG86" s="7"/>
      <c r="DH86" s="7"/>
      <c r="DI86" s="331"/>
      <c r="DJ86" s="293"/>
      <c r="DK86" s="293"/>
      <c r="DL86" s="293"/>
      <c r="DM86" s="294"/>
      <c r="DN86" s="294"/>
      <c r="DO86" s="294"/>
      <c r="DP86" s="294"/>
      <c r="DQ86" s="7"/>
      <c r="DR86" s="7"/>
      <c r="DS86" s="7"/>
      <c r="DT86" s="7"/>
      <c r="DU86" s="7"/>
      <c r="DV86" s="7"/>
      <c r="DW86" s="7"/>
      <c r="DX86" s="7"/>
    </row>
    <row r="87" spans="17:128" x14ac:dyDescent="0.2">
      <c r="Q87" s="8">
        <v>48</v>
      </c>
      <c r="R87" s="61"/>
      <c r="S87" s="62"/>
      <c r="T87" s="63"/>
      <c r="U87" s="59"/>
      <c r="V87" s="60"/>
      <c r="W87" s="59"/>
      <c r="X87" s="60"/>
      <c r="Y87" s="7"/>
      <c r="Z87" s="7"/>
      <c r="AA87" s="7"/>
      <c r="AB87" s="7"/>
      <c r="AC87" s="7"/>
      <c r="AD87" s="7"/>
      <c r="AE87" s="7"/>
      <c r="AF87" s="6"/>
      <c r="AG87" s="8">
        <v>48</v>
      </c>
      <c r="AH87" s="61"/>
      <c r="AI87" s="62"/>
      <c r="AJ87" s="63"/>
      <c r="AK87" s="59"/>
      <c r="AL87" s="60"/>
      <c r="AM87" s="59"/>
      <c r="AN87" s="60"/>
      <c r="AO87" s="7"/>
      <c r="AP87" s="7"/>
      <c r="AQ87" s="7"/>
      <c r="AR87" s="7"/>
      <c r="AS87" s="7"/>
      <c r="AT87" s="7"/>
      <c r="AU87" s="7"/>
      <c r="AV87" s="6"/>
      <c r="AW87" s="8">
        <v>48</v>
      </c>
      <c r="AX87" s="61"/>
      <c r="AY87" s="62"/>
      <c r="AZ87" s="63"/>
      <c r="BA87" s="59"/>
      <c r="BB87" s="60"/>
      <c r="BC87" s="59"/>
      <c r="BD87" s="60"/>
      <c r="BE87" s="7"/>
      <c r="BF87" s="7"/>
      <c r="BG87" s="7"/>
      <c r="BH87" s="7"/>
      <c r="BI87" s="7"/>
      <c r="BJ87" s="7"/>
      <c r="BK87" s="7"/>
      <c r="BL87" s="6"/>
      <c r="BM87" s="8">
        <v>48</v>
      </c>
      <c r="BN87" s="61"/>
      <c r="BO87" s="62"/>
      <c r="BP87" s="63"/>
      <c r="BQ87" s="59"/>
      <c r="BR87" s="60"/>
      <c r="BS87" s="59"/>
      <c r="BT87" s="60"/>
      <c r="BU87" s="7"/>
      <c r="BV87" s="7"/>
      <c r="BW87" s="7"/>
      <c r="BX87" s="7"/>
      <c r="BY87" s="7"/>
      <c r="BZ87" s="7"/>
      <c r="CA87" s="7"/>
      <c r="CB87" s="6"/>
      <c r="CC87" s="8">
        <v>48</v>
      </c>
      <c r="CD87" s="61"/>
      <c r="CE87" s="62"/>
      <c r="CF87" s="63"/>
      <c r="CG87" s="59"/>
      <c r="CH87" s="60"/>
      <c r="CI87" s="59"/>
      <c r="CJ87" s="60"/>
      <c r="CK87" s="7"/>
      <c r="CL87" s="7"/>
      <c r="CM87" s="7"/>
      <c r="CN87" s="7"/>
      <c r="CO87" s="7"/>
      <c r="CP87" s="7"/>
      <c r="CQ87" s="7"/>
      <c r="CR87" s="6"/>
      <c r="CS87" s="8">
        <v>48</v>
      </c>
      <c r="CT87" s="61"/>
      <c r="CU87" s="62"/>
      <c r="CV87" s="63"/>
      <c r="CW87" s="59"/>
      <c r="CX87" s="60"/>
      <c r="CY87" s="59"/>
      <c r="CZ87" s="60"/>
      <c r="DA87" s="7"/>
      <c r="DB87" s="7"/>
      <c r="DC87" s="7"/>
      <c r="DD87" s="7"/>
      <c r="DE87" s="7"/>
      <c r="DF87" s="7"/>
      <c r="DG87" s="7"/>
      <c r="DH87" s="7"/>
      <c r="DI87" s="331"/>
      <c r="DJ87" s="293"/>
      <c r="DK87" s="293"/>
      <c r="DL87" s="293"/>
      <c r="DM87" s="294"/>
      <c r="DN87" s="294"/>
      <c r="DO87" s="294"/>
      <c r="DP87" s="294"/>
      <c r="DQ87" s="7"/>
      <c r="DR87" s="7"/>
      <c r="DS87" s="7"/>
      <c r="DT87" s="7"/>
      <c r="DU87" s="7"/>
      <c r="DV87" s="7"/>
      <c r="DW87" s="7"/>
      <c r="DX87" s="7"/>
    </row>
    <row r="88" spans="17:128" x14ac:dyDescent="0.2">
      <c r="Q88" s="8">
        <v>49</v>
      </c>
      <c r="R88" s="61"/>
      <c r="S88" s="62"/>
      <c r="T88" s="63"/>
      <c r="U88" s="59"/>
      <c r="V88" s="60"/>
      <c r="W88" s="59"/>
      <c r="X88" s="60"/>
      <c r="Y88" s="7"/>
      <c r="Z88" s="7"/>
      <c r="AA88" s="7"/>
      <c r="AB88" s="7"/>
      <c r="AC88" s="7"/>
      <c r="AD88" s="7"/>
      <c r="AE88" s="7"/>
      <c r="AF88" s="6"/>
      <c r="AG88" s="8">
        <v>49</v>
      </c>
      <c r="AH88" s="61"/>
      <c r="AI88" s="62"/>
      <c r="AJ88" s="63"/>
      <c r="AK88" s="59"/>
      <c r="AL88" s="60"/>
      <c r="AM88" s="59"/>
      <c r="AN88" s="60"/>
      <c r="AO88" s="7"/>
      <c r="AP88" s="7"/>
      <c r="AQ88" s="7"/>
      <c r="AR88" s="7"/>
      <c r="AS88" s="7"/>
      <c r="AT88" s="7"/>
      <c r="AU88" s="7"/>
      <c r="AV88" s="6"/>
      <c r="AW88" s="8">
        <v>49</v>
      </c>
      <c r="AX88" s="61"/>
      <c r="AY88" s="62"/>
      <c r="AZ88" s="63"/>
      <c r="BA88" s="59"/>
      <c r="BB88" s="60"/>
      <c r="BC88" s="59"/>
      <c r="BD88" s="60"/>
      <c r="BE88" s="7"/>
      <c r="BF88" s="7"/>
      <c r="BG88" s="7"/>
      <c r="BH88" s="7"/>
      <c r="BI88" s="7"/>
      <c r="BJ88" s="7"/>
      <c r="BK88" s="7"/>
      <c r="BL88" s="6"/>
      <c r="BM88" s="8">
        <v>49</v>
      </c>
      <c r="BN88" s="61"/>
      <c r="BO88" s="62"/>
      <c r="BP88" s="63"/>
      <c r="BQ88" s="59"/>
      <c r="BR88" s="60"/>
      <c r="BS88" s="59"/>
      <c r="BT88" s="60"/>
      <c r="BU88" s="7"/>
      <c r="BV88" s="7"/>
      <c r="BW88" s="7"/>
      <c r="BX88" s="7"/>
      <c r="BY88" s="7"/>
      <c r="BZ88" s="7"/>
      <c r="CA88" s="7"/>
      <c r="CB88" s="6"/>
      <c r="CC88" s="8">
        <v>49</v>
      </c>
      <c r="CD88" s="61"/>
      <c r="CE88" s="62"/>
      <c r="CF88" s="63"/>
      <c r="CG88" s="59"/>
      <c r="CH88" s="60"/>
      <c r="CI88" s="59"/>
      <c r="CJ88" s="60"/>
      <c r="CK88" s="7"/>
      <c r="CL88" s="7"/>
      <c r="CM88" s="7"/>
      <c r="CN88" s="7"/>
      <c r="CO88" s="7"/>
      <c r="CP88" s="7"/>
      <c r="CQ88" s="7"/>
      <c r="CR88" s="6"/>
      <c r="CS88" s="8">
        <v>49</v>
      </c>
      <c r="CT88" s="61"/>
      <c r="CU88" s="62"/>
      <c r="CV88" s="63"/>
      <c r="CW88" s="59"/>
      <c r="CX88" s="60"/>
      <c r="CY88" s="59"/>
      <c r="CZ88" s="60"/>
      <c r="DA88" s="7"/>
      <c r="DB88" s="7"/>
      <c r="DC88" s="7"/>
      <c r="DD88" s="7"/>
      <c r="DE88" s="7"/>
      <c r="DF88" s="7"/>
      <c r="DG88" s="7"/>
      <c r="DH88" s="7"/>
      <c r="DI88" s="331"/>
      <c r="DJ88" s="293"/>
      <c r="DK88" s="293"/>
      <c r="DL88" s="293"/>
      <c r="DM88" s="294"/>
      <c r="DN88" s="294"/>
      <c r="DO88" s="294"/>
      <c r="DP88" s="294"/>
      <c r="DQ88" s="7"/>
      <c r="DR88" s="7"/>
      <c r="DS88" s="7"/>
      <c r="DT88" s="7"/>
      <c r="DU88" s="7"/>
      <c r="DV88" s="7"/>
      <c r="DW88" s="7"/>
      <c r="DX88" s="7"/>
    </row>
    <row r="89" spans="17:128" x14ac:dyDescent="0.2">
      <c r="Q89" s="8">
        <v>50</v>
      </c>
      <c r="R89" s="61"/>
      <c r="S89" s="62"/>
      <c r="T89" s="63"/>
      <c r="U89" s="59"/>
      <c r="V89" s="60"/>
      <c r="W89" s="59"/>
      <c r="X89" s="60"/>
      <c r="Y89" s="7"/>
      <c r="Z89" s="7"/>
      <c r="AA89" s="7"/>
      <c r="AB89" s="7"/>
      <c r="AC89" s="7"/>
      <c r="AD89" s="7"/>
      <c r="AE89" s="7"/>
      <c r="AF89" s="6"/>
      <c r="AG89" s="8">
        <v>50</v>
      </c>
      <c r="AH89" s="61"/>
      <c r="AI89" s="62"/>
      <c r="AJ89" s="63"/>
      <c r="AK89" s="59"/>
      <c r="AL89" s="60"/>
      <c r="AM89" s="59"/>
      <c r="AN89" s="60"/>
      <c r="AO89" s="7"/>
      <c r="AP89" s="7"/>
      <c r="AQ89" s="7"/>
      <c r="AR89" s="7"/>
      <c r="AS89" s="7"/>
      <c r="AT89" s="7"/>
      <c r="AU89" s="7"/>
      <c r="AV89" s="6"/>
      <c r="AW89" s="8">
        <v>50</v>
      </c>
      <c r="AX89" s="61"/>
      <c r="AY89" s="62"/>
      <c r="AZ89" s="63"/>
      <c r="BA89" s="59"/>
      <c r="BB89" s="60"/>
      <c r="BC89" s="59"/>
      <c r="BD89" s="60"/>
      <c r="BE89" s="7"/>
      <c r="BF89" s="7"/>
      <c r="BG89" s="7"/>
      <c r="BH89" s="7"/>
      <c r="BI89" s="7"/>
      <c r="BJ89" s="7"/>
      <c r="BK89" s="7"/>
      <c r="BL89" s="6"/>
      <c r="BM89" s="8">
        <v>50</v>
      </c>
      <c r="BN89" s="61"/>
      <c r="BO89" s="62"/>
      <c r="BP89" s="63"/>
      <c r="BQ89" s="59"/>
      <c r="BR89" s="60"/>
      <c r="BS89" s="59"/>
      <c r="BT89" s="60"/>
      <c r="BU89" s="7"/>
      <c r="BV89" s="7"/>
      <c r="BW89" s="7"/>
      <c r="BX89" s="7"/>
      <c r="BY89" s="7"/>
      <c r="BZ89" s="7"/>
      <c r="CA89" s="7"/>
      <c r="CB89" s="6"/>
      <c r="CC89" s="8">
        <v>50</v>
      </c>
      <c r="CD89" s="61"/>
      <c r="CE89" s="62"/>
      <c r="CF89" s="63"/>
      <c r="CG89" s="59"/>
      <c r="CH89" s="60"/>
      <c r="CI89" s="59"/>
      <c r="CJ89" s="60"/>
      <c r="CK89" s="7"/>
      <c r="CL89" s="7"/>
      <c r="CM89" s="7"/>
      <c r="CN89" s="7"/>
      <c r="CO89" s="7"/>
      <c r="CP89" s="7"/>
      <c r="CQ89" s="7"/>
      <c r="CR89" s="6"/>
      <c r="CS89" s="8">
        <v>50</v>
      </c>
      <c r="CT89" s="61"/>
      <c r="CU89" s="62"/>
      <c r="CV89" s="63"/>
      <c r="CW89" s="59"/>
      <c r="CX89" s="60"/>
      <c r="CY89" s="59"/>
      <c r="CZ89" s="60"/>
      <c r="DA89" s="7"/>
      <c r="DB89" s="7"/>
      <c r="DC89" s="7"/>
      <c r="DD89" s="7"/>
      <c r="DE89" s="7"/>
      <c r="DF89" s="7"/>
      <c r="DG89" s="7"/>
      <c r="DH89" s="7"/>
      <c r="DI89" s="331"/>
      <c r="DJ89" s="293"/>
      <c r="DK89" s="293"/>
      <c r="DL89" s="293"/>
      <c r="DM89" s="294"/>
      <c r="DN89" s="294"/>
      <c r="DO89" s="294"/>
      <c r="DP89" s="294"/>
      <c r="DQ89" s="7"/>
      <c r="DR89" s="7"/>
      <c r="DS89" s="7"/>
      <c r="DT89" s="7"/>
      <c r="DU89" s="7"/>
      <c r="DV89" s="7"/>
      <c r="DW89" s="7"/>
      <c r="DX89" s="7"/>
    </row>
    <row r="90" spans="17:128" x14ac:dyDescent="0.2">
      <c r="Q90" s="8">
        <v>51</v>
      </c>
      <c r="R90" s="61"/>
      <c r="S90" s="62"/>
      <c r="T90" s="63"/>
      <c r="U90" s="59"/>
      <c r="V90" s="60"/>
      <c r="W90" s="59"/>
      <c r="X90" s="60"/>
      <c r="Y90" s="7"/>
      <c r="Z90" s="7"/>
      <c r="AA90" s="7"/>
      <c r="AB90" s="7"/>
      <c r="AC90" s="7"/>
      <c r="AD90" s="7"/>
      <c r="AE90" s="7"/>
      <c r="AF90" s="6"/>
      <c r="AG90" s="8">
        <v>51</v>
      </c>
      <c r="AH90" s="61"/>
      <c r="AI90" s="62"/>
      <c r="AJ90" s="63"/>
      <c r="AK90" s="59"/>
      <c r="AL90" s="60"/>
      <c r="AM90" s="59"/>
      <c r="AN90" s="60"/>
      <c r="AO90" s="7"/>
      <c r="AP90" s="7"/>
      <c r="AQ90" s="7"/>
      <c r="AR90" s="7"/>
      <c r="AS90" s="7"/>
      <c r="AT90" s="7"/>
      <c r="AU90" s="7"/>
      <c r="AV90" s="6"/>
      <c r="AW90" s="8">
        <v>51</v>
      </c>
      <c r="AX90" s="61"/>
      <c r="AY90" s="62"/>
      <c r="AZ90" s="63"/>
      <c r="BA90" s="59"/>
      <c r="BB90" s="60"/>
      <c r="BC90" s="59"/>
      <c r="BD90" s="60"/>
      <c r="BE90" s="7"/>
      <c r="BF90" s="7"/>
      <c r="BG90" s="7"/>
      <c r="BH90" s="7"/>
      <c r="BI90" s="7"/>
      <c r="BJ90" s="7"/>
      <c r="BK90" s="7"/>
      <c r="BL90" s="6"/>
      <c r="BM90" s="8">
        <v>51</v>
      </c>
      <c r="BN90" s="61"/>
      <c r="BO90" s="62"/>
      <c r="BP90" s="63"/>
      <c r="BQ90" s="59"/>
      <c r="BR90" s="60"/>
      <c r="BS90" s="59"/>
      <c r="BT90" s="60"/>
      <c r="BU90" s="7"/>
      <c r="BV90" s="7"/>
      <c r="BW90" s="7"/>
      <c r="BX90" s="7"/>
      <c r="BY90" s="7"/>
      <c r="BZ90" s="7"/>
      <c r="CA90" s="7"/>
      <c r="CB90" s="6"/>
      <c r="CC90" s="8">
        <v>51</v>
      </c>
      <c r="CD90" s="61"/>
      <c r="CE90" s="62"/>
      <c r="CF90" s="63"/>
      <c r="CG90" s="59"/>
      <c r="CH90" s="60"/>
      <c r="CI90" s="59"/>
      <c r="CJ90" s="60"/>
      <c r="CK90" s="7"/>
      <c r="CL90" s="7"/>
      <c r="CM90" s="7"/>
      <c r="CN90" s="7"/>
      <c r="CO90" s="7"/>
      <c r="CP90" s="7"/>
      <c r="CQ90" s="7"/>
      <c r="CR90" s="6"/>
      <c r="CS90" s="8">
        <v>51</v>
      </c>
      <c r="CT90" s="61"/>
      <c r="CU90" s="62"/>
      <c r="CV90" s="63"/>
      <c r="CW90" s="59"/>
      <c r="CX90" s="60"/>
      <c r="CY90" s="59"/>
      <c r="CZ90" s="60"/>
      <c r="DA90" s="7"/>
      <c r="DB90" s="7"/>
      <c r="DC90" s="7"/>
      <c r="DD90" s="7"/>
      <c r="DE90" s="7"/>
      <c r="DF90" s="7"/>
      <c r="DG90" s="7"/>
      <c r="DH90" s="7"/>
      <c r="DI90" s="331"/>
      <c r="DJ90" s="293"/>
      <c r="DK90" s="293"/>
      <c r="DL90" s="293"/>
      <c r="DM90" s="294"/>
      <c r="DN90" s="294"/>
      <c r="DO90" s="294"/>
      <c r="DP90" s="294"/>
      <c r="DQ90" s="7"/>
      <c r="DR90" s="7"/>
      <c r="DS90" s="7"/>
      <c r="DT90" s="7"/>
      <c r="DU90" s="7"/>
      <c r="DV90" s="7"/>
      <c r="DW90" s="7"/>
      <c r="DX90" s="7"/>
    </row>
    <row r="91" spans="17:128" x14ac:dyDescent="0.2">
      <c r="Q91" s="8">
        <v>52</v>
      </c>
      <c r="R91" s="61"/>
      <c r="S91" s="62"/>
      <c r="T91" s="63"/>
      <c r="U91" s="59"/>
      <c r="V91" s="60"/>
      <c r="W91" s="59"/>
      <c r="X91" s="60"/>
      <c r="Y91" s="7"/>
      <c r="Z91" s="7"/>
      <c r="AA91" s="7"/>
      <c r="AB91" s="7"/>
      <c r="AC91" s="7"/>
      <c r="AD91" s="7"/>
      <c r="AE91" s="7"/>
      <c r="AF91" s="6"/>
      <c r="AG91" s="8">
        <v>52</v>
      </c>
      <c r="AH91" s="61"/>
      <c r="AI91" s="62"/>
      <c r="AJ91" s="63"/>
      <c r="AK91" s="59"/>
      <c r="AL91" s="60"/>
      <c r="AM91" s="59"/>
      <c r="AN91" s="60"/>
      <c r="AO91" s="7"/>
      <c r="AP91" s="7"/>
      <c r="AQ91" s="7"/>
      <c r="AR91" s="7"/>
      <c r="AS91" s="7"/>
      <c r="AT91" s="7"/>
      <c r="AU91" s="7"/>
      <c r="AV91" s="6"/>
      <c r="AW91" s="8">
        <v>52</v>
      </c>
      <c r="AX91" s="61"/>
      <c r="AY91" s="62"/>
      <c r="AZ91" s="63"/>
      <c r="BA91" s="59"/>
      <c r="BB91" s="60"/>
      <c r="BC91" s="59"/>
      <c r="BD91" s="60"/>
      <c r="BE91" s="7"/>
      <c r="BF91" s="7"/>
      <c r="BG91" s="7"/>
      <c r="BH91" s="7"/>
      <c r="BI91" s="7"/>
      <c r="BJ91" s="7"/>
      <c r="BK91" s="7"/>
      <c r="BL91" s="6"/>
      <c r="BM91" s="8">
        <v>52</v>
      </c>
      <c r="BN91" s="61"/>
      <c r="BO91" s="62"/>
      <c r="BP91" s="63"/>
      <c r="BQ91" s="59"/>
      <c r="BR91" s="60"/>
      <c r="BS91" s="59"/>
      <c r="BT91" s="60"/>
      <c r="BU91" s="7"/>
      <c r="BV91" s="7"/>
      <c r="BW91" s="7"/>
      <c r="BX91" s="7"/>
      <c r="BY91" s="7"/>
      <c r="BZ91" s="7"/>
      <c r="CA91" s="7"/>
      <c r="CB91" s="6"/>
      <c r="CC91" s="8">
        <v>52</v>
      </c>
      <c r="CD91" s="61"/>
      <c r="CE91" s="62"/>
      <c r="CF91" s="63"/>
      <c r="CG91" s="59"/>
      <c r="CH91" s="60"/>
      <c r="CI91" s="59"/>
      <c r="CJ91" s="60"/>
      <c r="CK91" s="7"/>
      <c r="CL91" s="7"/>
      <c r="CM91" s="7"/>
      <c r="CN91" s="7"/>
      <c r="CO91" s="7"/>
      <c r="CP91" s="7"/>
      <c r="CQ91" s="7"/>
      <c r="CR91" s="6"/>
      <c r="CS91" s="8">
        <v>52</v>
      </c>
      <c r="CT91" s="61"/>
      <c r="CU91" s="62"/>
      <c r="CV91" s="63"/>
      <c r="CW91" s="59"/>
      <c r="CX91" s="60"/>
      <c r="CY91" s="59"/>
      <c r="CZ91" s="60"/>
      <c r="DA91" s="7"/>
      <c r="DB91" s="7"/>
      <c r="DC91" s="7"/>
      <c r="DD91" s="7"/>
      <c r="DE91" s="7"/>
      <c r="DF91" s="7"/>
      <c r="DG91" s="7"/>
      <c r="DH91" s="7"/>
      <c r="DI91" s="331"/>
      <c r="DJ91" s="293"/>
      <c r="DK91" s="293"/>
      <c r="DL91" s="293"/>
      <c r="DM91" s="294"/>
      <c r="DN91" s="294"/>
      <c r="DO91" s="294"/>
      <c r="DP91" s="294"/>
      <c r="DQ91" s="7"/>
      <c r="DR91" s="7"/>
      <c r="DS91" s="7"/>
      <c r="DT91" s="7"/>
      <c r="DU91" s="7"/>
      <c r="DV91" s="7"/>
      <c r="DW91" s="7"/>
      <c r="DX91" s="7"/>
    </row>
    <row r="92" spans="17:128" x14ac:dyDescent="0.2">
      <c r="Q92" s="8">
        <v>53</v>
      </c>
      <c r="R92" s="61"/>
      <c r="S92" s="62"/>
      <c r="T92" s="63"/>
      <c r="U92" s="59"/>
      <c r="V92" s="60"/>
      <c r="W92" s="59"/>
      <c r="X92" s="60"/>
      <c r="Y92" s="7"/>
      <c r="Z92" s="7"/>
      <c r="AA92" s="7"/>
      <c r="AB92" s="7"/>
      <c r="AC92" s="7"/>
      <c r="AD92" s="7"/>
      <c r="AE92" s="7"/>
      <c r="AF92" s="6"/>
      <c r="AG92" s="8">
        <v>53</v>
      </c>
      <c r="AH92" s="61"/>
      <c r="AI92" s="62"/>
      <c r="AJ92" s="63"/>
      <c r="AK92" s="59"/>
      <c r="AL92" s="60"/>
      <c r="AM92" s="59"/>
      <c r="AN92" s="60"/>
      <c r="AO92" s="7"/>
      <c r="AP92" s="7"/>
      <c r="AQ92" s="7"/>
      <c r="AR92" s="7"/>
      <c r="AS92" s="7"/>
      <c r="AT92" s="7"/>
      <c r="AU92" s="7"/>
      <c r="AV92" s="6"/>
      <c r="AW92" s="8">
        <v>53</v>
      </c>
      <c r="AX92" s="61"/>
      <c r="AY92" s="62"/>
      <c r="AZ92" s="63"/>
      <c r="BA92" s="59"/>
      <c r="BB92" s="60"/>
      <c r="BC92" s="59"/>
      <c r="BD92" s="60"/>
      <c r="BE92" s="7"/>
      <c r="BF92" s="7"/>
      <c r="BG92" s="7"/>
      <c r="BH92" s="7"/>
      <c r="BI92" s="7"/>
      <c r="BJ92" s="7"/>
      <c r="BK92" s="7"/>
      <c r="BL92" s="6"/>
      <c r="BM92" s="8">
        <v>53</v>
      </c>
      <c r="BN92" s="61"/>
      <c r="BO92" s="62"/>
      <c r="BP92" s="63"/>
      <c r="BQ92" s="59"/>
      <c r="BR92" s="60"/>
      <c r="BS92" s="59"/>
      <c r="BT92" s="60"/>
      <c r="BU92" s="7"/>
      <c r="BV92" s="7"/>
      <c r="BW92" s="7"/>
      <c r="BX92" s="7"/>
      <c r="BY92" s="7"/>
      <c r="BZ92" s="7"/>
      <c r="CA92" s="7"/>
      <c r="CB92" s="6"/>
      <c r="CC92" s="8">
        <v>53</v>
      </c>
      <c r="CD92" s="61"/>
      <c r="CE92" s="62"/>
      <c r="CF92" s="63"/>
      <c r="CG92" s="59"/>
      <c r="CH92" s="60"/>
      <c r="CI92" s="59"/>
      <c r="CJ92" s="60"/>
      <c r="CK92" s="7"/>
      <c r="CL92" s="7"/>
      <c r="CM92" s="7"/>
      <c r="CN92" s="7"/>
      <c r="CO92" s="7"/>
      <c r="CP92" s="7"/>
      <c r="CQ92" s="7"/>
      <c r="CR92" s="6"/>
      <c r="CS92" s="8">
        <v>53</v>
      </c>
      <c r="CT92" s="61"/>
      <c r="CU92" s="62"/>
      <c r="CV92" s="63"/>
      <c r="CW92" s="59"/>
      <c r="CX92" s="60"/>
      <c r="CY92" s="59"/>
      <c r="CZ92" s="60"/>
      <c r="DA92" s="7"/>
      <c r="DB92" s="7"/>
      <c r="DC92" s="7"/>
      <c r="DD92" s="7"/>
      <c r="DE92" s="7"/>
      <c r="DF92" s="7"/>
      <c r="DG92" s="7"/>
      <c r="DH92" s="7"/>
      <c r="DI92" s="331"/>
      <c r="DJ92" s="293"/>
      <c r="DK92" s="293"/>
      <c r="DL92" s="293"/>
      <c r="DM92" s="294"/>
      <c r="DN92" s="294"/>
      <c r="DO92" s="294"/>
      <c r="DP92" s="294"/>
      <c r="DQ92" s="7"/>
      <c r="DR92" s="7"/>
      <c r="DS92" s="7"/>
      <c r="DT92" s="7"/>
      <c r="DU92" s="7"/>
      <c r="DV92" s="7"/>
      <c r="DW92" s="7"/>
      <c r="DX92" s="7"/>
    </row>
    <row r="93" spans="17:128" x14ac:dyDescent="0.2">
      <c r="Q93" s="8">
        <v>54</v>
      </c>
      <c r="R93" s="61"/>
      <c r="S93" s="62"/>
      <c r="T93" s="63"/>
      <c r="U93" s="59"/>
      <c r="V93" s="60"/>
      <c r="W93" s="59"/>
      <c r="X93" s="60"/>
      <c r="Y93" s="7"/>
      <c r="Z93" s="7"/>
      <c r="AA93" s="7"/>
      <c r="AB93" s="7"/>
      <c r="AC93" s="7"/>
      <c r="AD93" s="7"/>
      <c r="AE93" s="7"/>
      <c r="AF93" s="6"/>
      <c r="AG93" s="8">
        <v>54</v>
      </c>
      <c r="AH93" s="61"/>
      <c r="AI93" s="62"/>
      <c r="AJ93" s="63"/>
      <c r="AK93" s="59"/>
      <c r="AL93" s="60"/>
      <c r="AM93" s="59"/>
      <c r="AN93" s="60"/>
      <c r="AO93" s="7"/>
      <c r="AP93" s="7"/>
      <c r="AQ93" s="7"/>
      <c r="AR93" s="7"/>
      <c r="AS93" s="7"/>
      <c r="AT93" s="7"/>
      <c r="AU93" s="7"/>
      <c r="AV93" s="6"/>
      <c r="AW93" s="8">
        <v>54</v>
      </c>
      <c r="AX93" s="61"/>
      <c r="AY93" s="62"/>
      <c r="AZ93" s="63"/>
      <c r="BA93" s="59"/>
      <c r="BB93" s="60"/>
      <c r="BC93" s="59"/>
      <c r="BD93" s="60"/>
      <c r="BE93" s="7"/>
      <c r="BF93" s="7"/>
      <c r="BG93" s="7"/>
      <c r="BH93" s="7"/>
      <c r="BI93" s="7"/>
      <c r="BJ93" s="7"/>
      <c r="BK93" s="7"/>
      <c r="BL93" s="6"/>
      <c r="BM93" s="8">
        <v>54</v>
      </c>
      <c r="BN93" s="61"/>
      <c r="BO93" s="62"/>
      <c r="BP93" s="63"/>
      <c r="BQ93" s="59"/>
      <c r="BR93" s="60"/>
      <c r="BS93" s="59"/>
      <c r="BT93" s="60"/>
      <c r="BU93" s="7"/>
      <c r="BV93" s="7"/>
      <c r="BW93" s="7"/>
      <c r="BX93" s="7"/>
      <c r="BY93" s="7"/>
      <c r="BZ93" s="7"/>
      <c r="CA93" s="7"/>
      <c r="CB93" s="6"/>
      <c r="CC93" s="8">
        <v>54</v>
      </c>
      <c r="CD93" s="61"/>
      <c r="CE93" s="62"/>
      <c r="CF93" s="63"/>
      <c r="CG93" s="59"/>
      <c r="CH93" s="60"/>
      <c r="CI93" s="59"/>
      <c r="CJ93" s="60"/>
      <c r="CK93" s="7"/>
      <c r="CL93" s="7"/>
      <c r="CM93" s="7"/>
      <c r="CN93" s="7"/>
      <c r="CO93" s="7"/>
      <c r="CP93" s="7"/>
      <c r="CQ93" s="7"/>
      <c r="CR93" s="6"/>
      <c r="CS93" s="8">
        <v>54</v>
      </c>
      <c r="CT93" s="61"/>
      <c r="CU93" s="62"/>
      <c r="CV93" s="63"/>
      <c r="CW93" s="59"/>
      <c r="CX93" s="60"/>
      <c r="CY93" s="59"/>
      <c r="CZ93" s="60"/>
      <c r="DA93" s="7"/>
      <c r="DB93" s="7"/>
      <c r="DC93" s="7"/>
      <c r="DD93" s="7"/>
      <c r="DE93" s="7"/>
      <c r="DF93" s="7"/>
      <c r="DG93" s="7"/>
      <c r="DH93" s="7"/>
      <c r="DI93" s="331"/>
      <c r="DJ93" s="293"/>
      <c r="DK93" s="293"/>
      <c r="DL93" s="293"/>
      <c r="DM93" s="294"/>
      <c r="DN93" s="294"/>
      <c r="DO93" s="294"/>
      <c r="DP93" s="294"/>
      <c r="DQ93" s="7"/>
      <c r="DR93" s="7"/>
      <c r="DS93" s="7"/>
      <c r="DT93" s="7"/>
      <c r="DU93" s="7"/>
      <c r="DV93" s="7"/>
      <c r="DW93" s="7"/>
      <c r="DX93" s="7"/>
    </row>
    <row r="94" spans="17:128" x14ac:dyDescent="0.2">
      <c r="Q94" s="8">
        <v>55</v>
      </c>
      <c r="R94" s="61"/>
      <c r="S94" s="62"/>
      <c r="T94" s="63"/>
      <c r="U94" s="59"/>
      <c r="V94" s="60"/>
      <c r="W94" s="59"/>
      <c r="X94" s="60"/>
      <c r="Y94" s="7"/>
      <c r="Z94" s="7"/>
      <c r="AA94" s="7"/>
      <c r="AB94" s="7"/>
      <c r="AC94" s="7"/>
      <c r="AD94" s="7"/>
      <c r="AE94" s="7"/>
      <c r="AF94" s="6"/>
      <c r="AG94" s="8">
        <v>55</v>
      </c>
      <c r="AH94" s="61"/>
      <c r="AI94" s="62"/>
      <c r="AJ94" s="63"/>
      <c r="AK94" s="59"/>
      <c r="AL94" s="60"/>
      <c r="AM94" s="59"/>
      <c r="AN94" s="60"/>
      <c r="AO94" s="7"/>
      <c r="AP94" s="7"/>
      <c r="AQ94" s="7"/>
      <c r="AR94" s="7"/>
      <c r="AS94" s="7"/>
      <c r="AT94" s="7"/>
      <c r="AU94" s="7"/>
      <c r="AV94" s="6"/>
      <c r="AW94" s="8">
        <v>55</v>
      </c>
      <c r="AX94" s="61"/>
      <c r="AY94" s="62"/>
      <c r="AZ94" s="63"/>
      <c r="BA94" s="59"/>
      <c r="BB94" s="60"/>
      <c r="BC94" s="59"/>
      <c r="BD94" s="60"/>
      <c r="BE94" s="7"/>
      <c r="BF94" s="7"/>
      <c r="BG94" s="7"/>
      <c r="BH94" s="7"/>
      <c r="BI94" s="7"/>
      <c r="BJ94" s="7"/>
      <c r="BK94" s="7"/>
      <c r="BL94" s="6"/>
      <c r="BM94" s="8">
        <v>55</v>
      </c>
      <c r="BN94" s="61"/>
      <c r="BO94" s="62"/>
      <c r="BP94" s="63"/>
      <c r="BQ94" s="59"/>
      <c r="BR94" s="60"/>
      <c r="BS94" s="59"/>
      <c r="BT94" s="60"/>
      <c r="BU94" s="7"/>
      <c r="BV94" s="7"/>
      <c r="BW94" s="7"/>
      <c r="BX94" s="7"/>
      <c r="BY94" s="7"/>
      <c r="BZ94" s="7"/>
      <c r="CA94" s="7"/>
      <c r="CB94" s="6"/>
      <c r="CC94" s="8">
        <v>55</v>
      </c>
      <c r="CD94" s="61"/>
      <c r="CE94" s="62"/>
      <c r="CF94" s="63"/>
      <c r="CG94" s="59"/>
      <c r="CH94" s="60"/>
      <c r="CI94" s="59"/>
      <c r="CJ94" s="60"/>
      <c r="CK94" s="7"/>
      <c r="CL94" s="7"/>
      <c r="CM94" s="7"/>
      <c r="CN94" s="7"/>
      <c r="CO94" s="7"/>
      <c r="CP94" s="7"/>
      <c r="CQ94" s="7"/>
      <c r="CR94" s="6"/>
      <c r="CS94" s="8">
        <v>55</v>
      </c>
      <c r="CT94" s="61"/>
      <c r="CU94" s="62"/>
      <c r="CV94" s="63"/>
      <c r="CW94" s="59"/>
      <c r="CX94" s="60"/>
      <c r="CY94" s="59"/>
      <c r="CZ94" s="60"/>
      <c r="DA94" s="7"/>
      <c r="DB94" s="7"/>
      <c r="DC94" s="7"/>
      <c r="DD94" s="7"/>
      <c r="DE94" s="7"/>
      <c r="DF94" s="7"/>
      <c r="DG94" s="7"/>
      <c r="DH94" s="7"/>
      <c r="DI94" s="331"/>
      <c r="DJ94" s="293"/>
      <c r="DK94" s="293"/>
      <c r="DL94" s="293"/>
      <c r="DM94" s="294"/>
      <c r="DN94" s="294"/>
      <c r="DO94" s="294"/>
      <c r="DP94" s="294"/>
      <c r="DQ94" s="7"/>
      <c r="DR94" s="7"/>
      <c r="DS94" s="7"/>
      <c r="DT94" s="7"/>
      <c r="DU94" s="7"/>
      <c r="DV94" s="7"/>
      <c r="DW94" s="7"/>
      <c r="DX94" s="7"/>
    </row>
    <row r="95" spans="17:128" x14ac:dyDescent="0.2">
      <c r="Q95" s="8">
        <v>56</v>
      </c>
      <c r="R95" s="61"/>
      <c r="S95" s="62"/>
      <c r="T95" s="63"/>
      <c r="U95" s="59"/>
      <c r="V95" s="60"/>
      <c r="W95" s="59"/>
      <c r="X95" s="60"/>
      <c r="Y95" s="7"/>
      <c r="Z95" s="7"/>
      <c r="AA95" s="7"/>
      <c r="AB95" s="7"/>
      <c r="AC95" s="7"/>
      <c r="AD95" s="7"/>
      <c r="AE95" s="7"/>
      <c r="AF95" s="6"/>
      <c r="AG95" s="8">
        <v>56</v>
      </c>
      <c r="AH95" s="61"/>
      <c r="AI95" s="62"/>
      <c r="AJ95" s="63"/>
      <c r="AK95" s="59"/>
      <c r="AL95" s="60"/>
      <c r="AM95" s="59"/>
      <c r="AN95" s="60"/>
      <c r="AO95" s="7"/>
      <c r="AP95" s="7"/>
      <c r="AQ95" s="7"/>
      <c r="AR95" s="7"/>
      <c r="AS95" s="7"/>
      <c r="AT95" s="7"/>
      <c r="AU95" s="7"/>
      <c r="AV95" s="6"/>
      <c r="AW95" s="8">
        <v>56</v>
      </c>
      <c r="AX95" s="61"/>
      <c r="AY95" s="62"/>
      <c r="AZ95" s="63"/>
      <c r="BA95" s="59"/>
      <c r="BB95" s="60"/>
      <c r="BC95" s="59"/>
      <c r="BD95" s="60"/>
      <c r="BE95" s="7"/>
      <c r="BF95" s="7"/>
      <c r="BG95" s="7"/>
      <c r="BH95" s="7"/>
      <c r="BI95" s="7"/>
      <c r="BJ95" s="7"/>
      <c r="BK95" s="7"/>
      <c r="BL95" s="6"/>
      <c r="BM95" s="8">
        <v>56</v>
      </c>
      <c r="BN95" s="61"/>
      <c r="BO95" s="62"/>
      <c r="BP95" s="63"/>
      <c r="BQ95" s="59"/>
      <c r="BR95" s="60"/>
      <c r="BS95" s="59"/>
      <c r="BT95" s="60"/>
      <c r="BU95" s="7"/>
      <c r="BV95" s="7"/>
      <c r="BW95" s="7"/>
      <c r="BX95" s="7"/>
      <c r="BY95" s="7"/>
      <c r="BZ95" s="7"/>
      <c r="CA95" s="7"/>
      <c r="CB95" s="6"/>
      <c r="CC95" s="8">
        <v>56</v>
      </c>
      <c r="CD95" s="61"/>
      <c r="CE95" s="62"/>
      <c r="CF95" s="63"/>
      <c r="CG95" s="59"/>
      <c r="CH95" s="60"/>
      <c r="CI95" s="59"/>
      <c r="CJ95" s="60"/>
      <c r="CK95" s="7"/>
      <c r="CL95" s="7"/>
      <c r="CM95" s="7"/>
      <c r="CN95" s="7"/>
      <c r="CO95" s="7"/>
      <c r="CP95" s="7"/>
      <c r="CQ95" s="7"/>
      <c r="CR95" s="6"/>
      <c r="CS95" s="8">
        <v>56</v>
      </c>
      <c r="CT95" s="61"/>
      <c r="CU95" s="62"/>
      <c r="CV95" s="63"/>
      <c r="CW95" s="59"/>
      <c r="CX95" s="60"/>
      <c r="CY95" s="59"/>
      <c r="CZ95" s="60"/>
      <c r="DA95" s="7"/>
      <c r="DB95" s="7"/>
      <c r="DC95" s="7"/>
      <c r="DD95" s="7"/>
      <c r="DE95" s="7"/>
      <c r="DF95" s="7"/>
      <c r="DG95" s="7"/>
      <c r="DH95" s="7"/>
      <c r="DI95" s="331"/>
      <c r="DJ95" s="293"/>
      <c r="DK95" s="293"/>
      <c r="DL95" s="293"/>
      <c r="DM95" s="294"/>
      <c r="DN95" s="294"/>
      <c r="DO95" s="294"/>
      <c r="DP95" s="294"/>
      <c r="DQ95" s="7"/>
      <c r="DR95" s="7"/>
      <c r="DS95" s="7"/>
      <c r="DT95" s="7"/>
      <c r="DU95" s="7"/>
      <c r="DV95" s="7"/>
      <c r="DW95" s="7"/>
      <c r="DX95" s="7"/>
    </row>
    <row r="96" spans="17:128" x14ac:dyDescent="0.2">
      <c r="Q96" s="8">
        <v>57</v>
      </c>
      <c r="R96" s="61"/>
      <c r="S96" s="62"/>
      <c r="T96" s="63"/>
      <c r="U96" s="59"/>
      <c r="V96" s="60"/>
      <c r="W96" s="59"/>
      <c r="X96" s="60"/>
      <c r="Y96" s="7"/>
      <c r="Z96" s="7"/>
      <c r="AA96" s="7"/>
      <c r="AB96" s="7"/>
      <c r="AC96" s="7"/>
      <c r="AD96" s="7"/>
      <c r="AE96" s="7"/>
      <c r="AF96" s="6"/>
      <c r="AG96" s="8">
        <v>57</v>
      </c>
      <c r="AH96" s="61"/>
      <c r="AI96" s="62"/>
      <c r="AJ96" s="63"/>
      <c r="AK96" s="59"/>
      <c r="AL96" s="60"/>
      <c r="AM96" s="59"/>
      <c r="AN96" s="60"/>
      <c r="AO96" s="7"/>
      <c r="AP96" s="7"/>
      <c r="AQ96" s="7"/>
      <c r="AR96" s="7"/>
      <c r="AS96" s="7"/>
      <c r="AT96" s="7"/>
      <c r="AU96" s="7"/>
      <c r="AV96" s="6"/>
      <c r="AW96" s="8">
        <v>57</v>
      </c>
      <c r="AX96" s="61"/>
      <c r="AY96" s="62"/>
      <c r="AZ96" s="63"/>
      <c r="BA96" s="59"/>
      <c r="BB96" s="60"/>
      <c r="BC96" s="59"/>
      <c r="BD96" s="60"/>
      <c r="BE96" s="7"/>
      <c r="BF96" s="7"/>
      <c r="BG96" s="7"/>
      <c r="BH96" s="7"/>
      <c r="BI96" s="7"/>
      <c r="BJ96" s="7"/>
      <c r="BK96" s="7"/>
      <c r="BL96" s="6"/>
      <c r="BM96" s="8">
        <v>57</v>
      </c>
      <c r="BN96" s="61"/>
      <c r="BO96" s="62"/>
      <c r="BP96" s="63"/>
      <c r="BQ96" s="59"/>
      <c r="BR96" s="60"/>
      <c r="BS96" s="59"/>
      <c r="BT96" s="60"/>
      <c r="BU96" s="7"/>
      <c r="BV96" s="7"/>
      <c r="BW96" s="7"/>
      <c r="BX96" s="7"/>
      <c r="BY96" s="7"/>
      <c r="BZ96" s="7"/>
      <c r="CA96" s="7"/>
      <c r="CB96" s="6"/>
      <c r="CC96" s="8">
        <v>57</v>
      </c>
      <c r="CD96" s="61"/>
      <c r="CE96" s="62"/>
      <c r="CF96" s="63"/>
      <c r="CG96" s="59"/>
      <c r="CH96" s="60"/>
      <c r="CI96" s="59"/>
      <c r="CJ96" s="60"/>
      <c r="CK96" s="7"/>
      <c r="CL96" s="7"/>
      <c r="CM96" s="7"/>
      <c r="CN96" s="7"/>
      <c r="CO96" s="7"/>
      <c r="CP96" s="7"/>
      <c r="CQ96" s="7"/>
      <c r="CR96" s="6"/>
      <c r="CS96" s="8">
        <v>57</v>
      </c>
      <c r="CT96" s="61"/>
      <c r="CU96" s="62"/>
      <c r="CV96" s="63"/>
      <c r="CW96" s="59"/>
      <c r="CX96" s="60"/>
      <c r="CY96" s="59"/>
      <c r="CZ96" s="60"/>
      <c r="DA96" s="7"/>
      <c r="DB96" s="7"/>
      <c r="DC96" s="7"/>
      <c r="DD96" s="7"/>
      <c r="DE96" s="7"/>
      <c r="DF96" s="7"/>
      <c r="DG96" s="7"/>
      <c r="DH96" s="7"/>
      <c r="DI96" s="331"/>
      <c r="DJ96" s="293"/>
      <c r="DK96" s="293"/>
      <c r="DL96" s="293"/>
      <c r="DM96" s="294"/>
      <c r="DN96" s="294"/>
      <c r="DO96" s="294"/>
      <c r="DP96" s="294"/>
      <c r="DQ96" s="7"/>
      <c r="DR96" s="7"/>
      <c r="DS96" s="7"/>
      <c r="DT96" s="7"/>
      <c r="DU96" s="7"/>
      <c r="DV96" s="7"/>
      <c r="DW96" s="7"/>
      <c r="DX96" s="7"/>
    </row>
    <row r="97" spans="17:128" x14ac:dyDescent="0.2">
      <c r="Q97" s="8">
        <v>58</v>
      </c>
      <c r="R97" s="61"/>
      <c r="S97" s="62"/>
      <c r="T97" s="63"/>
      <c r="U97" s="59"/>
      <c r="V97" s="60"/>
      <c r="W97" s="59"/>
      <c r="X97" s="60"/>
      <c r="Y97" s="7"/>
      <c r="Z97" s="7"/>
      <c r="AA97" s="7"/>
      <c r="AB97" s="7"/>
      <c r="AC97" s="7"/>
      <c r="AD97" s="7"/>
      <c r="AE97" s="7"/>
      <c r="AF97" s="6"/>
      <c r="AG97" s="8">
        <v>58</v>
      </c>
      <c r="AH97" s="61"/>
      <c r="AI97" s="62"/>
      <c r="AJ97" s="63"/>
      <c r="AK97" s="59"/>
      <c r="AL97" s="60"/>
      <c r="AM97" s="59"/>
      <c r="AN97" s="60"/>
      <c r="AO97" s="7"/>
      <c r="AP97" s="7"/>
      <c r="AQ97" s="7"/>
      <c r="AR97" s="7"/>
      <c r="AS97" s="7"/>
      <c r="AT97" s="7"/>
      <c r="AU97" s="7"/>
      <c r="AV97" s="6"/>
      <c r="AW97" s="8">
        <v>58</v>
      </c>
      <c r="AX97" s="61"/>
      <c r="AY97" s="62"/>
      <c r="AZ97" s="63"/>
      <c r="BA97" s="59"/>
      <c r="BB97" s="60"/>
      <c r="BC97" s="59"/>
      <c r="BD97" s="60"/>
      <c r="BE97" s="7"/>
      <c r="BF97" s="7"/>
      <c r="BG97" s="7"/>
      <c r="BH97" s="7"/>
      <c r="BI97" s="7"/>
      <c r="BJ97" s="7"/>
      <c r="BK97" s="7"/>
      <c r="BL97" s="6"/>
      <c r="BM97" s="8">
        <v>58</v>
      </c>
      <c r="BN97" s="61"/>
      <c r="BO97" s="62"/>
      <c r="BP97" s="63"/>
      <c r="BQ97" s="59"/>
      <c r="BR97" s="60"/>
      <c r="BS97" s="59"/>
      <c r="BT97" s="60"/>
      <c r="BU97" s="7"/>
      <c r="BV97" s="7"/>
      <c r="BW97" s="7"/>
      <c r="BX97" s="7"/>
      <c r="BY97" s="7"/>
      <c r="BZ97" s="7"/>
      <c r="CA97" s="7"/>
      <c r="CB97" s="6"/>
      <c r="CC97" s="8">
        <v>58</v>
      </c>
      <c r="CD97" s="61"/>
      <c r="CE97" s="62"/>
      <c r="CF97" s="63"/>
      <c r="CG97" s="59"/>
      <c r="CH97" s="60"/>
      <c r="CI97" s="59"/>
      <c r="CJ97" s="60"/>
      <c r="CK97" s="7"/>
      <c r="CL97" s="7"/>
      <c r="CM97" s="7"/>
      <c r="CN97" s="7"/>
      <c r="CO97" s="7"/>
      <c r="CP97" s="7"/>
      <c r="CQ97" s="7"/>
      <c r="CR97" s="6"/>
      <c r="CS97" s="8">
        <v>58</v>
      </c>
      <c r="CT97" s="61"/>
      <c r="CU97" s="62"/>
      <c r="CV97" s="63"/>
      <c r="CW97" s="59"/>
      <c r="CX97" s="60"/>
      <c r="CY97" s="59"/>
      <c r="CZ97" s="60"/>
      <c r="DA97" s="7"/>
      <c r="DB97" s="7"/>
      <c r="DC97" s="7"/>
      <c r="DD97" s="7"/>
      <c r="DE97" s="7"/>
      <c r="DF97" s="7"/>
      <c r="DG97" s="7"/>
      <c r="DH97" s="7"/>
      <c r="DI97" s="331"/>
      <c r="DJ97" s="293"/>
      <c r="DK97" s="293"/>
      <c r="DL97" s="293"/>
      <c r="DM97" s="294"/>
      <c r="DN97" s="294"/>
      <c r="DO97" s="294"/>
      <c r="DP97" s="294"/>
      <c r="DQ97" s="7"/>
      <c r="DR97" s="7"/>
      <c r="DS97" s="7"/>
      <c r="DT97" s="7"/>
      <c r="DU97" s="7"/>
      <c r="DV97" s="7"/>
      <c r="DW97" s="7"/>
      <c r="DX97" s="7"/>
    </row>
    <row r="98" spans="17:128" x14ac:dyDescent="0.2">
      <c r="Q98" s="8">
        <v>59</v>
      </c>
      <c r="R98" s="61"/>
      <c r="S98" s="62"/>
      <c r="T98" s="63"/>
      <c r="U98" s="59"/>
      <c r="V98" s="60"/>
      <c r="W98" s="59"/>
      <c r="X98" s="60"/>
      <c r="Y98" s="7"/>
      <c r="Z98" s="7"/>
      <c r="AA98" s="7"/>
      <c r="AB98" s="7"/>
      <c r="AC98" s="7"/>
      <c r="AD98" s="7"/>
      <c r="AE98" s="7"/>
      <c r="AF98" s="6"/>
      <c r="AG98" s="8">
        <v>59</v>
      </c>
      <c r="AH98" s="61"/>
      <c r="AI98" s="62"/>
      <c r="AJ98" s="63"/>
      <c r="AK98" s="59"/>
      <c r="AL98" s="60"/>
      <c r="AM98" s="59"/>
      <c r="AN98" s="60"/>
      <c r="AO98" s="7"/>
      <c r="AP98" s="7"/>
      <c r="AQ98" s="7"/>
      <c r="AR98" s="7"/>
      <c r="AS98" s="7"/>
      <c r="AT98" s="7"/>
      <c r="AU98" s="7"/>
      <c r="AV98" s="6"/>
      <c r="AW98" s="8">
        <v>59</v>
      </c>
      <c r="AX98" s="61"/>
      <c r="AY98" s="62"/>
      <c r="AZ98" s="63"/>
      <c r="BA98" s="59"/>
      <c r="BB98" s="60"/>
      <c r="BC98" s="59"/>
      <c r="BD98" s="60"/>
      <c r="BE98" s="7"/>
      <c r="BF98" s="7"/>
      <c r="BG98" s="7"/>
      <c r="BH98" s="7"/>
      <c r="BI98" s="7"/>
      <c r="BJ98" s="7"/>
      <c r="BK98" s="7"/>
      <c r="BL98" s="6"/>
      <c r="BM98" s="8">
        <v>59</v>
      </c>
      <c r="BN98" s="61"/>
      <c r="BO98" s="62"/>
      <c r="BP98" s="63"/>
      <c r="BQ98" s="59"/>
      <c r="BR98" s="60"/>
      <c r="BS98" s="59"/>
      <c r="BT98" s="60"/>
      <c r="BU98" s="7"/>
      <c r="BV98" s="7"/>
      <c r="BW98" s="7"/>
      <c r="BX98" s="7"/>
      <c r="BY98" s="7"/>
      <c r="BZ98" s="7"/>
      <c r="CA98" s="7"/>
      <c r="CB98" s="6"/>
      <c r="CC98" s="8">
        <v>59</v>
      </c>
      <c r="CD98" s="61"/>
      <c r="CE98" s="62"/>
      <c r="CF98" s="63"/>
      <c r="CG98" s="59"/>
      <c r="CH98" s="60"/>
      <c r="CI98" s="59"/>
      <c r="CJ98" s="60"/>
      <c r="CK98" s="7"/>
      <c r="CL98" s="7"/>
      <c r="CM98" s="7"/>
      <c r="CN98" s="7"/>
      <c r="CO98" s="7"/>
      <c r="CP98" s="7"/>
      <c r="CQ98" s="7"/>
      <c r="CR98" s="6"/>
      <c r="CS98" s="8">
        <v>59</v>
      </c>
      <c r="CT98" s="61"/>
      <c r="CU98" s="62"/>
      <c r="CV98" s="63"/>
      <c r="CW98" s="59"/>
      <c r="CX98" s="60"/>
      <c r="CY98" s="59"/>
      <c r="CZ98" s="60"/>
      <c r="DA98" s="7"/>
      <c r="DB98" s="7"/>
      <c r="DC98" s="7"/>
      <c r="DD98" s="7"/>
      <c r="DE98" s="7"/>
      <c r="DF98" s="7"/>
      <c r="DG98" s="7"/>
      <c r="DH98" s="7"/>
      <c r="DI98" s="331"/>
      <c r="DJ98" s="293"/>
      <c r="DK98" s="293"/>
      <c r="DL98" s="293"/>
      <c r="DM98" s="294"/>
      <c r="DN98" s="294"/>
      <c r="DO98" s="294"/>
      <c r="DP98" s="294"/>
      <c r="DQ98" s="7"/>
      <c r="DR98" s="7"/>
      <c r="DS98" s="7"/>
      <c r="DT98" s="7"/>
      <c r="DU98" s="7"/>
      <c r="DV98" s="7"/>
      <c r="DW98" s="7"/>
      <c r="DX98" s="7"/>
    </row>
    <row r="99" spans="17:128" x14ac:dyDescent="0.2">
      <c r="Q99" s="8">
        <v>60</v>
      </c>
      <c r="R99" s="61"/>
      <c r="S99" s="62"/>
      <c r="T99" s="63"/>
      <c r="U99" s="59"/>
      <c r="V99" s="60"/>
      <c r="W99" s="59"/>
      <c r="X99" s="60"/>
      <c r="Y99" s="7"/>
      <c r="Z99" s="7"/>
      <c r="AA99" s="7"/>
      <c r="AB99" s="7"/>
      <c r="AC99" s="7"/>
      <c r="AD99" s="7"/>
      <c r="AE99" s="7"/>
      <c r="AF99" s="6"/>
      <c r="AG99" s="8">
        <v>60</v>
      </c>
      <c r="AH99" s="61"/>
      <c r="AI99" s="62"/>
      <c r="AJ99" s="63"/>
      <c r="AK99" s="59"/>
      <c r="AL99" s="60"/>
      <c r="AM99" s="59"/>
      <c r="AN99" s="60"/>
      <c r="AO99" s="7"/>
      <c r="AP99" s="7"/>
      <c r="AQ99" s="7"/>
      <c r="AR99" s="7"/>
      <c r="AS99" s="7"/>
      <c r="AT99" s="7"/>
      <c r="AU99" s="7"/>
      <c r="AV99" s="6"/>
      <c r="AW99" s="8">
        <v>60</v>
      </c>
      <c r="AX99" s="61"/>
      <c r="AY99" s="62"/>
      <c r="AZ99" s="63"/>
      <c r="BA99" s="59"/>
      <c r="BB99" s="60"/>
      <c r="BC99" s="59"/>
      <c r="BD99" s="60"/>
      <c r="BE99" s="7"/>
      <c r="BF99" s="7"/>
      <c r="BG99" s="7"/>
      <c r="BH99" s="7"/>
      <c r="BI99" s="7"/>
      <c r="BJ99" s="7"/>
      <c r="BK99" s="7"/>
      <c r="BL99" s="6"/>
      <c r="BM99" s="8">
        <v>60</v>
      </c>
      <c r="BN99" s="61"/>
      <c r="BO99" s="62"/>
      <c r="BP99" s="63"/>
      <c r="BQ99" s="59"/>
      <c r="BR99" s="60"/>
      <c r="BS99" s="59"/>
      <c r="BT99" s="60"/>
      <c r="BU99" s="7"/>
      <c r="BV99" s="7"/>
      <c r="BW99" s="7"/>
      <c r="BX99" s="7"/>
      <c r="BY99" s="7"/>
      <c r="BZ99" s="7"/>
      <c r="CA99" s="7"/>
      <c r="CB99" s="6"/>
      <c r="CC99" s="8">
        <v>60</v>
      </c>
      <c r="CD99" s="61"/>
      <c r="CE99" s="62"/>
      <c r="CF99" s="63"/>
      <c r="CG99" s="59"/>
      <c r="CH99" s="60"/>
      <c r="CI99" s="59"/>
      <c r="CJ99" s="60"/>
      <c r="CK99" s="7"/>
      <c r="CL99" s="7"/>
      <c r="CM99" s="7"/>
      <c r="CN99" s="7"/>
      <c r="CO99" s="7"/>
      <c r="CP99" s="7"/>
      <c r="CQ99" s="7"/>
      <c r="CR99" s="6"/>
      <c r="CS99" s="8">
        <v>60</v>
      </c>
      <c r="CT99" s="61"/>
      <c r="CU99" s="62"/>
      <c r="CV99" s="63"/>
      <c r="CW99" s="59"/>
      <c r="CX99" s="60"/>
      <c r="CY99" s="59"/>
      <c r="CZ99" s="60"/>
      <c r="DA99" s="7"/>
      <c r="DB99" s="7"/>
      <c r="DC99" s="7"/>
      <c r="DD99" s="7"/>
      <c r="DE99" s="7"/>
      <c r="DF99" s="7"/>
      <c r="DG99" s="7"/>
      <c r="DH99" s="7"/>
      <c r="DI99" s="331"/>
      <c r="DJ99" s="293"/>
      <c r="DK99" s="293"/>
      <c r="DL99" s="293"/>
      <c r="DM99" s="294"/>
      <c r="DN99" s="294"/>
      <c r="DO99" s="294"/>
      <c r="DP99" s="294"/>
      <c r="DQ99" s="7"/>
      <c r="DR99" s="7"/>
      <c r="DS99" s="7"/>
      <c r="DT99" s="7"/>
      <c r="DU99" s="7"/>
      <c r="DV99" s="7"/>
      <c r="DW99" s="7"/>
      <c r="DX99" s="7"/>
    </row>
    <row r="100" spans="17:128" x14ac:dyDescent="0.2">
      <c r="Q100" s="8">
        <v>61</v>
      </c>
      <c r="R100" s="61"/>
      <c r="S100" s="62"/>
      <c r="T100" s="63"/>
      <c r="U100" s="59"/>
      <c r="V100" s="60"/>
      <c r="W100" s="59"/>
      <c r="X100" s="60"/>
      <c r="Y100" s="7"/>
      <c r="Z100" s="7"/>
      <c r="AA100" s="7"/>
      <c r="AB100" s="7"/>
      <c r="AC100" s="7"/>
      <c r="AD100" s="7"/>
      <c r="AE100" s="7"/>
      <c r="AF100" s="6"/>
      <c r="AG100" s="8">
        <v>61</v>
      </c>
      <c r="AH100" s="61"/>
      <c r="AI100" s="62"/>
      <c r="AJ100" s="63"/>
      <c r="AK100" s="59"/>
      <c r="AL100" s="60"/>
      <c r="AM100" s="59"/>
      <c r="AN100" s="60"/>
      <c r="AO100" s="7"/>
      <c r="AP100" s="7"/>
      <c r="AQ100" s="7"/>
      <c r="AR100" s="7"/>
      <c r="AS100" s="7"/>
      <c r="AT100" s="7"/>
      <c r="AU100" s="7"/>
      <c r="AV100" s="6"/>
      <c r="AW100" s="8">
        <v>61</v>
      </c>
      <c r="AX100" s="61"/>
      <c r="AY100" s="62"/>
      <c r="AZ100" s="63"/>
      <c r="BA100" s="59"/>
      <c r="BB100" s="60"/>
      <c r="BC100" s="59"/>
      <c r="BD100" s="60"/>
      <c r="BE100" s="7"/>
      <c r="BF100" s="7"/>
      <c r="BG100" s="7"/>
      <c r="BH100" s="7"/>
      <c r="BI100" s="7"/>
      <c r="BJ100" s="7"/>
      <c r="BK100" s="7"/>
      <c r="BL100" s="6"/>
      <c r="BM100" s="8">
        <v>61</v>
      </c>
      <c r="BN100" s="61"/>
      <c r="BO100" s="62"/>
      <c r="BP100" s="63"/>
      <c r="BQ100" s="59"/>
      <c r="BR100" s="60"/>
      <c r="BS100" s="59"/>
      <c r="BT100" s="60"/>
      <c r="BU100" s="7"/>
      <c r="BV100" s="7"/>
      <c r="BW100" s="7"/>
      <c r="BX100" s="7"/>
      <c r="BY100" s="7"/>
      <c r="BZ100" s="7"/>
      <c r="CA100" s="7"/>
      <c r="CB100" s="6"/>
      <c r="CC100" s="8">
        <v>61</v>
      </c>
      <c r="CD100" s="61"/>
      <c r="CE100" s="62"/>
      <c r="CF100" s="63"/>
      <c r="CG100" s="59"/>
      <c r="CH100" s="60"/>
      <c r="CI100" s="59"/>
      <c r="CJ100" s="60"/>
      <c r="CK100" s="7"/>
      <c r="CL100" s="7"/>
      <c r="CM100" s="7"/>
      <c r="CN100" s="7"/>
      <c r="CO100" s="7"/>
      <c r="CP100" s="7"/>
      <c r="CQ100" s="7"/>
      <c r="CR100" s="6"/>
      <c r="CS100" s="8">
        <v>61</v>
      </c>
      <c r="CT100" s="61"/>
      <c r="CU100" s="62"/>
      <c r="CV100" s="63"/>
      <c r="CW100" s="59"/>
      <c r="CX100" s="60"/>
      <c r="CY100" s="59"/>
      <c r="CZ100" s="60"/>
      <c r="DA100" s="7"/>
      <c r="DB100" s="7"/>
      <c r="DC100" s="7"/>
      <c r="DD100" s="7"/>
      <c r="DE100" s="7"/>
      <c r="DF100" s="7"/>
      <c r="DG100" s="7"/>
      <c r="DH100" s="7"/>
      <c r="DI100" s="331"/>
      <c r="DJ100" s="293"/>
      <c r="DK100" s="293"/>
      <c r="DL100" s="293"/>
      <c r="DM100" s="294"/>
      <c r="DN100" s="294"/>
      <c r="DO100" s="294"/>
      <c r="DP100" s="294"/>
      <c r="DQ100" s="7"/>
      <c r="DR100" s="7"/>
      <c r="DS100" s="7"/>
      <c r="DT100" s="7"/>
      <c r="DU100" s="7"/>
      <c r="DV100" s="7"/>
      <c r="DW100" s="7"/>
      <c r="DX100" s="7"/>
    </row>
    <row r="101" spans="17:128" x14ac:dyDescent="0.2">
      <c r="Q101" s="8">
        <v>62</v>
      </c>
      <c r="R101" s="61"/>
      <c r="S101" s="62"/>
      <c r="T101" s="63"/>
      <c r="U101" s="59"/>
      <c r="V101" s="60"/>
      <c r="W101" s="59"/>
      <c r="X101" s="60"/>
      <c r="Y101" s="7"/>
      <c r="Z101" s="7"/>
      <c r="AA101" s="7"/>
      <c r="AB101" s="7"/>
      <c r="AC101" s="7"/>
      <c r="AD101" s="7"/>
      <c r="AE101" s="7"/>
      <c r="AF101" s="6"/>
      <c r="AG101" s="8">
        <v>62</v>
      </c>
      <c r="AH101" s="61"/>
      <c r="AI101" s="62"/>
      <c r="AJ101" s="63"/>
      <c r="AK101" s="59"/>
      <c r="AL101" s="60"/>
      <c r="AM101" s="59"/>
      <c r="AN101" s="60"/>
      <c r="AO101" s="7"/>
      <c r="AP101" s="7"/>
      <c r="AQ101" s="7"/>
      <c r="AR101" s="7"/>
      <c r="AS101" s="7"/>
      <c r="AT101" s="7"/>
      <c r="AU101" s="7"/>
      <c r="AV101" s="6"/>
      <c r="AW101" s="8">
        <v>62</v>
      </c>
      <c r="AX101" s="61"/>
      <c r="AY101" s="62"/>
      <c r="AZ101" s="63"/>
      <c r="BA101" s="59"/>
      <c r="BB101" s="60"/>
      <c r="BC101" s="59"/>
      <c r="BD101" s="60"/>
      <c r="BE101" s="7"/>
      <c r="BF101" s="7"/>
      <c r="BG101" s="7"/>
      <c r="BH101" s="7"/>
      <c r="BI101" s="7"/>
      <c r="BJ101" s="7"/>
      <c r="BK101" s="7"/>
      <c r="BL101" s="6"/>
      <c r="BM101" s="8">
        <v>62</v>
      </c>
      <c r="BN101" s="61"/>
      <c r="BO101" s="62"/>
      <c r="BP101" s="63"/>
      <c r="BQ101" s="59"/>
      <c r="BR101" s="60"/>
      <c r="BS101" s="59"/>
      <c r="BT101" s="60"/>
      <c r="BU101" s="7"/>
      <c r="BV101" s="7"/>
      <c r="BW101" s="7"/>
      <c r="BX101" s="7"/>
      <c r="BY101" s="7"/>
      <c r="BZ101" s="7"/>
      <c r="CA101" s="7"/>
      <c r="CB101" s="6"/>
      <c r="CC101" s="8">
        <v>62</v>
      </c>
      <c r="CD101" s="61"/>
      <c r="CE101" s="62"/>
      <c r="CF101" s="63"/>
      <c r="CG101" s="59"/>
      <c r="CH101" s="60"/>
      <c r="CI101" s="59"/>
      <c r="CJ101" s="60"/>
      <c r="CK101" s="7"/>
      <c r="CL101" s="7"/>
      <c r="CM101" s="7"/>
      <c r="CN101" s="7"/>
      <c r="CO101" s="7"/>
      <c r="CP101" s="7"/>
      <c r="CQ101" s="7"/>
      <c r="CR101" s="6"/>
      <c r="CS101" s="8">
        <v>62</v>
      </c>
      <c r="CT101" s="61"/>
      <c r="CU101" s="62"/>
      <c r="CV101" s="63"/>
      <c r="CW101" s="59"/>
      <c r="CX101" s="60"/>
      <c r="CY101" s="59"/>
      <c r="CZ101" s="60"/>
      <c r="DA101" s="7"/>
      <c r="DB101" s="7"/>
      <c r="DC101" s="7"/>
      <c r="DD101" s="7"/>
      <c r="DE101" s="7"/>
      <c r="DF101" s="7"/>
      <c r="DG101" s="7"/>
      <c r="DH101" s="7"/>
      <c r="DI101" s="331"/>
      <c r="DJ101" s="293"/>
      <c r="DK101" s="293"/>
      <c r="DL101" s="293"/>
      <c r="DM101" s="294"/>
      <c r="DN101" s="294"/>
      <c r="DO101" s="294"/>
      <c r="DP101" s="294"/>
      <c r="DQ101" s="7"/>
      <c r="DR101" s="7"/>
      <c r="DS101" s="7"/>
      <c r="DT101" s="7"/>
      <c r="DU101" s="7"/>
      <c r="DV101" s="7"/>
      <c r="DW101" s="7"/>
      <c r="DX101" s="7"/>
    </row>
    <row r="102" spans="17:128" x14ac:dyDescent="0.2">
      <c r="Q102" s="8">
        <v>63</v>
      </c>
      <c r="R102" s="61"/>
      <c r="S102" s="62"/>
      <c r="T102" s="63"/>
      <c r="U102" s="59"/>
      <c r="V102" s="60"/>
      <c r="W102" s="59"/>
      <c r="X102" s="60"/>
      <c r="Y102" s="7"/>
      <c r="Z102" s="7"/>
      <c r="AA102" s="7"/>
      <c r="AB102" s="7"/>
      <c r="AC102" s="7"/>
      <c r="AD102" s="7"/>
      <c r="AE102" s="7"/>
      <c r="AF102" s="6"/>
      <c r="AG102" s="8">
        <v>63</v>
      </c>
      <c r="AH102" s="61"/>
      <c r="AI102" s="62"/>
      <c r="AJ102" s="63"/>
      <c r="AK102" s="59"/>
      <c r="AL102" s="60"/>
      <c r="AM102" s="59"/>
      <c r="AN102" s="60"/>
      <c r="AO102" s="7"/>
      <c r="AP102" s="7"/>
      <c r="AQ102" s="7"/>
      <c r="AR102" s="7"/>
      <c r="AS102" s="7"/>
      <c r="AT102" s="7"/>
      <c r="AU102" s="7"/>
      <c r="AV102" s="6"/>
      <c r="AW102" s="8">
        <v>63</v>
      </c>
      <c r="AX102" s="61"/>
      <c r="AY102" s="62"/>
      <c r="AZ102" s="63"/>
      <c r="BA102" s="59"/>
      <c r="BB102" s="60"/>
      <c r="BC102" s="59"/>
      <c r="BD102" s="60"/>
      <c r="BE102" s="7"/>
      <c r="BF102" s="7"/>
      <c r="BG102" s="7"/>
      <c r="BH102" s="7"/>
      <c r="BI102" s="7"/>
      <c r="BJ102" s="7"/>
      <c r="BK102" s="7"/>
      <c r="BL102" s="6"/>
      <c r="BM102" s="8">
        <v>63</v>
      </c>
      <c r="BN102" s="61"/>
      <c r="BO102" s="62"/>
      <c r="BP102" s="63"/>
      <c r="BQ102" s="59"/>
      <c r="BR102" s="60"/>
      <c r="BS102" s="59"/>
      <c r="BT102" s="60"/>
      <c r="BU102" s="7"/>
      <c r="BV102" s="7"/>
      <c r="BW102" s="7"/>
      <c r="BX102" s="7"/>
      <c r="BY102" s="7"/>
      <c r="BZ102" s="7"/>
      <c r="CA102" s="7"/>
      <c r="CB102" s="6"/>
      <c r="CC102" s="8">
        <v>63</v>
      </c>
      <c r="CD102" s="61"/>
      <c r="CE102" s="62"/>
      <c r="CF102" s="63"/>
      <c r="CG102" s="59"/>
      <c r="CH102" s="60"/>
      <c r="CI102" s="59"/>
      <c r="CJ102" s="60"/>
      <c r="CK102" s="7"/>
      <c r="CL102" s="7"/>
      <c r="CM102" s="7"/>
      <c r="CN102" s="7"/>
      <c r="CO102" s="7"/>
      <c r="CP102" s="7"/>
      <c r="CQ102" s="7"/>
      <c r="CR102" s="6"/>
      <c r="CS102" s="8">
        <v>63</v>
      </c>
      <c r="CT102" s="61"/>
      <c r="CU102" s="62"/>
      <c r="CV102" s="63"/>
      <c r="CW102" s="59"/>
      <c r="CX102" s="60"/>
      <c r="CY102" s="59"/>
      <c r="CZ102" s="60"/>
      <c r="DA102" s="7"/>
      <c r="DB102" s="7"/>
      <c r="DC102" s="7"/>
      <c r="DD102" s="7"/>
      <c r="DE102" s="7"/>
      <c r="DF102" s="7"/>
      <c r="DG102" s="7"/>
      <c r="DH102" s="7"/>
      <c r="DI102" s="331"/>
      <c r="DJ102" s="293"/>
      <c r="DK102" s="293"/>
      <c r="DL102" s="293"/>
      <c r="DM102" s="294"/>
      <c r="DN102" s="294"/>
      <c r="DO102" s="294"/>
      <c r="DP102" s="294"/>
      <c r="DQ102" s="7"/>
      <c r="DR102" s="7"/>
      <c r="DS102" s="7"/>
      <c r="DT102" s="7"/>
      <c r="DU102" s="7"/>
      <c r="DV102" s="7"/>
      <c r="DW102" s="7"/>
      <c r="DX102" s="7"/>
    </row>
    <row r="103" spans="17:128" x14ac:dyDescent="0.2">
      <c r="Q103" s="8">
        <v>64</v>
      </c>
      <c r="R103" s="61"/>
      <c r="S103" s="62"/>
      <c r="T103" s="63"/>
      <c r="U103" s="59"/>
      <c r="V103" s="60"/>
      <c r="W103" s="59"/>
      <c r="X103" s="60"/>
      <c r="Y103" s="7"/>
      <c r="Z103" s="7"/>
      <c r="AA103" s="7"/>
      <c r="AB103" s="7"/>
      <c r="AC103" s="7"/>
      <c r="AD103" s="7"/>
      <c r="AE103" s="7"/>
      <c r="AF103" s="6"/>
      <c r="AG103" s="8">
        <v>64</v>
      </c>
      <c r="AH103" s="61"/>
      <c r="AI103" s="62"/>
      <c r="AJ103" s="63"/>
      <c r="AK103" s="59"/>
      <c r="AL103" s="60"/>
      <c r="AM103" s="59"/>
      <c r="AN103" s="60"/>
      <c r="AO103" s="7"/>
      <c r="AP103" s="7"/>
      <c r="AQ103" s="7"/>
      <c r="AR103" s="7"/>
      <c r="AS103" s="7"/>
      <c r="AT103" s="7"/>
      <c r="AU103" s="7"/>
      <c r="AV103" s="6"/>
      <c r="AW103" s="8">
        <v>64</v>
      </c>
      <c r="AX103" s="61"/>
      <c r="AY103" s="62"/>
      <c r="AZ103" s="63"/>
      <c r="BA103" s="59"/>
      <c r="BB103" s="60"/>
      <c r="BC103" s="59"/>
      <c r="BD103" s="60"/>
      <c r="BE103" s="7"/>
      <c r="BF103" s="7"/>
      <c r="BG103" s="7"/>
      <c r="BH103" s="7"/>
      <c r="BI103" s="7"/>
      <c r="BJ103" s="7"/>
      <c r="BK103" s="7"/>
      <c r="BL103" s="6"/>
      <c r="BM103" s="8">
        <v>64</v>
      </c>
      <c r="BN103" s="61"/>
      <c r="BO103" s="62"/>
      <c r="BP103" s="63"/>
      <c r="BQ103" s="59"/>
      <c r="BR103" s="60"/>
      <c r="BS103" s="59"/>
      <c r="BT103" s="60"/>
      <c r="BU103" s="7"/>
      <c r="BV103" s="7"/>
      <c r="BW103" s="7"/>
      <c r="BX103" s="7"/>
      <c r="BY103" s="7"/>
      <c r="BZ103" s="7"/>
      <c r="CA103" s="7"/>
      <c r="CB103" s="6"/>
      <c r="CC103" s="8">
        <v>64</v>
      </c>
      <c r="CD103" s="61"/>
      <c r="CE103" s="62"/>
      <c r="CF103" s="63"/>
      <c r="CG103" s="59"/>
      <c r="CH103" s="60"/>
      <c r="CI103" s="59"/>
      <c r="CJ103" s="60"/>
      <c r="CK103" s="7"/>
      <c r="CL103" s="7"/>
      <c r="CM103" s="7"/>
      <c r="CN103" s="7"/>
      <c r="CO103" s="7"/>
      <c r="CP103" s="7"/>
      <c r="CQ103" s="7"/>
      <c r="CR103" s="6"/>
      <c r="CS103" s="8">
        <v>64</v>
      </c>
      <c r="CT103" s="61"/>
      <c r="CU103" s="62"/>
      <c r="CV103" s="63"/>
      <c r="CW103" s="59"/>
      <c r="CX103" s="60"/>
      <c r="CY103" s="59"/>
      <c r="CZ103" s="60"/>
      <c r="DA103" s="7"/>
      <c r="DB103" s="7"/>
      <c r="DC103" s="7"/>
      <c r="DD103" s="7"/>
      <c r="DE103" s="7"/>
      <c r="DF103" s="7"/>
      <c r="DG103" s="7"/>
      <c r="DH103" s="7"/>
      <c r="DI103" s="331"/>
      <c r="DJ103" s="293"/>
      <c r="DK103" s="293"/>
      <c r="DL103" s="293"/>
      <c r="DM103" s="294"/>
      <c r="DN103" s="294"/>
      <c r="DO103" s="294"/>
      <c r="DP103" s="294"/>
      <c r="DQ103" s="7"/>
      <c r="DR103" s="7"/>
      <c r="DS103" s="7"/>
      <c r="DT103" s="7"/>
      <c r="DU103" s="7"/>
      <c r="DV103" s="7"/>
      <c r="DW103" s="7"/>
      <c r="DX103" s="7"/>
    </row>
    <row r="104" spans="17:128" x14ac:dyDescent="0.2">
      <c r="Q104" s="8">
        <v>65</v>
      </c>
      <c r="R104" s="61"/>
      <c r="S104" s="62"/>
      <c r="T104" s="63"/>
      <c r="U104" s="59"/>
      <c r="V104" s="60"/>
      <c r="W104" s="59"/>
      <c r="X104" s="60"/>
      <c r="Y104" s="7"/>
      <c r="Z104" s="7"/>
      <c r="AA104" s="7"/>
      <c r="AB104" s="7"/>
      <c r="AC104" s="7"/>
      <c r="AD104" s="7"/>
      <c r="AE104" s="7"/>
      <c r="AF104" s="6"/>
      <c r="AG104" s="8">
        <v>65</v>
      </c>
      <c r="AH104" s="61"/>
      <c r="AI104" s="62"/>
      <c r="AJ104" s="63"/>
      <c r="AK104" s="59"/>
      <c r="AL104" s="60"/>
      <c r="AM104" s="59"/>
      <c r="AN104" s="60"/>
      <c r="AO104" s="7"/>
      <c r="AP104" s="7"/>
      <c r="AQ104" s="7"/>
      <c r="AR104" s="7"/>
      <c r="AS104" s="7"/>
      <c r="AT104" s="7"/>
      <c r="AU104" s="7"/>
      <c r="AV104" s="6"/>
      <c r="AW104" s="8">
        <v>65</v>
      </c>
      <c r="AX104" s="61"/>
      <c r="AY104" s="62"/>
      <c r="AZ104" s="63"/>
      <c r="BA104" s="59"/>
      <c r="BB104" s="60"/>
      <c r="BC104" s="59"/>
      <c r="BD104" s="60"/>
      <c r="BE104" s="7"/>
      <c r="BF104" s="7"/>
      <c r="BG104" s="7"/>
      <c r="BH104" s="7"/>
      <c r="BI104" s="7"/>
      <c r="BJ104" s="7"/>
      <c r="BK104" s="7"/>
      <c r="BL104" s="6"/>
      <c r="BM104" s="8">
        <v>65</v>
      </c>
      <c r="BN104" s="61"/>
      <c r="BO104" s="62"/>
      <c r="BP104" s="63"/>
      <c r="BQ104" s="59"/>
      <c r="BR104" s="60"/>
      <c r="BS104" s="59"/>
      <c r="BT104" s="60"/>
      <c r="BU104" s="7"/>
      <c r="BV104" s="7"/>
      <c r="BW104" s="7"/>
      <c r="BX104" s="7"/>
      <c r="BY104" s="7"/>
      <c r="BZ104" s="7"/>
      <c r="CA104" s="7"/>
      <c r="CB104" s="6"/>
      <c r="CC104" s="8">
        <v>65</v>
      </c>
      <c r="CD104" s="61"/>
      <c r="CE104" s="62"/>
      <c r="CF104" s="63"/>
      <c r="CG104" s="59"/>
      <c r="CH104" s="60"/>
      <c r="CI104" s="59"/>
      <c r="CJ104" s="60"/>
      <c r="CK104" s="7"/>
      <c r="CL104" s="7"/>
      <c r="CM104" s="7"/>
      <c r="CN104" s="7"/>
      <c r="CO104" s="7"/>
      <c r="CP104" s="7"/>
      <c r="CQ104" s="7"/>
      <c r="CR104" s="6"/>
      <c r="CS104" s="8">
        <v>65</v>
      </c>
      <c r="CT104" s="61"/>
      <c r="CU104" s="62"/>
      <c r="CV104" s="63"/>
      <c r="CW104" s="59"/>
      <c r="CX104" s="60"/>
      <c r="CY104" s="59"/>
      <c r="CZ104" s="60"/>
      <c r="DA104" s="7"/>
      <c r="DB104" s="7"/>
      <c r="DC104" s="7"/>
      <c r="DD104" s="7"/>
      <c r="DE104" s="7"/>
      <c r="DF104" s="7"/>
      <c r="DG104" s="7"/>
      <c r="DH104" s="7"/>
      <c r="DI104" s="331"/>
      <c r="DJ104" s="293"/>
      <c r="DK104" s="293"/>
      <c r="DL104" s="293"/>
      <c r="DM104" s="294"/>
      <c r="DN104" s="294"/>
      <c r="DO104" s="294"/>
      <c r="DP104" s="294"/>
      <c r="DQ104" s="7"/>
      <c r="DR104" s="7"/>
      <c r="DS104" s="7"/>
      <c r="DT104" s="7"/>
      <c r="DU104" s="7"/>
      <c r="DV104" s="7"/>
      <c r="DW104" s="7"/>
      <c r="DX104" s="7"/>
    </row>
    <row r="105" spans="17:128" x14ac:dyDescent="0.2">
      <c r="Q105" s="8">
        <v>66</v>
      </c>
      <c r="R105" s="61"/>
      <c r="S105" s="62"/>
      <c r="T105" s="63"/>
      <c r="U105" s="59"/>
      <c r="V105" s="60"/>
      <c r="W105" s="59"/>
      <c r="X105" s="60"/>
      <c r="Y105" s="7"/>
      <c r="Z105" s="7"/>
      <c r="AA105" s="7"/>
      <c r="AB105" s="7"/>
      <c r="AC105" s="7"/>
      <c r="AD105" s="7"/>
      <c r="AE105" s="7"/>
      <c r="AF105" s="6"/>
      <c r="AG105" s="8">
        <v>66</v>
      </c>
      <c r="AH105" s="61"/>
      <c r="AI105" s="62"/>
      <c r="AJ105" s="63"/>
      <c r="AK105" s="59"/>
      <c r="AL105" s="60"/>
      <c r="AM105" s="59"/>
      <c r="AN105" s="60"/>
      <c r="AO105" s="7"/>
      <c r="AP105" s="7"/>
      <c r="AQ105" s="7"/>
      <c r="AR105" s="7"/>
      <c r="AS105" s="7"/>
      <c r="AT105" s="7"/>
      <c r="AU105" s="7"/>
      <c r="AV105" s="6"/>
      <c r="AW105" s="8">
        <v>66</v>
      </c>
      <c r="AX105" s="61"/>
      <c r="AY105" s="62"/>
      <c r="AZ105" s="63"/>
      <c r="BA105" s="59"/>
      <c r="BB105" s="60"/>
      <c r="BC105" s="59"/>
      <c r="BD105" s="60"/>
      <c r="BE105" s="7"/>
      <c r="BF105" s="7"/>
      <c r="BG105" s="7"/>
      <c r="BH105" s="7"/>
      <c r="BI105" s="7"/>
      <c r="BJ105" s="7"/>
      <c r="BK105" s="7"/>
      <c r="BL105" s="6"/>
      <c r="BM105" s="8">
        <v>66</v>
      </c>
      <c r="BN105" s="61"/>
      <c r="BO105" s="62"/>
      <c r="BP105" s="63"/>
      <c r="BQ105" s="59"/>
      <c r="BR105" s="60"/>
      <c r="BS105" s="59"/>
      <c r="BT105" s="60"/>
      <c r="BU105" s="7"/>
      <c r="BV105" s="7"/>
      <c r="BW105" s="7"/>
      <c r="BX105" s="7"/>
      <c r="BY105" s="7"/>
      <c r="BZ105" s="7"/>
      <c r="CA105" s="7"/>
      <c r="CB105" s="6"/>
      <c r="CC105" s="8">
        <v>66</v>
      </c>
      <c r="CD105" s="61"/>
      <c r="CE105" s="62"/>
      <c r="CF105" s="63"/>
      <c r="CG105" s="59"/>
      <c r="CH105" s="60"/>
      <c r="CI105" s="59"/>
      <c r="CJ105" s="60"/>
      <c r="CK105" s="7"/>
      <c r="CL105" s="7"/>
      <c r="CM105" s="7"/>
      <c r="CN105" s="7"/>
      <c r="CO105" s="7"/>
      <c r="CP105" s="7"/>
      <c r="CQ105" s="7"/>
      <c r="CR105" s="6"/>
      <c r="CS105" s="8">
        <v>66</v>
      </c>
      <c r="CT105" s="61"/>
      <c r="CU105" s="62"/>
      <c r="CV105" s="63"/>
      <c r="CW105" s="59"/>
      <c r="CX105" s="60"/>
      <c r="CY105" s="59"/>
      <c r="CZ105" s="60"/>
      <c r="DA105" s="7"/>
      <c r="DB105" s="7"/>
      <c r="DC105" s="7"/>
      <c r="DD105" s="7"/>
      <c r="DE105" s="7"/>
      <c r="DF105" s="7"/>
      <c r="DG105" s="7"/>
      <c r="DH105" s="7"/>
      <c r="DI105" s="331"/>
      <c r="DJ105" s="293"/>
      <c r="DK105" s="293"/>
      <c r="DL105" s="293"/>
      <c r="DM105" s="294"/>
      <c r="DN105" s="294"/>
      <c r="DO105" s="294"/>
      <c r="DP105" s="294"/>
      <c r="DQ105" s="7"/>
      <c r="DR105" s="7"/>
      <c r="DS105" s="7"/>
      <c r="DT105" s="7"/>
      <c r="DU105" s="7"/>
      <c r="DV105" s="7"/>
      <c r="DW105" s="7"/>
      <c r="DX105" s="7"/>
    </row>
    <row r="106" spans="17:128" x14ac:dyDescent="0.2">
      <c r="Q106" s="8">
        <v>67</v>
      </c>
      <c r="R106" s="61"/>
      <c r="S106" s="62"/>
      <c r="T106" s="63"/>
      <c r="U106" s="59"/>
      <c r="V106" s="60"/>
      <c r="W106" s="59"/>
      <c r="X106" s="60"/>
      <c r="Y106" s="7"/>
      <c r="Z106" s="7"/>
      <c r="AA106" s="7"/>
      <c r="AB106" s="7"/>
      <c r="AC106" s="7"/>
      <c r="AD106" s="7"/>
      <c r="AE106" s="7"/>
      <c r="AF106" s="6"/>
      <c r="AG106" s="8">
        <v>67</v>
      </c>
      <c r="AH106" s="61"/>
      <c r="AI106" s="62"/>
      <c r="AJ106" s="63"/>
      <c r="AK106" s="59"/>
      <c r="AL106" s="60"/>
      <c r="AM106" s="59"/>
      <c r="AN106" s="60"/>
      <c r="AO106" s="7"/>
      <c r="AP106" s="7"/>
      <c r="AQ106" s="7"/>
      <c r="AR106" s="7"/>
      <c r="AS106" s="7"/>
      <c r="AT106" s="7"/>
      <c r="AU106" s="7"/>
      <c r="AV106" s="6"/>
      <c r="AW106" s="8">
        <v>67</v>
      </c>
      <c r="AX106" s="61"/>
      <c r="AY106" s="62"/>
      <c r="AZ106" s="63"/>
      <c r="BA106" s="59"/>
      <c r="BB106" s="60"/>
      <c r="BC106" s="59"/>
      <c r="BD106" s="60"/>
      <c r="BE106" s="7"/>
      <c r="BF106" s="7"/>
      <c r="BG106" s="7"/>
      <c r="BH106" s="7"/>
      <c r="BI106" s="7"/>
      <c r="BJ106" s="7"/>
      <c r="BK106" s="7"/>
      <c r="BL106" s="6"/>
      <c r="BM106" s="8">
        <v>67</v>
      </c>
      <c r="BN106" s="61"/>
      <c r="BO106" s="62"/>
      <c r="BP106" s="63"/>
      <c r="BQ106" s="59"/>
      <c r="BR106" s="60"/>
      <c r="BS106" s="59"/>
      <c r="BT106" s="60"/>
      <c r="BU106" s="7"/>
      <c r="BV106" s="7"/>
      <c r="BW106" s="7"/>
      <c r="BX106" s="7"/>
      <c r="BY106" s="7"/>
      <c r="BZ106" s="7"/>
      <c r="CA106" s="7"/>
      <c r="CB106" s="6"/>
      <c r="CC106" s="8">
        <v>67</v>
      </c>
      <c r="CD106" s="61"/>
      <c r="CE106" s="62"/>
      <c r="CF106" s="63"/>
      <c r="CG106" s="59"/>
      <c r="CH106" s="60"/>
      <c r="CI106" s="59"/>
      <c r="CJ106" s="60"/>
      <c r="CK106" s="7"/>
      <c r="CL106" s="7"/>
      <c r="CM106" s="7"/>
      <c r="CN106" s="7"/>
      <c r="CO106" s="7"/>
      <c r="CP106" s="7"/>
      <c r="CQ106" s="7"/>
      <c r="CR106" s="6"/>
      <c r="CS106" s="8">
        <v>67</v>
      </c>
      <c r="CT106" s="61"/>
      <c r="CU106" s="62"/>
      <c r="CV106" s="63"/>
      <c r="CW106" s="59"/>
      <c r="CX106" s="60"/>
      <c r="CY106" s="59"/>
      <c r="CZ106" s="60"/>
      <c r="DA106" s="7"/>
      <c r="DB106" s="7"/>
      <c r="DC106" s="7"/>
      <c r="DD106" s="7"/>
      <c r="DE106" s="7"/>
      <c r="DF106" s="7"/>
      <c r="DG106" s="7"/>
      <c r="DH106" s="7"/>
      <c r="DI106" s="331"/>
      <c r="DJ106" s="293"/>
      <c r="DK106" s="293"/>
      <c r="DL106" s="293"/>
      <c r="DM106" s="294"/>
      <c r="DN106" s="294"/>
      <c r="DO106" s="294"/>
      <c r="DP106" s="294"/>
      <c r="DQ106" s="7"/>
      <c r="DR106" s="7"/>
      <c r="DS106" s="7"/>
      <c r="DT106" s="7"/>
      <c r="DU106" s="7"/>
      <c r="DV106" s="7"/>
      <c r="DW106" s="7"/>
      <c r="DX106" s="7"/>
    </row>
    <row r="107" spans="17:128" x14ac:dyDescent="0.2">
      <c r="Q107" s="8">
        <v>68</v>
      </c>
      <c r="R107" s="61"/>
      <c r="S107" s="62"/>
      <c r="T107" s="63"/>
      <c r="U107" s="59"/>
      <c r="V107" s="60"/>
      <c r="W107" s="59"/>
      <c r="X107" s="60"/>
      <c r="Y107" s="7"/>
      <c r="Z107" s="7"/>
      <c r="AA107" s="7"/>
      <c r="AB107" s="7"/>
      <c r="AC107" s="7"/>
      <c r="AD107" s="7"/>
      <c r="AE107" s="7"/>
      <c r="AF107" s="6"/>
      <c r="AG107" s="8">
        <v>68</v>
      </c>
      <c r="AH107" s="61"/>
      <c r="AI107" s="62"/>
      <c r="AJ107" s="63"/>
      <c r="AK107" s="59"/>
      <c r="AL107" s="60"/>
      <c r="AM107" s="59"/>
      <c r="AN107" s="60"/>
      <c r="AO107" s="7"/>
      <c r="AP107" s="7"/>
      <c r="AQ107" s="7"/>
      <c r="AR107" s="7"/>
      <c r="AS107" s="7"/>
      <c r="AT107" s="7"/>
      <c r="AU107" s="7"/>
      <c r="AV107" s="6"/>
      <c r="AW107" s="8">
        <v>68</v>
      </c>
      <c r="AX107" s="61"/>
      <c r="AY107" s="62"/>
      <c r="AZ107" s="63"/>
      <c r="BA107" s="59"/>
      <c r="BB107" s="60"/>
      <c r="BC107" s="59"/>
      <c r="BD107" s="60"/>
      <c r="BE107" s="7"/>
      <c r="BF107" s="7"/>
      <c r="BG107" s="7"/>
      <c r="BH107" s="7"/>
      <c r="BI107" s="7"/>
      <c r="BJ107" s="7"/>
      <c r="BK107" s="7"/>
      <c r="BL107" s="6"/>
      <c r="BM107" s="8">
        <v>68</v>
      </c>
      <c r="BN107" s="61"/>
      <c r="BO107" s="62"/>
      <c r="BP107" s="63"/>
      <c r="BQ107" s="59"/>
      <c r="BR107" s="60"/>
      <c r="BS107" s="59"/>
      <c r="BT107" s="60"/>
      <c r="BU107" s="7"/>
      <c r="BV107" s="7"/>
      <c r="BW107" s="7"/>
      <c r="BX107" s="7"/>
      <c r="BY107" s="7"/>
      <c r="BZ107" s="7"/>
      <c r="CA107" s="7"/>
      <c r="CB107" s="6"/>
      <c r="CC107" s="8">
        <v>68</v>
      </c>
      <c r="CD107" s="61"/>
      <c r="CE107" s="62"/>
      <c r="CF107" s="63"/>
      <c r="CG107" s="59"/>
      <c r="CH107" s="60"/>
      <c r="CI107" s="59"/>
      <c r="CJ107" s="60"/>
      <c r="CK107" s="7"/>
      <c r="CL107" s="7"/>
      <c r="CM107" s="7"/>
      <c r="CN107" s="7"/>
      <c r="CO107" s="7"/>
      <c r="CP107" s="7"/>
      <c r="CQ107" s="7"/>
      <c r="CR107" s="6"/>
      <c r="CS107" s="8">
        <v>68</v>
      </c>
      <c r="CT107" s="61"/>
      <c r="CU107" s="62"/>
      <c r="CV107" s="63"/>
      <c r="CW107" s="59"/>
      <c r="CX107" s="60"/>
      <c r="CY107" s="59"/>
      <c r="CZ107" s="60"/>
      <c r="DA107" s="7"/>
      <c r="DB107" s="7"/>
      <c r="DC107" s="7"/>
      <c r="DD107" s="7"/>
      <c r="DE107" s="7"/>
      <c r="DF107" s="7"/>
      <c r="DG107" s="7"/>
      <c r="DH107" s="7"/>
      <c r="DI107" s="331"/>
      <c r="DJ107" s="293"/>
      <c r="DK107" s="293"/>
      <c r="DL107" s="293"/>
      <c r="DM107" s="294"/>
      <c r="DN107" s="294"/>
      <c r="DO107" s="294"/>
      <c r="DP107" s="294"/>
      <c r="DQ107" s="7"/>
      <c r="DR107" s="7"/>
      <c r="DS107" s="7"/>
      <c r="DT107" s="7"/>
      <c r="DU107" s="7"/>
      <c r="DV107" s="7"/>
      <c r="DW107" s="7"/>
      <c r="DX107" s="7"/>
    </row>
    <row r="108" spans="17:128" x14ac:dyDescent="0.2">
      <c r="Q108" s="8">
        <v>69</v>
      </c>
      <c r="R108" s="61"/>
      <c r="S108" s="62"/>
      <c r="T108" s="63"/>
      <c r="U108" s="59"/>
      <c r="V108" s="60"/>
      <c r="W108" s="59"/>
      <c r="X108" s="60"/>
      <c r="Y108" s="7"/>
      <c r="Z108" s="7"/>
      <c r="AA108" s="7"/>
      <c r="AB108" s="7"/>
      <c r="AC108" s="7"/>
      <c r="AD108" s="7"/>
      <c r="AE108" s="7"/>
      <c r="AF108" s="6"/>
      <c r="AG108" s="8">
        <v>69</v>
      </c>
      <c r="AH108" s="61"/>
      <c r="AI108" s="62"/>
      <c r="AJ108" s="63"/>
      <c r="AK108" s="59"/>
      <c r="AL108" s="60"/>
      <c r="AM108" s="59"/>
      <c r="AN108" s="60"/>
      <c r="AO108" s="7"/>
      <c r="AP108" s="7"/>
      <c r="AQ108" s="7"/>
      <c r="AR108" s="7"/>
      <c r="AS108" s="7"/>
      <c r="AT108" s="7"/>
      <c r="AU108" s="7"/>
      <c r="AV108" s="6"/>
      <c r="AW108" s="8">
        <v>69</v>
      </c>
      <c r="AX108" s="61"/>
      <c r="AY108" s="62"/>
      <c r="AZ108" s="63"/>
      <c r="BA108" s="59"/>
      <c r="BB108" s="60"/>
      <c r="BC108" s="59"/>
      <c r="BD108" s="60"/>
      <c r="BE108" s="7"/>
      <c r="BF108" s="7"/>
      <c r="BG108" s="7"/>
      <c r="BH108" s="7"/>
      <c r="BI108" s="7"/>
      <c r="BJ108" s="7"/>
      <c r="BK108" s="7"/>
      <c r="BL108" s="6"/>
      <c r="BM108" s="8">
        <v>69</v>
      </c>
      <c r="BN108" s="61"/>
      <c r="BO108" s="62"/>
      <c r="BP108" s="63"/>
      <c r="BQ108" s="59"/>
      <c r="BR108" s="60"/>
      <c r="BS108" s="59"/>
      <c r="BT108" s="60"/>
      <c r="BU108" s="7"/>
      <c r="BV108" s="7"/>
      <c r="BW108" s="7"/>
      <c r="BX108" s="7"/>
      <c r="BY108" s="7"/>
      <c r="BZ108" s="7"/>
      <c r="CA108" s="7"/>
      <c r="CB108" s="6"/>
      <c r="CC108" s="8">
        <v>69</v>
      </c>
      <c r="CD108" s="61"/>
      <c r="CE108" s="62"/>
      <c r="CF108" s="63"/>
      <c r="CG108" s="59"/>
      <c r="CH108" s="60"/>
      <c r="CI108" s="59"/>
      <c r="CJ108" s="60"/>
      <c r="CK108" s="7"/>
      <c r="CL108" s="7"/>
      <c r="CM108" s="7"/>
      <c r="CN108" s="7"/>
      <c r="CO108" s="7"/>
      <c r="CP108" s="7"/>
      <c r="CQ108" s="7"/>
      <c r="CR108" s="6"/>
      <c r="CS108" s="8">
        <v>69</v>
      </c>
      <c r="CT108" s="61"/>
      <c r="CU108" s="62"/>
      <c r="CV108" s="63"/>
      <c r="CW108" s="59"/>
      <c r="CX108" s="60"/>
      <c r="CY108" s="59"/>
      <c r="CZ108" s="60"/>
      <c r="DA108" s="7"/>
      <c r="DB108" s="7"/>
      <c r="DC108" s="7"/>
      <c r="DD108" s="7"/>
      <c r="DE108" s="7"/>
      <c r="DF108" s="7"/>
      <c r="DG108" s="7"/>
      <c r="DH108" s="7"/>
      <c r="DI108" s="331"/>
      <c r="DJ108" s="293"/>
      <c r="DK108" s="293"/>
      <c r="DL108" s="293"/>
      <c r="DM108" s="294"/>
      <c r="DN108" s="294"/>
      <c r="DO108" s="294"/>
      <c r="DP108" s="294"/>
      <c r="DQ108" s="7"/>
      <c r="DR108" s="7"/>
      <c r="DS108" s="7"/>
      <c r="DT108" s="7"/>
      <c r="DU108" s="7"/>
      <c r="DV108" s="7"/>
      <c r="DW108" s="7"/>
      <c r="DX108" s="7"/>
    </row>
    <row r="109" spans="17:128" x14ac:dyDescent="0.2">
      <c r="Q109" s="8">
        <v>70</v>
      </c>
      <c r="R109" s="61"/>
      <c r="S109" s="62"/>
      <c r="T109" s="63"/>
      <c r="U109" s="59"/>
      <c r="V109" s="60"/>
      <c r="W109" s="59"/>
      <c r="X109" s="60"/>
      <c r="Y109" s="7"/>
      <c r="Z109" s="7"/>
      <c r="AA109" s="7"/>
      <c r="AB109" s="7"/>
      <c r="AC109" s="7"/>
      <c r="AD109" s="7"/>
      <c r="AE109" s="7"/>
      <c r="AF109" s="6"/>
      <c r="AG109" s="8">
        <v>70</v>
      </c>
      <c r="AH109" s="61"/>
      <c r="AI109" s="62"/>
      <c r="AJ109" s="63"/>
      <c r="AK109" s="59"/>
      <c r="AL109" s="60"/>
      <c r="AM109" s="59"/>
      <c r="AN109" s="60"/>
      <c r="AO109" s="7"/>
      <c r="AP109" s="7"/>
      <c r="AQ109" s="7"/>
      <c r="AR109" s="7"/>
      <c r="AS109" s="7"/>
      <c r="AT109" s="7"/>
      <c r="AU109" s="7"/>
      <c r="AV109" s="6"/>
      <c r="AW109" s="8">
        <v>70</v>
      </c>
      <c r="AX109" s="61"/>
      <c r="AY109" s="62"/>
      <c r="AZ109" s="63"/>
      <c r="BA109" s="59"/>
      <c r="BB109" s="60"/>
      <c r="BC109" s="59"/>
      <c r="BD109" s="60"/>
      <c r="BE109" s="7"/>
      <c r="BF109" s="7"/>
      <c r="BG109" s="7"/>
      <c r="BH109" s="7"/>
      <c r="BI109" s="7"/>
      <c r="BJ109" s="7"/>
      <c r="BK109" s="7"/>
      <c r="BL109" s="6"/>
      <c r="BM109" s="8">
        <v>70</v>
      </c>
      <c r="BN109" s="61"/>
      <c r="BO109" s="62"/>
      <c r="BP109" s="63"/>
      <c r="BQ109" s="59"/>
      <c r="BR109" s="60"/>
      <c r="BS109" s="59"/>
      <c r="BT109" s="60"/>
      <c r="BU109" s="7"/>
      <c r="BV109" s="7"/>
      <c r="BW109" s="7"/>
      <c r="BX109" s="7"/>
      <c r="BY109" s="7"/>
      <c r="BZ109" s="7"/>
      <c r="CA109" s="7"/>
      <c r="CB109" s="6"/>
      <c r="CC109" s="8">
        <v>70</v>
      </c>
      <c r="CD109" s="61"/>
      <c r="CE109" s="62"/>
      <c r="CF109" s="63"/>
      <c r="CG109" s="59"/>
      <c r="CH109" s="60"/>
      <c r="CI109" s="59"/>
      <c r="CJ109" s="60"/>
      <c r="CK109" s="7"/>
      <c r="CL109" s="7"/>
      <c r="CM109" s="7"/>
      <c r="CN109" s="7"/>
      <c r="CO109" s="7"/>
      <c r="CP109" s="7"/>
      <c r="CQ109" s="7"/>
      <c r="CR109" s="6"/>
      <c r="CS109" s="8">
        <v>70</v>
      </c>
      <c r="CT109" s="61"/>
      <c r="CU109" s="62"/>
      <c r="CV109" s="63"/>
      <c r="CW109" s="59"/>
      <c r="CX109" s="60"/>
      <c r="CY109" s="59"/>
      <c r="CZ109" s="60"/>
      <c r="DA109" s="7"/>
      <c r="DB109" s="7"/>
      <c r="DC109" s="7"/>
      <c r="DD109" s="7"/>
      <c r="DE109" s="7"/>
      <c r="DF109" s="7"/>
      <c r="DG109" s="7"/>
      <c r="DH109" s="7"/>
      <c r="DI109" s="331"/>
      <c r="DJ109" s="293"/>
      <c r="DK109" s="293"/>
      <c r="DL109" s="293"/>
      <c r="DM109" s="294"/>
      <c r="DN109" s="294"/>
      <c r="DO109" s="294"/>
      <c r="DP109" s="294"/>
      <c r="DQ109" s="7"/>
      <c r="DR109" s="7"/>
      <c r="DS109" s="7"/>
      <c r="DT109" s="7"/>
      <c r="DU109" s="7"/>
      <c r="DV109" s="7"/>
      <c r="DW109" s="7"/>
      <c r="DX109" s="7"/>
    </row>
    <row r="110" spans="17:128" x14ac:dyDescent="0.2">
      <c r="Q110" s="8">
        <v>71</v>
      </c>
      <c r="R110" s="61"/>
      <c r="S110" s="62"/>
      <c r="T110" s="63"/>
      <c r="U110" s="59"/>
      <c r="V110" s="60"/>
      <c r="W110" s="59"/>
      <c r="X110" s="60"/>
      <c r="Y110" s="7"/>
      <c r="Z110" s="7"/>
      <c r="AA110" s="7"/>
      <c r="AB110" s="7"/>
      <c r="AC110" s="7"/>
      <c r="AD110" s="7"/>
      <c r="AE110" s="7"/>
      <c r="AF110" s="6"/>
      <c r="AG110" s="8">
        <v>71</v>
      </c>
      <c r="AH110" s="61"/>
      <c r="AI110" s="62"/>
      <c r="AJ110" s="63"/>
      <c r="AK110" s="59"/>
      <c r="AL110" s="60"/>
      <c r="AM110" s="59"/>
      <c r="AN110" s="60"/>
      <c r="AO110" s="7"/>
      <c r="AP110" s="7"/>
      <c r="AQ110" s="7"/>
      <c r="AR110" s="7"/>
      <c r="AS110" s="7"/>
      <c r="AT110" s="7"/>
      <c r="AU110" s="7"/>
      <c r="AV110" s="6"/>
      <c r="AW110" s="8">
        <v>71</v>
      </c>
      <c r="AX110" s="61"/>
      <c r="AY110" s="62"/>
      <c r="AZ110" s="63"/>
      <c r="BA110" s="59"/>
      <c r="BB110" s="60"/>
      <c r="BC110" s="59"/>
      <c r="BD110" s="60"/>
      <c r="BE110" s="7"/>
      <c r="BF110" s="7"/>
      <c r="BG110" s="7"/>
      <c r="BH110" s="7"/>
      <c r="BI110" s="7"/>
      <c r="BJ110" s="7"/>
      <c r="BK110" s="7"/>
      <c r="BL110" s="6"/>
      <c r="BM110" s="8">
        <v>71</v>
      </c>
      <c r="BN110" s="61"/>
      <c r="BO110" s="62"/>
      <c r="BP110" s="63"/>
      <c r="BQ110" s="59"/>
      <c r="BR110" s="60"/>
      <c r="BS110" s="59"/>
      <c r="BT110" s="60"/>
      <c r="BU110" s="7"/>
      <c r="BV110" s="7"/>
      <c r="BW110" s="7"/>
      <c r="BX110" s="7"/>
      <c r="BY110" s="7"/>
      <c r="BZ110" s="7"/>
      <c r="CA110" s="7"/>
      <c r="CB110" s="6"/>
      <c r="CC110" s="8">
        <v>71</v>
      </c>
      <c r="CD110" s="61"/>
      <c r="CE110" s="62"/>
      <c r="CF110" s="63"/>
      <c r="CG110" s="59"/>
      <c r="CH110" s="60"/>
      <c r="CI110" s="59"/>
      <c r="CJ110" s="60"/>
      <c r="CK110" s="7"/>
      <c r="CL110" s="7"/>
      <c r="CM110" s="7"/>
      <c r="CN110" s="7"/>
      <c r="CO110" s="7"/>
      <c r="CP110" s="7"/>
      <c r="CQ110" s="7"/>
      <c r="CR110" s="6"/>
      <c r="CS110" s="8">
        <v>71</v>
      </c>
      <c r="CT110" s="61"/>
      <c r="CU110" s="62"/>
      <c r="CV110" s="63"/>
      <c r="CW110" s="59"/>
      <c r="CX110" s="60"/>
      <c r="CY110" s="59"/>
      <c r="CZ110" s="60"/>
      <c r="DA110" s="7"/>
      <c r="DB110" s="7"/>
      <c r="DC110" s="7"/>
      <c r="DD110" s="7"/>
      <c r="DE110" s="7"/>
      <c r="DF110" s="7"/>
      <c r="DG110" s="7"/>
      <c r="DH110" s="7"/>
      <c r="DI110" s="331"/>
      <c r="DJ110" s="293"/>
      <c r="DK110" s="293"/>
      <c r="DL110" s="293"/>
      <c r="DM110" s="294"/>
      <c r="DN110" s="294"/>
      <c r="DO110" s="294"/>
      <c r="DP110" s="294"/>
      <c r="DQ110" s="7"/>
      <c r="DR110" s="7"/>
      <c r="DS110" s="7"/>
      <c r="DT110" s="7"/>
      <c r="DU110" s="7"/>
      <c r="DV110" s="7"/>
      <c r="DW110" s="7"/>
      <c r="DX110" s="7"/>
    </row>
    <row r="111" spans="17:128" x14ac:dyDescent="0.2">
      <c r="Q111" s="8">
        <v>72</v>
      </c>
      <c r="R111" s="61"/>
      <c r="S111" s="62"/>
      <c r="T111" s="63"/>
      <c r="U111" s="59"/>
      <c r="V111" s="60"/>
      <c r="W111" s="59"/>
      <c r="X111" s="60"/>
      <c r="Y111" s="7"/>
      <c r="Z111" s="7"/>
      <c r="AA111" s="7"/>
      <c r="AB111" s="7"/>
      <c r="AC111" s="7"/>
      <c r="AD111" s="7"/>
      <c r="AE111" s="7"/>
      <c r="AF111" s="6"/>
      <c r="AG111" s="8">
        <v>72</v>
      </c>
      <c r="AH111" s="61"/>
      <c r="AI111" s="62"/>
      <c r="AJ111" s="63"/>
      <c r="AK111" s="59"/>
      <c r="AL111" s="60"/>
      <c r="AM111" s="59"/>
      <c r="AN111" s="60"/>
      <c r="AO111" s="7"/>
      <c r="AP111" s="7"/>
      <c r="AQ111" s="7"/>
      <c r="AR111" s="7"/>
      <c r="AS111" s="7"/>
      <c r="AT111" s="7"/>
      <c r="AU111" s="7"/>
      <c r="AV111" s="6"/>
      <c r="AW111" s="8">
        <v>72</v>
      </c>
      <c r="AX111" s="61"/>
      <c r="AY111" s="62"/>
      <c r="AZ111" s="63"/>
      <c r="BA111" s="59"/>
      <c r="BB111" s="60"/>
      <c r="BC111" s="59"/>
      <c r="BD111" s="60"/>
      <c r="BE111" s="7"/>
      <c r="BF111" s="7"/>
      <c r="BG111" s="7"/>
      <c r="BH111" s="7"/>
      <c r="BI111" s="7"/>
      <c r="BJ111" s="7"/>
      <c r="BK111" s="7"/>
      <c r="BL111" s="6"/>
      <c r="BM111" s="8">
        <v>72</v>
      </c>
      <c r="BN111" s="61"/>
      <c r="BO111" s="62"/>
      <c r="BP111" s="63"/>
      <c r="BQ111" s="59"/>
      <c r="BR111" s="60"/>
      <c r="BS111" s="59"/>
      <c r="BT111" s="60"/>
      <c r="BU111" s="7"/>
      <c r="BV111" s="7"/>
      <c r="BW111" s="7"/>
      <c r="BX111" s="7"/>
      <c r="BY111" s="7"/>
      <c r="BZ111" s="7"/>
      <c r="CA111" s="7"/>
      <c r="CB111" s="6"/>
      <c r="CC111" s="8">
        <v>72</v>
      </c>
      <c r="CD111" s="61"/>
      <c r="CE111" s="62"/>
      <c r="CF111" s="63"/>
      <c r="CG111" s="59"/>
      <c r="CH111" s="60"/>
      <c r="CI111" s="59"/>
      <c r="CJ111" s="60"/>
      <c r="CK111" s="7"/>
      <c r="CL111" s="7"/>
      <c r="CM111" s="7"/>
      <c r="CN111" s="7"/>
      <c r="CO111" s="7"/>
      <c r="CP111" s="7"/>
      <c r="CQ111" s="7"/>
      <c r="CR111" s="6"/>
      <c r="CS111" s="8">
        <v>72</v>
      </c>
      <c r="CT111" s="61"/>
      <c r="CU111" s="62"/>
      <c r="CV111" s="63"/>
      <c r="CW111" s="59"/>
      <c r="CX111" s="60"/>
      <c r="CY111" s="59"/>
      <c r="CZ111" s="60"/>
      <c r="DA111" s="7"/>
      <c r="DB111" s="7"/>
      <c r="DC111" s="7"/>
      <c r="DD111" s="7"/>
      <c r="DE111" s="7"/>
      <c r="DF111" s="7"/>
      <c r="DG111" s="7"/>
      <c r="DH111" s="7"/>
      <c r="DI111" s="331"/>
      <c r="DJ111" s="293"/>
      <c r="DK111" s="293"/>
      <c r="DL111" s="293"/>
      <c r="DM111" s="294"/>
      <c r="DN111" s="294"/>
      <c r="DO111" s="294"/>
      <c r="DP111" s="294"/>
      <c r="DQ111" s="7"/>
      <c r="DR111" s="7"/>
      <c r="DS111" s="7"/>
      <c r="DT111" s="7"/>
      <c r="DU111" s="7"/>
      <c r="DV111" s="7"/>
      <c r="DW111" s="7"/>
      <c r="DX111" s="7"/>
    </row>
    <row r="112" spans="17:128" x14ac:dyDescent="0.2">
      <c r="Q112" s="8">
        <v>73</v>
      </c>
      <c r="R112" s="61"/>
      <c r="S112" s="62"/>
      <c r="T112" s="63"/>
      <c r="U112" s="59"/>
      <c r="V112" s="60"/>
      <c r="W112" s="59"/>
      <c r="X112" s="60"/>
      <c r="Y112" s="7"/>
      <c r="Z112" s="7"/>
      <c r="AA112" s="7"/>
      <c r="AB112" s="7"/>
      <c r="AC112" s="7"/>
      <c r="AD112" s="7"/>
      <c r="AE112" s="7"/>
      <c r="AF112" s="6"/>
      <c r="AG112" s="8">
        <v>73</v>
      </c>
      <c r="AH112" s="61"/>
      <c r="AI112" s="62"/>
      <c r="AJ112" s="63"/>
      <c r="AK112" s="59"/>
      <c r="AL112" s="60"/>
      <c r="AM112" s="59"/>
      <c r="AN112" s="60"/>
      <c r="AO112" s="7"/>
      <c r="AP112" s="7"/>
      <c r="AQ112" s="7"/>
      <c r="AR112" s="7"/>
      <c r="AS112" s="7"/>
      <c r="AT112" s="7"/>
      <c r="AU112" s="7"/>
      <c r="AV112" s="6"/>
      <c r="AW112" s="8">
        <v>73</v>
      </c>
      <c r="AX112" s="61"/>
      <c r="AY112" s="62"/>
      <c r="AZ112" s="63"/>
      <c r="BA112" s="59"/>
      <c r="BB112" s="60"/>
      <c r="BC112" s="59"/>
      <c r="BD112" s="60"/>
      <c r="BE112" s="7"/>
      <c r="BF112" s="7"/>
      <c r="BG112" s="7"/>
      <c r="BH112" s="7"/>
      <c r="BI112" s="7"/>
      <c r="BJ112" s="7"/>
      <c r="BK112" s="7"/>
      <c r="BL112" s="6"/>
      <c r="BM112" s="8">
        <v>73</v>
      </c>
      <c r="BN112" s="61"/>
      <c r="BO112" s="62"/>
      <c r="BP112" s="63"/>
      <c r="BQ112" s="59"/>
      <c r="BR112" s="60"/>
      <c r="BS112" s="59"/>
      <c r="BT112" s="60"/>
      <c r="BU112" s="7"/>
      <c r="BV112" s="7"/>
      <c r="BW112" s="7"/>
      <c r="BX112" s="7"/>
      <c r="BY112" s="7"/>
      <c r="BZ112" s="7"/>
      <c r="CA112" s="7"/>
      <c r="CB112" s="6"/>
      <c r="CC112" s="8">
        <v>73</v>
      </c>
      <c r="CD112" s="61"/>
      <c r="CE112" s="62"/>
      <c r="CF112" s="63"/>
      <c r="CG112" s="59"/>
      <c r="CH112" s="60"/>
      <c r="CI112" s="59"/>
      <c r="CJ112" s="60"/>
      <c r="CK112" s="7"/>
      <c r="CL112" s="7"/>
      <c r="CM112" s="7"/>
      <c r="CN112" s="7"/>
      <c r="CO112" s="7"/>
      <c r="CP112" s="7"/>
      <c r="CQ112" s="7"/>
      <c r="CR112" s="6"/>
      <c r="CS112" s="8">
        <v>73</v>
      </c>
      <c r="CT112" s="61"/>
      <c r="CU112" s="62"/>
      <c r="CV112" s="63"/>
      <c r="CW112" s="59"/>
      <c r="CX112" s="60"/>
      <c r="CY112" s="59"/>
      <c r="CZ112" s="60"/>
      <c r="DA112" s="7"/>
      <c r="DB112" s="7"/>
      <c r="DC112" s="7"/>
      <c r="DD112" s="7"/>
      <c r="DE112" s="7"/>
      <c r="DF112" s="7"/>
      <c r="DG112" s="7"/>
      <c r="DH112" s="7"/>
      <c r="DI112" s="331"/>
      <c r="DJ112" s="293"/>
      <c r="DK112" s="293"/>
      <c r="DL112" s="293"/>
      <c r="DM112" s="294"/>
      <c r="DN112" s="294"/>
      <c r="DO112" s="294"/>
      <c r="DP112" s="294"/>
      <c r="DQ112" s="7"/>
      <c r="DR112" s="7"/>
      <c r="DS112" s="7"/>
      <c r="DT112" s="7"/>
      <c r="DU112" s="7"/>
      <c r="DV112" s="7"/>
      <c r="DW112" s="7"/>
      <c r="DX112" s="7"/>
    </row>
    <row r="113" spans="17:128" x14ac:dyDescent="0.2">
      <c r="Q113" s="8">
        <v>74</v>
      </c>
      <c r="R113" s="61"/>
      <c r="S113" s="62"/>
      <c r="T113" s="63"/>
      <c r="U113" s="59"/>
      <c r="V113" s="60"/>
      <c r="W113" s="59"/>
      <c r="X113" s="60"/>
      <c r="Y113" s="7"/>
      <c r="Z113" s="7"/>
      <c r="AA113" s="7"/>
      <c r="AB113" s="7"/>
      <c r="AC113" s="7"/>
      <c r="AD113" s="7"/>
      <c r="AE113" s="7"/>
      <c r="AF113" s="6"/>
      <c r="AG113" s="8">
        <v>74</v>
      </c>
      <c r="AH113" s="61"/>
      <c r="AI113" s="62"/>
      <c r="AJ113" s="63"/>
      <c r="AK113" s="59"/>
      <c r="AL113" s="60"/>
      <c r="AM113" s="59"/>
      <c r="AN113" s="60"/>
      <c r="AO113" s="7"/>
      <c r="AP113" s="7"/>
      <c r="AQ113" s="7"/>
      <c r="AR113" s="7"/>
      <c r="AS113" s="7"/>
      <c r="AT113" s="7"/>
      <c r="AU113" s="7"/>
      <c r="AV113" s="6"/>
      <c r="AW113" s="8">
        <v>74</v>
      </c>
      <c r="AX113" s="61"/>
      <c r="AY113" s="62"/>
      <c r="AZ113" s="63"/>
      <c r="BA113" s="59"/>
      <c r="BB113" s="60"/>
      <c r="BC113" s="59"/>
      <c r="BD113" s="60"/>
      <c r="BE113" s="7"/>
      <c r="BF113" s="7"/>
      <c r="BG113" s="7"/>
      <c r="BH113" s="7"/>
      <c r="BI113" s="7"/>
      <c r="BJ113" s="7"/>
      <c r="BK113" s="7"/>
      <c r="BL113" s="6"/>
      <c r="BM113" s="8">
        <v>74</v>
      </c>
      <c r="BN113" s="61"/>
      <c r="BO113" s="62"/>
      <c r="BP113" s="63"/>
      <c r="BQ113" s="59"/>
      <c r="BR113" s="60"/>
      <c r="BS113" s="59"/>
      <c r="BT113" s="60"/>
      <c r="BU113" s="7"/>
      <c r="BV113" s="7"/>
      <c r="BW113" s="7"/>
      <c r="BX113" s="7"/>
      <c r="BY113" s="7"/>
      <c r="BZ113" s="7"/>
      <c r="CA113" s="7"/>
      <c r="CB113" s="6"/>
      <c r="CC113" s="8">
        <v>74</v>
      </c>
      <c r="CD113" s="61"/>
      <c r="CE113" s="62"/>
      <c r="CF113" s="63"/>
      <c r="CG113" s="59"/>
      <c r="CH113" s="60"/>
      <c r="CI113" s="59"/>
      <c r="CJ113" s="60"/>
      <c r="CK113" s="7"/>
      <c r="CL113" s="7"/>
      <c r="CM113" s="7"/>
      <c r="CN113" s="7"/>
      <c r="CO113" s="7"/>
      <c r="CP113" s="7"/>
      <c r="CQ113" s="7"/>
      <c r="CR113" s="6"/>
      <c r="CS113" s="8">
        <v>74</v>
      </c>
      <c r="CT113" s="61"/>
      <c r="CU113" s="62"/>
      <c r="CV113" s="63"/>
      <c r="CW113" s="59"/>
      <c r="CX113" s="60"/>
      <c r="CY113" s="59"/>
      <c r="CZ113" s="60"/>
      <c r="DA113" s="7"/>
      <c r="DB113" s="7"/>
      <c r="DC113" s="7"/>
      <c r="DD113" s="7"/>
      <c r="DE113" s="7"/>
      <c r="DF113" s="7"/>
      <c r="DG113" s="7"/>
      <c r="DH113" s="7"/>
      <c r="DI113" s="331"/>
      <c r="DJ113" s="293"/>
      <c r="DK113" s="293"/>
      <c r="DL113" s="293"/>
      <c r="DM113" s="294"/>
      <c r="DN113" s="294"/>
      <c r="DO113" s="294"/>
      <c r="DP113" s="294"/>
      <c r="DQ113" s="7"/>
      <c r="DR113" s="7"/>
      <c r="DS113" s="7"/>
      <c r="DT113" s="7"/>
      <c r="DU113" s="7"/>
      <c r="DV113" s="7"/>
      <c r="DW113" s="7"/>
      <c r="DX113" s="7"/>
    </row>
    <row r="114" spans="17:128" x14ac:dyDescent="0.2">
      <c r="Q114" s="8">
        <v>75</v>
      </c>
      <c r="R114" s="61"/>
      <c r="S114" s="62"/>
      <c r="T114" s="63"/>
      <c r="U114" s="59"/>
      <c r="V114" s="60"/>
      <c r="W114" s="59"/>
      <c r="X114" s="60"/>
      <c r="Y114" s="7"/>
      <c r="Z114" s="7"/>
      <c r="AA114" s="7"/>
      <c r="AB114" s="7"/>
      <c r="AC114" s="7"/>
      <c r="AD114" s="7"/>
      <c r="AE114" s="7"/>
      <c r="AF114" s="6"/>
      <c r="AG114" s="8">
        <v>75</v>
      </c>
      <c r="AH114" s="61"/>
      <c r="AI114" s="62"/>
      <c r="AJ114" s="63"/>
      <c r="AK114" s="59"/>
      <c r="AL114" s="60"/>
      <c r="AM114" s="59"/>
      <c r="AN114" s="60"/>
      <c r="AO114" s="7"/>
      <c r="AP114" s="7"/>
      <c r="AQ114" s="7"/>
      <c r="AR114" s="7"/>
      <c r="AS114" s="7"/>
      <c r="AT114" s="7"/>
      <c r="AU114" s="7"/>
      <c r="AV114" s="6"/>
      <c r="AW114" s="8">
        <v>75</v>
      </c>
      <c r="AX114" s="61"/>
      <c r="AY114" s="62"/>
      <c r="AZ114" s="63"/>
      <c r="BA114" s="59"/>
      <c r="BB114" s="60"/>
      <c r="BC114" s="59"/>
      <c r="BD114" s="60"/>
      <c r="BE114" s="7"/>
      <c r="BF114" s="7"/>
      <c r="BG114" s="7"/>
      <c r="BH114" s="7"/>
      <c r="BI114" s="7"/>
      <c r="BJ114" s="7"/>
      <c r="BK114" s="7"/>
      <c r="BL114" s="6"/>
      <c r="BM114" s="8">
        <v>75</v>
      </c>
      <c r="BN114" s="61"/>
      <c r="BO114" s="62"/>
      <c r="BP114" s="63"/>
      <c r="BQ114" s="59"/>
      <c r="BR114" s="60"/>
      <c r="BS114" s="59"/>
      <c r="BT114" s="60"/>
      <c r="BU114" s="7"/>
      <c r="BV114" s="7"/>
      <c r="BW114" s="7"/>
      <c r="BX114" s="7"/>
      <c r="BY114" s="7"/>
      <c r="BZ114" s="7"/>
      <c r="CA114" s="7"/>
      <c r="CB114" s="6"/>
      <c r="CC114" s="8">
        <v>75</v>
      </c>
      <c r="CD114" s="61"/>
      <c r="CE114" s="62"/>
      <c r="CF114" s="63"/>
      <c r="CG114" s="59"/>
      <c r="CH114" s="60"/>
      <c r="CI114" s="59"/>
      <c r="CJ114" s="60"/>
      <c r="CK114" s="7"/>
      <c r="CL114" s="7"/>
      <c r="CM114" s="7"/>
      <c r="CN114" s="7"/>
      <c r="CO114" s="7"/>
      <c r="CP114" s="7"/>
      <c r="CQ114" s="7"/>
      <c r="CR114" s="6"/>
      <c r="CS114" s="8">
        <v>75</v>
      </c>
      <c r="CT114" s="61"/>
      <c r="CU114" s="62"/>
      <c r="CV114" s="63"/>
      <c r="CW114" s="59"/>
      <c r="CX114" s="60"/>
      <c r="CY114" s="59"/>
      <c r="CZ114" s="60"/>
      <c r="DA114" s="7"/>
      <c r="DB114" s="7"/>
      <c r="DC114" s="7"/>
      <c r="DD114" s="7"/>
      <c r="DE114" s="7"/>
      <c r="DF114" s="7"/>
      <c r="DG114" s="7"/>
      <c r="DH114" s="7"/>
      <c r="DI114" s="331"/>
      <c r="DJ114" s="293"/>
      <c r="DK114" s="293"/>
      <c r="DL114" s="293"/>
      <c r="DM114" s="294"/>
      <c r="DN114" s="294"/>
      <c r="DO114" s="294"/>
      <c r="DP114" s="294"/>
      <c r="DQ114" s="7"/>
      <c r="DR114" s="7"/>
      <c r="DS114" s="7"/>
      <c r="DT114" s="7"/>
      <c r="DU114" s="7"/>
      <c r="DV114" s="7"/>
      <c r="DW114" s="7"/>
      <c r="DX114" s="7"/>
    </row>
    <row r="115" spans="17:128" x14ac:dyDescent="0.2">
      <c r="Q115" s="8">
        <v>76</v>
      </c>
      <c r="R115" s="61"/>
      <c r="S115" s="62"/>
      <c r="T115" s="63"/>
      <c r="U115" s="59"/>
      <c r="V115" s="60"/>
      <c r="W115" s="59"/>
      <c r="X115" s="60"/>
      <c r="Y115" s="7"/>
      <c r="Z115" s="7"/>
      <c r="AA115" s="7"/>
      <c r="AB115" s="7"/>
      <c r="AC115" s="7"/>
      <c r="AD115" s="7"/>
      <c r="AE115" s="7"/>
      <c r="AF115" s="6"/>
      <c r="AG115" s="8">
        <v>76</v>
      </c>
      <c r="AH115" s="61"/>
      <c r="AI115" s="62"/>
      <c r="AJ115" s="63"/>
      <c r="AK115" s="59"/>
      <c r="AL115" s="60"/>
      <c r="AM115" s="59"/>
      <c r="AN115" s="60"/>
      <c r="AO115" s="7"/>
      <c r="AP115" s="7"/>
      <c r="AQ115" s="7"/>
      <c r="AR115" s="7"/>
      <c r="AS115" s="7"/>
      <c r="AT115" s="7"/>
      <c r="AU115" s="7"/>
      <c r="AV115" s="6"/>
      <c r="AW115" s="8">
        <v>76</v>
      </c>
      <c r="AX115" s="61"/>
      <c r="AY115" s="62"/>
      <c r="AZ115" s="63"/>
      <c r="BA115" s="59"/>
      <c r="BB115" s="60"/>
      <c r="BC115" s="59"/>
      <c r="BD115" s="60"/>
      <c r="BE115" s="7"/>
      <c r="BF115" s="7"/>
      <c r="BG115" s="7"/>
      <c r="BH115" s="7"/>
      <c r="BI115" s="7"/>
      <c r="BJ115" s="7"/>
      <c r="BK115" s="7"/>
      <c r="BL115" s="6"/>
      <c r="BM115" s="8">
        <v>76</v>
      </c>
      <c r="BN115" s="61"/>
      <c r="BO115" s="62"/>
      <c r="BP115" s="63"/>
      <c r="BQ115" s="59"/>
      <c r="BR115" s="60"/>
      <c r="BS115" s="59"/>
      <c r="BT115" s="60"/>
      <c r="BU115" s="7"/>
      <c r="BV115" s="7"/>
      <c r="BW115" s="7"/>
      <c r="BX115" s="7"/>
      <c r="BY115" s="7"/>
      <c r="BZ115" s="7"/>
      <c r="CA115" s="7"/>
      <c r="CB115" s="6"/>
      <c r="CC115" s="8">
        <v>76</v>
      </c>
      <c r="CD115" s="61"/>
      <c r="CE115" s="62"/>
      <c r="CF115" s="63"/>
      <c r="CG115" s="59"/>
      <c r="CH115" s="60"/>
      <c r="CI115" s="59"/>
      <c r="CJ115" s="60"/>
      <c r="CK115" s="7"/>
      <c r="CL115" s="7"/>
      <c r="CM115" s="7"/>
      <c r="CN115" s="7"/>
      <c r="CO115" s="7"/>
      <c r="CP115" s="7"/>
      <c r="CQ115" s="7"/>
      <c r="CR115" s="6"/>
      <c r="CS115" s="8">
        <v>76</v>
      </c>
      <c r="CT115" s="61"/>
      <c r="CU115" s="62"/>
      <c r="CV115" s="63"/>
      <c r="CW115" s="59"/>
      <c r="CX115" s="60"/>
      <c r="CY115" s="59"/>
      <c r="CZ115" s="60"/>
      <c r="DA115" s="7"/>
      <c r="DB115" s="7"/>
      <c r="DC115" s="7"/>
      <c r="DD115" s="7"/>
      <c r="DE115" s="7"/>
      <c r="DF115" s="7"/>
      <c r="DG115" s="7"/>
      <c r="DH115" s="7"/>
      <c r="DI115" s="331"/>
      <c r="DJ115" s="293"/>
      <c r="DK115" s="293"/>
      <c r="DL115" s="293"/>
      <c r="DM115" s="294"/>
      <c r="DN115" s="294"/>
      <c r="DO115" s="294"/>
      <c r="DP115" s="294"/>
      <c r="DQ115" s="7"/>
      <c r="DR115" s="7"/>
      <c r="DS115" s="7"/>
      <c r="DT115" s="7"/>
      <c r="DU115" s="7"/>
      <c r="DV115" s="7"/>
      <c r="DW115" s="7"/>
      <c r="DX115" s="7"/>
    </row>
    <row r="116" spans="17:128" x14ac:dyDescent="0.2">
      <c r="Q116" s="8">
        <v>77</v>
      </c>
      <c r="R116" s="61"/>
      <c r="S116" s="62"/>
      <c r="T116" s="63"/>
      <c r="U116" s="59"/>
      <c r="V116" s="60"/>
      <c r="W116" s="59"/>
      <c r="X116" s="60"/>
      <c r="Y116" s="7"/>
      <c r="Z116" s="7"/>
      <c r="AA116" s="7"/>
      <c r="AB116" s="7"/>
      <c r="AC116" s="7"/>
      <c r="AD116" s="7"/>
      <c r="AE116" s="7"/>
      <c r="AF116" s="6"/>
      <c r="AG116" s="8">
        <v>77</v>
      </c>
      <c r="AH116" s="61"/>
      <c r="AI116" s="62"/>
      <c r="AJ116" s="63"/>
      <c r="AK116" s="59"/>
      <c r="AL116" s="60"/>
      <c r="AM116" s="59"/>
      <c r="AN116" s="60"/>
      <c r="AO116" s="7"/>
      <c r="AP116" s="7"/>
      <c r="AQ116" s="7"/>
      <c r="AR116" s="7"/>
      <c r="AS116" s="7"/>
      <c r="AT116" s="7"/>
      <c r="AU116" s="7"/>
      <c r="AV116" s="6"/>
      <c r="AW116" s="8">
        <v>77</v>
      </c>
      <c r="AX116" s="61"/>
      <c r="AY116" s="62"/>
      <c r="AZ116" s="63"/>
      <c r="BA116" s="59"/>
      <c r="BB116" s="60"/>
      <c r="BC116" s="59"/>
      <c r="BD116" s="60"/>
      <c r="BE116" s="7"/>
      <c r="BF116" s="7"/>
      <c r="BG116" s="7"/>
      <c r="BH116" s="7"/>
      <c r="BI116" s="7"/>
      <c r="BJ116" s="7"/>
      <c r="BK116" s="7"/>
      <c r="BL116" s="6"/>
      <c r="BM116" s="8">
        <v>77</v>
      </c>
      <c r="BN116" s="61"/>
      <c r="BO116" s="62"/>
      <c r="BP116" s="63"/>
      <c r="BQ116" s="59"/>
      <c r="BR116" s="60"/>
      <c r="BS116" s="59"/>
      <c r="BT116" s="60"/>
      <c r="BU116" s="7"/>
      <c r="BV116" s="7"/>
      <c r="BW116" s="7"/>
      <c r="BX116" s="7"/>
      <c r="BY116" s="7"/>
      <c r="BZ116" s="7"/>
      <c r="CA116" s="7"/>
      <c r="CB116" s="6"/>
      <c r="CC116" s="8">
        <v>77</v>
      </c>
      <c r="CD116" s="61"/>
      <c r="CE116" s="62"/>
      <c r="CF116" s="63"/>
      <c r="CG116" s="59"/>
      <c r="CH116" s="60"/>
      <c r="CI116" s="59"/>
      <c r="CJ116" s="60"/>
      <c r="CK116" s="7"/>
      <c r="CL116" s="7"/>
      <c r="CM116" s="7"/>
      <c r="CN116" s="7"/>
      <c r="CO116" s="7"/>
      <c r="CP116" s="7"/>
      <c r="CQ116" s="7"/>
      <c r="CR116" s="6"/>
      <c r="CS116" s="8">
        <v>77</v>
      </c>
      <c r="CT116" s="61"/>
      <c r="CU116" s="62"/>
      <c r="CV116" s="63"/>
      <c r="CW116" s="59"/>
      <c r="CX116" s="60"/>
      <c r="CY116" s="59"/>
      <c r="CZ116" s="60"/>
      <c r="DA116" s="7"/>
      <c r="DB116" s="7"/>
      <c r="DC116" s="7"/>
      <c r="DD116" s="7"/>
      <c r="DE116" s="7"/>
      <c r="DF116" s="7"/>
      <c r="DG116" s="7"/>
      <c r="DH116" s="7"/>
      <c r="DI116" s="331"/>
      <c r="DJ116" s="293"/>
      <c r="DK116" s="293"/>
      <c r="DL116" s="293"/>
      <c r="DM116" s="294"/>
      <c r="DN116" s="294"/>
      <c r="DO116" s="294"/>
      <c r="DP116" s="294"/>
      <c r="DQ116" s="7"/>
      <c r="DR116" s="7"/>
      <c r="DS116" s="7"/>
      <c r="DT116" s="7"/>
      <c r="DU116" s="7"/>
      <c r="DV116" s="7"/>
      <c r="DW116" s="7"/>
      <c r="DX116" s="7"/>
    </row>
    <row r="117" spans="17:128" x14ac:dyDescent="0.2">
      <c r="Q117" s="8">
        <v>78</v>
      </c>
      <c r="R117" s="61"/>
      <c r="S117" s="62"/>
      <c r="T117" s="63"/>
      <c r="U117" s="59"/>
      <c r="V117" s="60"/>
      <c r="W117" s="59"/>
      <c r="X117" s="60"/>
      <c r="Y117" s="7"/>
      <c r="Z117" s="7"/>
      <c r="AA117" s="7"/>
      <c r="AB117" s="7"/>
      <c r="AC117" s="7"/>
      <c r="AD117" s="7"/>
      <c r="AE117" s="7"/>
      <c r="AF117" s="6"/>
      <c r="AG117" s="8">
        <v>78</v>
      </c>
      <c r="AH117" s="61"/>
      <c r="AI117" s="62"/>
      <c r="AJ117" s="63"/>
      <c r="AK117" s="59"/>
      <c r="AL117" s="60"/>
      <c r="AM117" s="59"/>
      <c r="AN117" s="60"/>
      <c r="AO117" s="7"/>
      <c r="AP117" s="7"/>
      <c r="AQ117" s="7"/>
      <c r="AR117" s="7"/>
      <c r="AS117" s="7"/>
      <c r="AT117" s="7"/>
      <c r="AU117" s="7"/>
      <c r="AV117" s="6"/>
      <c r="AW117" s="8">
        <v>78</v>
      </c>
      <c r="AX117" s="61"/>
      <c r="AY117" s="62"/>
      <c r="AZ117" s="63"/>
      <c r="BA117" s="59"/>
      <c r="BB117" s="60"/>
      <c r="BC117" s="59"/>
      <c r="BD117" s="60"/>
      <c r="BE117" s="7"/>
      <c r="BF117" s="7"/>
      <c r="BG117" s="7"/>
      <c r="BH117" s="7"/>
      <c r="BI117" s="7"/>
      <c r="BJ117" s="7"/>
      <c r="BK117" s="7"/>
      <c r="BL117" s="6"/>
      <c r="BM117" s="8">
        <v>78</v>
      </c>
      <c r="BN117" s="61"/>
      <c r="BO117" s="62"/>
      <c r="BP117" s="63"/>
      <c r="BQ117" s="59"/>
      <c r="BR117" s="60"/>
      <c r="BS117" s="59"/>
      <c r="BT117" s="60"/>
      <c r="BU117" s="7"/>
      <c r="BV117" s="7"/>
      <c r="BW117" s="7"/>
      <c r="BX117" s="7"/>
      <c r="BY117" s="7"/>
      <c r="BZ117" s="7"/>
      <c r="CA117" s="7"/>
      <c r="CB117" s="6"/>
      <c r="CC117" s="8">
        <v>78</v>
      </c>
      <c r="CD117" s="61"/>
      <c r="CE117" s="62"/>
      <c r="CF117" s="63"/>
      <c r="CG117" s="59"/>
      <c r="CH117" s="60"/>
      <c r="CI117" s="59"/>
      <c r="CJ117" s="60"/>
      <c r="CK117" s="7"/>
      <c r="CL117" s="7"/>
      <c r="CM117" s="7"/>
      <c r="CN117" s="7"/>
      <c r="CO117" s="7"/>
      <c r="CP117" s="7"/>
      <c r="CQ117" s="7"/>
      <c r="CR117" s="6"/>
      <c r="CS117" s="8">
        <v>78</v>
      </c>
      <c r="CT117" s="61"/>
      <c r="CU117" s="62"/>
      <c r="CV117" s="63"/>
      <c r="CW117" s="59"/>
      <c r="CX117" s="60"/>
      <c r="CY117" s="59"/>
      <c r="CZ117" s="60"/>
      <c r="DA117" s="7"/>
      <c r="DB117" s="7"/>
      <c r="DC117" s="7"/>
      <c r="DD117" s="7"/>
      <c r="DE117" s="7"/>
      <c r="DF117" s="7"/>
      <c r="DG117" s="7"/>
      <c r="DH117" s="7"/>
      <c r="DI117" s="331"/>
      <c r="DJ117" s="293"/>
      <c r="DK117" s="293"/>
      <c r="DL117" s="293"/>
      <c r="DM117" s="294"/>
      <c r="DN117" s="294"/>
      <c r="DO117" s="294"/>
      <c r="DP117" s="294"/>
      <c r="DQ117" s="7"/>
      <c r="DR117" s="7"/>
      <c r="DS117" s="7"/>
      <c r="DT117" s="7"/>
      <c r="DU117" s="7"/>
      <c r="DV117" s="7"/>
      <c r="DW117" s="7"/>
      <c r="DX117" s="7"/>
    </row>
    <row r="118" spans="17:128" x14ac:dyDescent="0.2">
      <c r="Q118" s="8">
        <v>79</v>
      </c>
      <c r="R118" s="61"/>
      <c r="S118" s="62"/>
      <c r="T118" s="63"/>
      <c r="U118" s="59"/>
      <c r="V118" s="60"/>
      <c r="W118" s="59"/>
      <c r="X118" s="60"/>
      <c r="Y118" s="7"/>
      <c r="Z118" s="7"/>
      <c r="AA118" s="7"/>
      <c r="AB118" s="7"/>
      <c r="AC118" s="7"/>
      <c r="AD118" s="7"/>
      <c r="AE118" s="7"/>
      <c r="AF118" s="6"/>
      <c r="AG118" s="8">
        <v>79</v>
      </c>
      <c r="AH118" s="61"/>
      <c r="AI118" s="62"/>
      <c r="AJ118" s="63"/>
      <c r="AK118" s="59"/>
      <c r="AL118" s="60"/>
      <c r="AM118" s="59"/>
      <c r="AN118" s="60"/>
      <c r="AO118" s="7"/>
      <c r="AP118" s="7"/>
      <c r="AQ118" s="7"/>
      <c r="AR118" s="7"/>
      <c r="AS118" s="7"/>
      <c r="AT118" s="7"/>
      <c r="AU118" s="7"/>
      <c r="AV118" s="6"/>
      <c r="AW118" s="8">
        <v>79</v>
      </c>
      <c r="AX118" s="61"/>
      <c r="AY118" s="62"/>
      <c r="AZ118" s="63"/>
      <c r="BA118" s="59"/>
      <c r="BB118" s="60"/>
      <c r="BC118" s="59"/>
      <c r="BD118" s="60"/>
      <c r="BE118" s="7"/>
      <c r="BF118" s="7"/>
      <c r="BG118" s="7"/>
      <c r="BH118" s="7"/>
      <c r="BI118" s="7"/>
      <c r="BJ118" s="7"/>
      <c r="BK118" s="7"/>
      <c r="BL118" s="6"/>
      <c r="BM118" s="8">
        <v>79</v>
      </c>
      <c r="BN118" s="61"/>
      <c r="BO118" s="62"/>
      <c r="BP118" s="63"/>
      <c r="BQ118" s="59"/>
      <c r="BR118" s="60"/>
      <c r="BS118" s="59"/>
      <c r="BT118" s="60"/>
      <c r="BU118" s="7"/>
      <c r="BV118" s="7"/>
      <c r="BW118" s="7"/>
      <c r="BX118" s="7"/>
      <c r="BY118" s="7"/>
      <c r="BZ118" s="7"/>
      <c r="CA118" s="7"/>
      <c r="CB118" s="6"/>
      <c r="CC118" s="8">
        <v>79</v>
      </c>
      <c r="CD118" s="61"/>
      <c r="CE118" s="62"/>
      <c r="CF118" s="63"/>
      <c r="CG118" s="59"/>
      <c r="CH118" s="60"/>
      <c r="CI118" s="59"/>
      <c r="CJ118" s="60"/>
      <c r="CK118" s="7"/>
      <c r="CL118" s="7"/>
      <c r="CM118" s="7"/>
      <c r="CN118" s="7"/>
      <c r="CO118" s="7"/>
      <c r="CP118" s="7"/>
      <c r="CQ118" s="7"/>
      <c r="CR118" s="6"/>
      <c r="CS118" s="8">
        <v>79</v>
      </c>
      <c r="CT118" s="61"/>
      <c r="CU118" s="62"/>
      <c r="CV118" s="63"/>
      <c r="CW118" s="59"/>
      <c r="CX118" s="60"/>
      <c r="CY118" s="59"/>
      <c r="CZ118" s="60"/>
      <c r="DA118" s="7"/>
      <c r="DB118" s="7"/>
      <c r="DC118" s="7"/>
      <c r="DD118" s="7"/>
      <c r="DE118" s="7"/>
      <c r="DF118" s="7"/>
      <c r="DG118" s="7"/>
      <c r="DH118" s="7"/>
      <c r="DI118" s="331"/>
      <c r="DJ118" s="293"/>
      <c r="DK118" s="293"/>
      <c r="DL118" s="293"/>
      <c r="DM118" s="294"/>
      <c r="DN118" s="294"/>
      <c r="DO118" s="294"/>
      <c r="DP118" s="294"/>
      <c r="DQ118" s="7"/>
      <c r="DR118" s="7"/>
      <c r="DS118" s="7"/>
      <c r="DT118" s="7"/>
      <c r="DU118" s="7"/>
      <c r="DV118" s="7"/>
      <c r="DW118" s="7"/>
      <c r="DX118" s="7"/>
    </row>
    <row r="119" spans="17:128" x14ac:dyDescent="0.2">
      <c r="Q119" s="8">
        <v>80</v>
      </c>
      <c r="R119" s="61"/>
      <c r="S119" s="62"/>
      <c r="T119" s="63"/>
      <c r="U119" s="59"/>
      <c r="V119" s="60"/>
      <c r="W119" s="59"/>
      <c r="X119" s="60"/>
      <c r="Y119" s="7"/>
      <c r="Z119" s="7"/>
      <c r="AA119" s="7"/>
      <c r="AB119" s="7"/>
      <c r="AC119" s="7"/>
      <c r="AD119" s="7"/>
      <c r="AE119" s="7"/>
      <c r="AF119" s="6"/>
      <c r="AG119" s="8">
        <v>80</v>
      </c>
      <c r="AH119" s="61"/>
      <c r="AI119" s="62"/>
      <c r="AJ119" s="63"/>
      <c r="AK119" s="59"/>
      <c r="AL119" s="60"/>
      <c r="AM119" s="59"/>
      <c r="AN119" s="60"/>
      <c r="AO119" s="7"/>
      <c r="AP119" s="7"/>
      <c r="AQ119" s="7"/>
      <c r="AR119" s="7"/>
      <c r="AS119" s="7"/>
      <c r="AT119" s="7"/>
      <c r="AU119" s="7"/>
      <c r="AV119" s="6"/>
      <c r="AW119" s="8">
        <v>80</v>
      </c>
      <c r="AX119" s="61"/>
      <c r="AY119" s="62"/>
      <c r="AZ119" s="63"/>
      <c r="BA119" s="59"/>
      <c r="BB119" s="60"/>
      <c r="BC119" s="59"/>
      <c r="BD119" s="60"/>
      <c r="BE119" s="7"/>
      <c r="BF119" s="7"/>
      <c r="BG119" s="7"/>
      <c r="BH119" s="7"/>
      <c r="BI119" s="7"/>
      <c r="BJ119" s="7"/>
      <c r="BK119" s="7"/>
      <c r="BL119" s="6"/>
      <c r="BM119" s="8">
        <v>80</v>
      </c>
      <c r="BN119" s="61"/>
      <c r="BO119" s="62"/>
      <c r="BP119" s="63"/>
      <c r="BQ119" s="59"/>
      <c r="BR119" s="60"/>
      <c r="BS119" s="59"/>
      <c r="BT119" s="60"/>
      <c r="BU119" s="7"/>
      <c r="BV119" s="7"/>
      <c r="BW119" s="7"/>
      <c r="BX119" s="7"/>
      <c r="BY119" s="7"/>
      <c r="BZ119" s="7"/>
      <c r="CA119" s="7"/>
      <c r="CB119" s="6"/>
      <c r="CC119" s="8">
        <v>80</v>
      </c>
      <c r="CD119" s="61"/>
      <c r="CE119" s="62"/>
      <c r="CF119" s="63"/>
      <c r="CG119" s="59"/>
      <c r="CH119" s="60"/>
      <c r="CI119" s="59"/>
      <c r="CJ119" s="60"/>
      <c r="CK119" s="7"/>
      <c r="CL119" s="7"/>
      <c r="CM119" s="7"/>
      <c r="CN119" s="7"/>
      <c r="CO119" s="7"/>
      <c r="CP119" s="7"/>
      <c r="CQ119" s="7"/>
      <c r="CR119" s="6"/>
      <c r="CS119" s="8">
        <v>80</v>
      </c>
      <c r="CT119" s="61"/>
      <c r="CU119" s="62"/>
      <c r="CV119" s="63"/>
      <c r="CW119" s="59"/>
      <c r="CX119" s="60"/>
      <c r="CY119" s="59"/>
      <c r="CZ119" s="60"/>
      <c r="DA119" s="7"/>
      <c r="DB119" s="7"/>
      <c r="DC119" s="7"/>
      <c r="DD119" s="7"/>
      <c r="DE119" s="7"/>
      <c r="DF119" s="7"/>
      <c r="DG119" s="7"/>
      <c r="DH119" s="7"/>
      <c r="DI119" s="331"/>
      <c r="DJ119" s="293"/>
      <c r="DK119" s="293"/>
      <c r="DL119" s="293"/>
      <c r="DM119" s="294"/>
      <c r="DN119" s="294"/>
      <c r="DO119" s="294"/>
      <c r="DP119" s="294"/>
      <c r="DQ119" s="7"/>
      <c r="DR119" s="7"/>
      <c r="DS119" s="7"/>
      <c r="DT119" s="7"/>
      <c r="DU119" s="7"/>
      <c r="DV119" s="7"/>
      <c r="DW119" s="7"/>
      <c r="DX119" s="7"/>
    </row>
    <row r="120" spans="17:128" x14ac:dyDescent="0.2">
      <c r="Q120" s="8">
        <v>81</v>
      </c>
      <c r="R120" s="61"/>
      <c r="S120" s="62"/>
      <c r="T120" s="63"/>
      <c r="U120" s="59"/>
      <c r="V120" s="60"/>
      <c r="W120" s="59"/>
      <c r="X120" s="60"/>
      <c r="Y120" s="7"/>
      <c r="Z120" s="7"/>
      <c r="AA120" s="7"/>
      <c r="AB120" s="7"/>
      <c r="AC120" s="7"/>
      <c r="AD120" s="7"/>
      <c r="AE120" s="7"/>
      <c r="AF120" s="6"/>
      <c r="AG120" s="8">
        <v>81</v>
      </c>
      <c r="AH120" s="61"/>
      <c r="AI120" s="62"/>
      <c r="AJ120" s="63"/>
      <c r="AK120" s="59"/>
      <c r="AL120" s="60"/>
      <c r="AM120" s="59"/>
      <c r="AN120" s="60"/>
      <c r="AO120" s="7"/>
      <c r="AP120" s="7"/>
      <c r="AQ120" s="7"/>
      <c r="AR120" s="7"/>
      <c r="AS120" s="7"/>
      <c r="AT120" s="7"/>
      <c r="AU120" s="7"/>
      <c r="AV120" s="6"/>
      <c r="AW120" s="8">
        <v>81</v>
      </c>
      <c r="AX120" s="61"/>
      <c r="AY120" s="62"/>
      <c r="AZ120" s="63"/>
      <c r="BA120" s="59"/>
      <c r="BB120" s="60"/>
      <c r="BC120" s="59"/>
      <c r="BD120" s="60"/>
      <c r="BE120" s="7"/>
      <c r="BF120" s="7"/>
      <c r="BG120" s="7"/>
      <c r="BH120" s="7"/>
      <c r="BI120" s="7"/>
      <c r="BJ120" s="7"/>
      <c r="BK120" s="7"/>
      <c r="BL120" s="6"/>
      <c r="BM120" s="8">
        <v>81</v>
      </c>
      <c r="BN120" s="61"/>
      <c r="BO120" s="62"/>
      <c r="BP120" s="63"/>
      <c r="BQ120" s="59"/>
      <c r="BR120" s="60"/>
      <c r="BS120" s="59"/>
      <c r="BT120" s="60"/>
      <c r="BU120" s="7"/>
      <c r="BV120" s="7"/>
      <c r="BW120" s="7"/>
      <c r="BX120" s="7"/>
      <c r="BY120" s="7"/>
      <c r="BZ120" s="7"/>
      <c r="CA120" s="7"/>
      <c r="CB120" s="6"/>
      <c r="CC120" s="8">
        <v>81</v>
      </c>
      <c r="CD120" s="61"/>
      <c r="CE120" s="62"/>
      <c r="CF120" s="63"/>
      <c r="CG120" s="59"/>
      <c r="CH120" s="60"/>
      <c r="CI120" s="59"/>
      <c r="CJ120" s="60"/>
      <c r="CK120" s="7"/>
      <c r="CL120" s="7"/>
      <c r="CM120" s="7"/>
      <c r="CN120" s="7"/>
      <c r="CO120" s="7"/>
      <c r="CP120" s="7"/>
      <c r="CQ120" s="7"/>
      <c r="CR120" s="6"/>
      <c r="CS120" s="8">
        <v>81</v>
      </c>
      <c r="CT120" s="61"/>
      <c r="CU120" s="62"/>
      <c r="CV120" s="63"/>
      <c r="CW120" s="59"/>
      <c r="CX120" s="60"/>
      <c r="CY120" s="59"/>
      <c r="CZ120" s="60"/>
      <c r="DA120" s="7"/>
      <c r="DB120" s="7"/>
      <c r="DC120" s="7"/>
      <c r="DD120" s="7"/>
      <c r="DE120" s="7"/>
      <c r="DF120" s="7"/>
      <c r="DG120" s="7"/>
      <c r="DH120" s="7"/>
      <c r="DI120" s="331"/>
      <c r="DJ120" s="293"/>
      <c r="DK120" s="293"/>
      <c r="DL120" s="293"/>
      <c r="DM120" s="294"/>
      <c r="DN120" s="294"/>
      <c r="DO120" s="294"/>
      <c r="DP120" s="294"/>
      <c r="DQ120" s="7"/>
      <c r="DR120" s="7"/>
      <c r="DS120" s="7"/>
      <c r="DT120" s="7"/>
      <c r="DU120" s="7"/>
      <c r="DV120" s="7"/>
      <c r="DW120" s="7"/>
      <c r="DX120" s="7"/>
    </row>
    <row r="121" spans="17:128" x14ac:dyDescent="0.2">
      <c r="Q121" s="8">
        <v>82</v>
      </c>
      <c r="R121" s="61"/>
      <c r="S121" s="62"/>
      <c r="T121" s="63"/>
      <c r="U121" s="59"/>
      <c r="V121" s="60"/>
      <c r="W121" s="59"/>
      <c r="X121" s="60"/>
      <c r="Y121" s="7"/>
      <c r="Z121" s="7"/>
      <c r="AA121" s="7"/>
      <c r="AB121" s="7"/>
      <c r="AC121" s="7"/>
      <c r="AD121" s="7"/>
      <c r="AE121" s="7"/>
      <c r="AF121" s="6"/>
      <c r="AG121" s="8">
        <v>82</v>
      </c>
      <c r="AH121" s="61"/>
      <c r="AI121" s="62"/>
      <c r="AJ121" s="63"/>
      <c r="AK121" s="59"/>
      <c r="AL121" s="60"/>
      <c r="AM121" s="59"/>
      <c r="AN121" s="60"/>
      <c r="AO121" s="7"/>
      <c r="AP121" s="7"/>
      <c r="AQ121" s="7"/>
      <c r="AR121" s="7"/>
      <c r="AS121" s="7"/>
      <c r="AT121" s="7"/>
      <c r="AU121" s="7"/>
      <c r="AV121" s="6"/>
      <c r="AW121" s="8">
        <v>82</v>
      </c>
      <c r="AX121" s="61"/>
      <c r="AY121" s="62"/>
      <c r="AZ121" s="63"/>
      <c r="BA121" s="59"/>
      <c r="BB121" s="60"/>
      <c r="BC121" s="59"/>
      <c r="BD121" s="60"/>
      <c r="BE121" s="7"/>
      <c r="BF121" s="7"/>
      <c r="BG121" s="7"/>
      <c r="BH121" s="7"/>
      <c r="BI121" s="7"/>
      <c r="BJ121" s="7"/>
      <c r="BK121" s="7"/>
      <c r="BL121" s="6"/>
      <c r="BM121" s="8">
        <v>82</v>
      </c>
      <c r="BN121" s="61"/>
      <c r="BO121" s="62"/>
      <c r="BP121" s="63"/>
      <c r="BQ121" s="59"/>
      <c r="BR121" s="60"/>
      <c r="BS121" s="59"/>
      <c r="BT121" s="60"/>
      <c r="BU121" s="7"/>
      <c r="BV121" s="7"/>
      <c r="BW121" s="7"/>
      <c r="BX121" s="7"/>
      <c r="BY121" s="7"/>
      <c r="BZ121" s="7"/>
      <c r="CA121" s="7"/>
      <c r="CB121" s="6"/>
      <c r="CC121" s="8">
        <v>82</v>
      </c>
      <c r="CD121" s="61"/>
      <c r="CE121" s="62"/>
      <c r="CF121" s="63"/>
      <c r="CG121" s="59"/>
      <c r="CH121" s="60"/>
      <c r="CI121" s="59"/>
      <c r="CJ121" s="60"/>
      <c r="CK121" s="7"/>
      <c r="CL121" s="7"/>
      <c r="CM121" s="7"/>
      <c r="CN121" s="7"/>
      <c r="CO121" s="7"/>
      <c r="CP121" s="7"/>
      <c r="CQ121" s="7"/>
      <c r="CR121" s="6"/>
      <c r="CS121" s="8">
        <v>82</v>
      </c>
      <c r="CT121" s="61"/>
      <c r="CU121" s="62"/>
      <c r="CV121" s="63"/>
      <c r="CW121" s="59"/>
      <c r="CX121" s="60"/>
      <c r="CY121" s="59"/>
      <c r="CZ121" s="60"/>
      <c r="DA121" s="7"/>
      <c r="DB121" s="7"/>
      <c r="DC121" s="7"/>
      <c r="DD121" s="7"/>
      <c r="DE121" s="7"/>
      <c r="DF121" s="7"/>
      <c r="DG121" s="7"/>
      <c r="DH121" s="7"/>
      <c r="DI121" s="331"/>
      <c r="DJ121" s="293"/>
      <c r="DK121" s="293"/>
      <c r="DL121" s="293"/>
      <c r="DM121" s="294"/>
      <c r="DN121" s="294"/>
      <c r="DO121" s="294"/>
      <c r="DP121" s="294"/>
      <c r="DQ121" s="7"/>
      <c r="DR121" s="7"/>
      <c r="DS121" s="7"/>
      <c r="DT121" s="7"/>
      <c r="DU121" s="7"/>
      <c r="DV121" s="7"/>
      <c r="DW121" s="7"/>
      <c r="DX121" s="7"/>
    </row>
    <row r="122" spans="17:128" x14ac:dyDescent="0.2">
      <c r="Q122" s="8">
        <v>83</v>
      </c>
      <c r="R122" s="61"/>
      <c r="S122" s="62"/>
      <c r="T122" s="63"/>
      <c r="U122" s="59"/>
      <c r="V122" s="60"/>
      <c r="W122" s="59"/>
      <c r="X122" s="60"/>
      <c r="Y122" s="7"/>
      <c r="Z122" s="7"/>
      <c r="AA122" s="7"/>
      <c r="AB122" s="7"/>
      <c r="AC122" s="7"/>
      <c r="AD122" s="7"/>
      <c r="AE122" s="7"/>
      <c r="AF122" s="6"/>
      <c r="AG122" s="8">
        <v>83</v>
      </c>
      <c r="AH122" s="61"/>
      <c r="AI122" s="62"/>
      <c r="AJ122" s="63"/>
      <c r="AK122" s="59"/>
      <c r="AL122" s="60"/>
      <c r="AM122" s="59"/>
      <c r="AN122" s="60"/>
      <c r="AO122" s="7"/>
      <c r="AP122" s="7"/>
      <c r="AQ122" s="7"/>
      <c r="AR122" s="7"/>
      <c r="AS122" s="7"/>
      <c r="AT122" s="7"/>
      <c r="AU122" s="7"/>
      <c r="AV122" s="6"/>
      <c r="AW122" s="8">
        <v>83</v>
      </c>
      <c r="AX122" s="61"/>
      <c r="AY122" s="62"/>
      <c r="AZ122" s="63"/>
      <c r="BA122" s="59"/>
      <c r="BB122" s="60"/>
      <c r="BC122" s="59"/>
      <c r="BD122" s="60"/>
      <c r="BE122" s="7"/>
      <c r="BF122" s="7"/>
      <c r="BG122" s="7"/>
      <c r="BH122" s="7"/>
      <c r="BI122" s="7"/>
      <c r="BJ122" s="7"/>
      <c r="BK122" s="7"/>
      <c r="BL122" s="6"/>
      <c r="BM122" s="8">
        <v>83</v>
      </c>
      <c r="BN122" s="61"/>
      <c r="BO122" s="62"/>
      <c r="BP122" s="63"/>
      <c r="BQ122" s="59"/>
      <c r="BR122" s="60"/>
      <c r="BS122" s="59"/>
      <c r="BT122" s="60"/>
      <c r="BU122" s="7"/>
      <c r="BV122" s="7"/>
      <c r="BW122" s="7"/>
      <c r="BX122" s="7"/>
      <c r="BY122" s="7"/>
      <c r="BZ122" s="7"/>
      <c r="CA122" s="7"/>
      <c r="CB122" s="6"/>
      <c r="CC122" s="8">
        <v>83</v>
      </c>
      <c r="CD122" s="61"/>
      <c r="CE122" s="62"/>
      <c r="CF122" s="63"/>
      <c r="CG122" s="59"/>
      <c r="CH122" s="60"/>
      <c r="CI122" s="59"/>
      <c r="CJ122" s="60"/>
      <c r="CK122" s="7"/>
      <c r="CL122" s="7"/>
      <c r="CM122" s="7"/>
      <c r="CN122" s="7"/>
      <c r="CO122" s="7"/>
      <c r="CP122" s="7"/>
      <c r="CQ122" s="7"/>
      <c r="CR122" s="6"/>
      <c r="CS122" s="8">
        <v>83</v>
      </c>
      <c r="CT122" s="61"/>
      <c r="CU122" s="62"/>
      <c r="CV122" s="63"/>
      <c r="CW122" s="59"/>
      <c r="CX122" s="60"/>
      <c r="CY122" s="59"/>
      <c r="CZ122" s="60"/>
      <c r="DA122" s="7"/>
      <c r="DB122" s="7"/>
      <c r="DC122" s="7"/>
      <c r="DD122" s="7"/>
      <c r="DE122" s="7"/>
      <c r="DF122" s="7"/>
      <c r="DG122" s="7"/>
      <c r="DH122" s="7"/>
      <c r="DI122" s="331"/>
      <c r="DJ122" s="293"/>
      <c r="DK122" s="293"/>
      <c r="DL122" s="293"/>
      <c r="DM122" s="294"/>
      <c r="DN122" s="294"/>
      <c r="DO122" s="294"/>
      <c r="DP122" s="294"/>
      <c r="DQ122" s="7"/>
      <c r="DR122" s="7"/>
      <c r="DS122" s="7"/>
      <c r="DT122" s="7"/>
      <c r="DU122" s="7"/>
      <c r="DV122" s="7"/>
      <c r="DW122" s="7"/>
      <c r="DX122" s="7"/>
    </row>
    <row r="123" spans="17:128" x14ac:dyDescent="0.2">
      <c r="Q123" s="8">
        <v>84</v>
      </c>
      <c r="R123" s="61"/>
      <c r="S123" s="62"/>
      <c r="T123" s="63"/>
      <c r="U123" s="59"/>
      <c r="V123" s="60"/>
      <c r="W123" s="59"/>
      <c r="X123" s="60"/>
      <c r="Y123" s="7"/>
      <c r="Z123" s="7"/>
      <c r="AA123" s="7"/>
      <c r="AB123" s="7"/>
      <c r="AC123" s="7"/>
      <c r="AD123" s="7"/>
      <c r="AE123" s="7"/>
      <c r="AF123" s="6"/>
      <c r="AG123" s="8">
        <v>84</v>
      </c>
      <c r="AH123" s="61"/>
      <c r="AI123" s="62"/>
      <c r="AJ123" s="63"/>
      <c r="AK123" s="59"/>
      <c r="AL123" s="60"/>
      <c r="AM123" s="59"/>
      <c r="AN123" s="60"/>
      <c r="AO123" s="7"/>
      <c r="AP123" s="7"/>
      <c r="AQ123" s="7"/>
      <c r="AR123" s="7"/>
      <c r="AS123" s="7"/>
      <c r="AT123" s="7"/>
      <c r="AU123" s="7"/>
      <c r="AV123" s="6"/>
      <c r="AW123" s="8">
        <v>84</v>
      </c>
      <c r="AX123" s="61"/>
      <c r="AY123" s="62"/>
      <c r="AZ123" s="63"/>
      <c r="BA123" s="59"/>
      <c r="BB123" s="60"/>
      <c r="BC123" s="59"/>
      <c r="BD123" s="60"/>
      <c r="BE123" s="7"/>
      <c r="BF123" s="7"/>
      <c r="BG123" s="7"/>
      <c r="BH123" s="7"/>
      <c r="BI123" s="7"/>
      <c r="BJ123" s="7"/>
      <c r="BK123" s="7"/>
      <c r="BL123" s="6"/>
      <c r="BM123" s="8">
        <v>84</v>
      </c>
      <c r="BN123" s="61"/>
      <c r="BO123" s="62"/>
      <c r="BP123" s="63"/>
      <c r="BQ123" s="59"/>
      <c r="BR123" s="60"/>
      <c r="BS123" s="59"/>
      <c r="BT123" s="60"/>
      <c r="BU123" s="7"/>
      <c r="BV123" s="7"/>
      <c r="BW123" s="7"/>
      <c r="BX123" s="7"/>
      <c r="BY123" s="7"/>
      <c r="BZ123" s="7"/>
      <c r="CA123" s="7"/>
      <c r="CB123" s="6"/>
      <c r="CC123" s="8">
        <v>84</v>
      </c>
      <c r="CD123" s="61"/>
      <c r="CE123" s="62"/>
      <c r="CF123" s="63"/>
      <c r="CG123" s="59"/>
      <c r="CH123" s="60"/>
      <c r="CI123" s="59"/>
      <c r="CJ123" s="60"/>
      <c r="CK123" s="7"/>
      <c r="CL123" s="7"/>
      <c r="CM123" s="7"/>
      <c r="CN123" s="7"/>
      <c r="CO123" s="7"/>
      <c r="CP123" s="7"/>
      <c r="CQ123" s="7"/>
      <c r="CR123" s="6"/>
      <c r="CS123" s="8">
        <v>84</v>
      </c>
      <c r="CT123" s="61"/>
      <c r="CU123" s="62"/>
      <c r="CV123" s="63"/>
      <c r="CW123" s="59"/>
      <c r="CX123" s="60"/>
      <c r="CY123" s="59"/>
      <c r="CZ123" s="60"/>
      <c r="DA123" s="7"/>
      <c r="DB123" s="7"/>
      <c r="DC123" s="7"/>
      <c r="DD123" s="7"/>
      <c r="DE123" s="7"/>
      <c r="DF123" s="7"/>
      <c r="DG123" s="7"/>
      <c r="DH123" s="7"/>
      <c r="DI123" s="331"/>
      <c r="DJ123" s="293"/>
      <c r="DK123" s="293"/>
      <c r="DL123" s="293"/>
      <c r="DM123" s="294"/>
      <c r="DN123" s="294"/>
      <c r="DO123" s="294"/>
      <c r="DP123" s="294"/>
      <c r="DQ123" s="7"/>
      <c r="DR123" s="7"/>
      <c r="DS123" s="7"/>
      <c r="DT123" s="7"/>
      <c r="DU123" s="7"/>
      <c r="DV123" s="7"/>
      <c r="DW123" s="7"/>
      <c r="DX123" s="7"/>
    </row>
    <row r="124" spans="17:128" x14ac:dyDescent="0.2">
      <c r="Q124" s="8">
        <v>85</v>
      </c>
      <c r="R124" s="61"/>
      <c r="S124" s="62"/>
      <c r="T124" s="63"/>
      <c r="U124" s="59"/>
      <c r="V124" s="60"/>
      <c r="W124" s="59"/>
      <c r="X124" s="60"/>
      <c r="Y124" s="7"/>
      <c r="Z124" s="7"/>
      <c r="AA124" s="7"/>
      <c r="AB124" s="7"/>
      <c r="AC124" s="7"/>
      <c r="AD124" s="7"/>
      <c r="AE124" s="7"/>
      <c r="AF124" s="6"/>
      <c r="AG124" s="8">
        <v>85</v>
      </c>
      <c r="AH124" s="61"/>
      <c r="AI124" s="62"/>
      <c r="AJ124" s="63"/>
      <c r="AK124" s="59"/>
      <c r="AL124" s="60"/>
      <c r="AM124" s="59"/>
      <c r="AN124" s="60"/>
      <c r="AO124" s="7"/>
      <c r="AP124" s="7"/>
      <c r="AQ124" s="7"/>
      <c r="AR124" s="7"/>
      <c r="AS124" s="7"/>
      <c r="AT124" s="7"/>
      <c r="AU124" s="7"/>
      <c r="AV124" s="6"/>
      <c r="AW124" s="8">
        <v>85</v>
      </c>
      <c r="AX124" s="61"/>
      <c r="AY124" s="62"/>
      <c r="AZ124" s="63"/>
      <c r="BA124" s="59"/>
      <c r="BB124" s="60"/>
      <c r="BC124" s="59"/>
      <c r="BD124" s="60"/>
      <c r="BE124" s="7"/>
      <c r="BF124" s="7"/>
      <c r="BG124" s="7"/>
      <c r="BH124" s="7"/>
      <c r="BI124" s="7"/>
      <c r="BJ124" s="7"/>
      <c r="BK124" s="7"/>
      <c r="BL124" s="6"/>
      <c r="BM124" s="8">
        <v>85</v>
      </c>
      <c r="BN124" s="61"/>
      <c r="BO124" s="62"/>
      <c r="BP124" s="63"/>
      <c r="BQ124" s="59"/>
      <c r="BR124" s="60"/>
      <c r="BS124" s="59"/>
      <c r="BT124" s="60"/>
      <c r="BU124" s="7"/>
      <c r="BV124" s="7"/>
      <c r="BW124" s="7"/>
      <c r="BX124" s="7"/>
      <c r="BY124" s="7"/>
      <c r="BZ124" s="7"/>
      <c r="CA124" s="7"/>
      <c r="CB124" s="6"/>
      <c r="CC124" s="8">
        <v>85</v>
      </c>
      <c r="CD124" s="61"/>
      <c r="CE124" s="62"/>
      <c r="CF124" s="63"/>
      <c r="CG124" s="59"/>
      <c r="CH124" s="60"/>
      <c r="CI124" s="59"/>
      <c r="CJ124" s="60"/>
      <c r="CK124" s="7"/>
      <c r="CL124" s="7"/>
      <c r="CM124" s="7"/>
      <c r="CN124" s="7"/>
      <c r="CO124" s="7"/>
      <c r="CP124" s="7"/>
      <c r="CQ124" s="7"/>
      <c r="CR124" s="6"/>
      <c r="CS124" s="8">
        <v>85</v>
      </c>
      <c r="CT124" s="61"/>
      <c r="CU124" s="62"/>
      <c r="CV124" s="63"/>
      <c r="CW124" s="59"/>
      <c r="CX124" s="60"/>
      <c r="CY124" s="59"/>
      <c r="CZ124" s="60"/>
      <c r="DA124" s="7"/>
      <c r="DB124" s="7"/>
      <c r="DC124" s="7"/>
      <c r="DD124" s="7"/>
      <c r="DE124" s="7"/>
      <c r="DF124" s="7"/>
      <c r="DG124" s="7"/>
      <c r="DH124" s="7"/>
      <c r="DI124" s="331"/>
      <c r="DJ124" s="293"/>
      <c r="DK124" s="293"/>
      <c r="DL124" s="293"/>
      <c r="DM124" s="294"/>
      <c r="DN124" s="294"/>
      <c r="DO124" s="294"/>
      <c r="DP124" s="294"/>
      <c r="DQ124" s="7"/>
      <c r="DR124" s="7"/>
      <c r="DS124" s="7"/>
      <c r="DT124" s="7"/>
      <c r="DU124" s="7"/>
      <c r="DV124" s="7"/>
      <c r="DW124" s="7"/>
      <c r="DX124" s="7"/>
    </row>
    <row r="125" spans="17:128" x14ac:dyDescent="0.2">
      <c r="Q125" s="8">
        <v>86</v>
      </c>
      <c r="R125" s="61"/>
      <c r="S125" s="62"/>
      <c r="T125" s="63"/>
      <c r="U125" s="59"/>
      <c r="V125" s="60"/>
      <c r="W125" s="59"/>
      <c r="X125" s="60"/>
      <c r="Y125" s="7"/>
      <c r="Z125" s="7"/>
      <c r="AA125" s="7"/>
      <c r="AB125" s="7"/>
      <c r="AC125" s="7"/>
      <c r="AD125" s="7"/>
      <c r="AE125" s="7"/>
      <c r="AF125" s="6"/>
      <c r="AG125" s="8">
        <v>86</v>
      </c>
      <c r="AH125" s="61"/>
      <c r="AI125" s="62"/>
      <c r="AJ125" s="63"/>
      <c r="AK125" s="59"/>
      <c r="AL125" s="60"/>
      <c r="AM125" s="59"/>
      <c r="AN125" s="60"/>
      <c r="AO125" s="7"/>
      <c r="AP125" s="7"/>
      <c r="AQ125" s="7"/>
      <c r="AR125" s="7"/>
      <c r="AS125" s="7"/>
      <c r="AT125" s="7"/>
      <c r="AU125" s="7"/>
      <c r="AV125" s="6"/>
      <c r="AW125" s="8">
        <v>86</v>
      </c>
      <c r="AX125" s="61"/>
      <c r="AY125" s="62"/>
      <c r="AZ125" s="63"/>
      <c r="BA125" s="59"/>
      <c r="BB125" s="60"/>
      <c r="BC125" s="59"/>
      <c r="BD125" s="60"/>
      <c r="BE125" s="7"/>
      <c r="BF125" s="7"/>
      <c r="BG125" s="7"/>
      <c r="BH125" s="7"/>
      <c r="BI125" s="7"/>
      <c r="BJ125" s="7"/>
      <c r="BK125" s="7"/>
      <c r="BL125" s="6"/>
      <c r="BM125" s="8">
        <v>86</v>
      </c>
      <c r="BN125" s="61"/>
      <c r="BO125" s="62"/>
      <c r="BP125" s="63"/>
      <c r="BQ125" s="59"/>
      <c r="BR125" s="60"/>
      <c r="BS125" s="59"/>
      <c r="BT125" s="60"/>
      <c r="BU125" s="7"/>
      <c r="BV125" s="7"/>
      <c r="BW125" s="7"/>
      <c r="BX125" s="7"/>
      <c r="BY125" s="7"/>
      <c r="BZ125" s="7"/>
      <c r="CA125" s="7"/>
      <c r="CB125" s="6"/>
      <c r="CC125" s="8">
        <v>86</v>
      </c>
      <c r="CD125" s="61"/>
      <c r="CE125" s="62"/>
      <c r="CF125" s="63"/>
      <c r="CG125" s="59"/>
      <c r="CH125" s="60"/>
      <c r="CI125" s="59"/>
      <c r="CJ125" s="60"/>
      <c r="CK125" s="7"/>
      <c r="CL125" s="7"/>
      <c r="CM125" s="7"/>
      <c r="CN125" s="7"/>
      <c r="CO125" s="7"/>
      <c r="CP125" s="7"/>
      <c r="CQ125" s="7"/>
      <c r="CR125" s="6"/>
      <c r="CS125" s="8">
        <v>86</v>
      </c>
      <c r="CT125" s="61"/>
      <c r="CU125" s="62"/>
      <c r="CV125" s="63"/>
      <c r="CW125" s="59"/>
      <c r="CX125" s="60"/>
      <c r="CY125" s="59"/>
      <c r="CZ125" s="60"/>
      <c r="DA125" s="7"/>
      <c r="DB125" s="7"/>
      <c r="DC125" s="7"/>
      <c r="DD125" s="7"/>
      <c r="DE125" s="7"/>
      <c r="DF125" s="7"/>
      <c r="DG125" s="7"/>
      <c r="DH125" s="7"/>
      <c r="DI125" s="331"/>
      <c r="DJ125" s="293"/>
      <c r="DK125" s="293"/>
      <c r="DL125" s="293"/>
      <c r="DM125" s="294"/>
      <c r="DN125" s="294"/>
      <c r="DO125" s="294"/>
      <c r="DP125" s="294"/>
      <c r="DQ125" s="7"/>
      <c r="DR125" s="7"/>
      <c r="DS125" s="7"/>
      <c r="DT125" s="7"/>
      <c r="DU125" s="7"/>
      <c r="DV125" s="7"/>
      <c r="DW125" s="7"/>
      <c r="DX125" s="7"/>
    </row>
    <row r="126" spans="17:128" x14ac:dyDescent="0.2">
      <c r="Q126" s="8">
        <v>87</v>
      </c>
      <c r="R126" s="61"/>
      <c r="S126" s="62"/>
      <c r="T126" s="63"/>
      <c r="U126" s="59"/>
      <c r="V126" s="60"/>
      <c r="W126" s="59"/>
      <c r="X126" s="60"/>
      <c r="Y126" s="7"/>
      <c r="Z126" s="7"/>
      <c r="AA126" s="7"/>
      <c r="AB126" s="7"/>
      <c r="AC126" s="7"/>
      <c r="AD126" s="7"/>
      <c r="AE126" s="7"/>
      <c r="AF126" s="6"/>
      <c r="AG126" s="8">
        <v>87</v>
      </c>
      <c r="AH126" s="61"/>
      <c r="AI126" s="62"/>
      <c r="AJ126" s="63"/>
      <c r="AK126" s="59"/>
      <c r="AL126" s="60"/>
      <c r="AM126" s="59"/>
      <c r="AN126" s="60"/>
      <c r="AO126" s="7"/>
      <c r="AP126" s="7"/>
      <c r="AQ126" s="7"/>
      <c r="AR126" s="7"/>
      <c r="AS126" s="7"/>
      <c r="AT126" s="7"/>
      <c r="AU126" s="7"/>
      <c r="AV126" s="6"/>
      <c r="AW126" s="8">
        <v>87</v>
      </c>
      <c r="AX126" s="61"/>
      <c r="AY126" s="62"/>
      <c r="AZ126" s="63"/>
      <c r="BA126" s="59"/>
      <c r="BB126" s="60"/>
      <c r="BC126" s="59"/>
      <c r="BD126" s="60"/>
      <c r="BE126" s="7"/>
      <c r="BF126" s="7"/>
      <c r="BG126" s="7"/>
      <c r="BH126" s="7"/>
      <c r="BI126" s="7"/>
      <c r="BJ126" s="7"/>
      <c r="BK126" s="7"/>
      <c r="BL126" s="6"/>
      <c r="BM126" s="8">
        <v>87</v>
      </c>
      <c r="BN126" s="61"/>
      <c r="BO126" s="62"/>
      <c r="BP126" s="63"/>
      <c r="BQ126" s="59"/>
      <c r="BR126" s="60"/>
      <c r="BS126" s="59"/>
      <c r="BT126" s="60"/>
      <c r="BU126" s="7"/>
      <c r="BV126" s="7"/>
      <c r="BW126" s="7"/>
      <c r="BX126" s="7"/>
      <c r="BY126" s="7"/>
      <c r="BZ126" s="7"/>
      <c r="CA126" s="7"/>
      <c r="CB126" s="6"/>
      <c r="CC126" s="8">
        <v>87</v>
      </c>
      <c r="CD126" s="61"/>
      <c r="CE126" s="62"/>
      <c r="CF126" s="63"/>
      <c r="CG126" s="59"/>
      <c r="CH126" s="60"/>
      <c r="CI126" s="59"/>
      <c r="CJ126" s="60"/>
      <c r="CK126" s="7"/>
      <c r="CL126" s="7"/>
      <c r="CM126" s="7"/>
      <c r="CN126" s="7"/>
      <c r="CO126" s="7"/>
      <c r="CP126" s="7"/>
      <c r="CQ126" s="7"/>
      <c r="CR126" s="6"/>
      <c r="CS126" s="8">
        <v>87</v>
      </c>
      <c r="CT126" s="61"/>
      <c r="CU126" s="62"/>
      <c r="CV126" s="63"/>
      <c r="CW126" s="59"/>
      <c r="CX126" s="60"/>
      <c r="CY126" s="59"/>
      <c r="CZ126" s="60"/>
      <c r="DA126" s="7"/>
      <c r="DB126" s="7"/>
      <c r="DC126" s="7"/>
      <c r="DD126" s="7"/>
      <c r="DE126" s="7"/>
      <c r="DF126" s="7"/>
      <c r="DG126" s="7"/>
      <c r="DH126" s="7"/>
      <c r="DI126" s="331"/>
      <c r="DJ126" s="293"/>
      <c r="DK126" s="293"/>
      <c r="DL126" s="293"/>
      <c r="DM126" s="294"/>
      <c r="DN126" s="294"/>
      <c r="DO126" s="294"/>
      <c r="DP126" s="294"/>
      <c r="DQ126" s="7"/>
      <c r="DR126" s="7"/>
      <c r="DS126" s="7"/>
      <c r="DT126" s="7"/>
      <c r="DU126" s="7"/>
      <c r="DV126" s="7"/>
      <c r="DW126" s="7"/>
      <c r="DX126" s="7"/>
    </row>
    <row r="127" spans="17:128" x14ac:dyDescent="0.2">
      <c r="Q127" s="8">
        <v>88</v>
      </c>
      <c r="R127" s="61"/>
      <c r="S127" s="62"/>
      <c r="T127" s="63"/>
      <c r="U127" s="59"/>
      <c r="V127" s="60"/>
      <c r="W127" s="59"/>
      <c r="X127" s="60"/>
      <c r="Y127" s="7"/>
      <c r="Z127" s="7"/>
      <c r="AA127" s="7"/>
      <c r="AB127" s="7"/>
      <c r="AC127" s="7"/>
      <c r="AD127" s="7"/>
      <c r="AE127" s="7"/>
      <c r="AF127" s="6"/>
      <c r="AG127" s="8">
        <v>88</v>
      </c>
      <c r="AH127" s="61"/>
      <c r="AI127" s="62"/>
      <c r="AJ127" s="63"/>
      <c r="AK127" s="59"/>
      <c r="AL127" s="60"/>
      <c r="AM127" s="59"/>
      <c r="AN127" s="60"/>
      <c r="AO127" s="7"/>
      <c r="AP127" s="7"/>
      <c r="AQ127" s="7"/>
      <c r="AR127" s="7"/>
      <c r="AS127" s="7"/>
      <c r="AT127" s="7"/>
      <c r="AU127" s="7"/>
      <c r="AV127" s="6"/>
      <c r="AW127" s="8">
        <v>88</v>
      </c>
      <c r="AX127" s="61"/>
      <c r="AY127" s="62"/>
      <c r="AZ127" s="63"/>
      <c r="BA127" s="59"/>
      <c r="BB127" s="60"/>
      <c r="BC127" s="59"/>
      <c r="BD127" s="60"/>
      <c r="BE127" s="7"/>
      <c r="BF127" s="7"/>
      <c r="BG127" s="7"/>
      <c r="BH127" s="7"/>
      <c r="BI127" s="7"/>
      <c r="BJ127" s="7"/>
      <c r="BK127" s="7"/>
      <c r="BL127" s="6"/>
      <c r="BM127" s="8">
        <v>88</v>
      </c>
      <c r="BN127" s="61"/>
      <c r="BO127" s="62"/>
      <c r="BP127" s="63"/>
      <c r="BQ127" s="59"/>
      <c r="BR127" s="60"/>
      <c r="BS127" s="59"/>
      <c r="BT127" s="60"/>
      <c r="BU127" s="7"/>
      <c r="BV127" s="7"/>
      <c r="BW127" s="7"/>
      <c r="BX127" s="7"/>
      <c r="BY127" s="7"/>
      <c r="BZ127" s="7"/>
      <c r="CA127" s="7"/>
      <c r="CB127" s="6"/>
      <c r="CC127" s="8">
        <v>88</v>
      </c>
      <c r="CD127" s="61"/>
      <c r="CE127" s="62"/>
      <c r="CF127" s="63"/>
      <c r="CG127" s="59"/>
      <c r="CH127" s="60"/>
      <c r="CI127" s="59"/>
      <c r="CJ127" s="60"/>
      <c r="CK127" s="7"/>
      <c r="CL127" s="7"/>
      <c r="CM127" s="7"/>
      <c r="CN127" s="7"/>
      <c r="CO127" s="7"/>
      <c r="CP127" s="7"/>
      <c r="CQ127" s="7"/>
      <c r="CR127" s="6"/>
      <c r="CS127" s="8">
        <v>88</v>
      </c>
      <c r="CT127" s="61"/>
      <c r="CU127" s="62"/>
      <c r="CV127" s="63"/>
      <c r="CW127" s="59"/>
      <c r="CX127" s="60"/>
      <c r="CY127" s="59"/>
      <c r="CZ127" s="60"/>
      <c r="DA127" s="7"/>
      <c r="DB127" s="7"/>
      <c r="DC127" s="7"/>
      <c r="DD127" s="7"/>
      <c r="DE127" s="7"/>
      <c r="DF127" s="7"/>
      <c r="DG127" s="7"/>
      <c r="DH127" s="7"/>
      <c r="DI127" s="331"/>
      <c r="DJ127" s="293"/>
      <c r="DK127" s="293"/>
      <c r="DL127" s="293"/>
      <c r="DM127" s="294"/>
      <c r="DN127" s="294"/>
      <c r="DO127" s="294"/>
      <c r="DP127" s="294"/>
      <c r="DQ127" s="7"/>
      <c r="DR127" s="7"/>
      <c r="DS127" s="7"/>
      <c r="DT127" s="7"/>
      <c r="DU127" s="7"/>
      <c r="DV127" s="7"/>
      <c r="DW127" s="7"/>
      <c r="DX127" s="7"/>
    </row>
    <row r="128" spans="17:128" x14ac:dyDescent="0.2">
      <c r="Q128" s="8">
        <v>89</v>
      </c>
      <c r="R128" s="61"/>
      <c r="S128" s="62"/>
      <c r="T128" s="63"/>
      <c r="U128" s="59"/>
      <c r="V128" s="60"/>
      <c r="W128" s="59"/>
      <c r="X128" s="60"/>
      <c r="Y128" s="7"/>
      <c r="Z128" s="7"/>
      <c r="AA128" s="7"/>
      <c r="AB128" s="7"/>
      <c r="AC128" s="7"/>
      <c r="AD128" s="7"/>
      <c r="AE128" s="7"/>
      <c r="AF128" s="6"/>
      <c r="AG128" s="8">
        <v>89</v>
      </c>
      <c r="AH128" s="61"/>
      <c r="AI128" s="62"/>
      <c r="AJ128" s="63"/>
      <c r="AK128" s="59"/>
      <c r="AL128" s="60"/>
      <c r="AM128" s="59"/>
      <c r="AN128" s="60"/>
      <c r="AO128" s="7"/>
      <c r="AP128" s="7"/>
      <c r="AQ128" s="7"/>
      <c r="AR128" s="7"/>
      <c r="AS128" s="7"/>
      <c r="AT128" s="7"/>
      <c r="AU128" s="7"/>
      <c r="AV128" s="6"/>
      <c r="AW128" s="8">
        <v>89</v>
      </c>
      <c r="AX128" s="61"/>
      <c r="AY128" s="62"/>
      <c r="AZ128" s="63"/>
      <c r="BA128" s="59"/>
      <c r="BB128" s="60"/>
      <c r="BC128" s="59"/>
      <c r="BD128" s="60"/>
      <c r="BE128" s="7"/>
      <c r="BF128" s="7"/>
      <c r="BG128" s="7"/>
      <c r="BH128" s="7"/>
      <c r="BI128" s="7"/>
      <c r="BJ128" s="7"/>
      <c r="BK128" s="7"/>
      <c r="BL128" s="6"/>
      <c r="BM128" s="8">
        <v>89</v>
      </c>
      <c r="BN128" s="61"/>
      <c r="BO128" s="62"/>
      <c r="BP128" s="63"/>
      <c r="BQ128" s="59"/>
      <c r="BR128" s="60"/>
      <c r="BS128" s="59"/>
      <c r="BT128" s="60"/>
      <c r="BU128" s="7"/>
      <c r="BV128" s="7"/>
      <c r="BW128" s="7"/>
      <c r="BX128" s="7"/>
      <c r="BY128" s="7"/>
      <c r="BZ128" s="7"/>
      <c r="CA128" s="7"/>
      <c r="CB128" s="6"/>
      <c r="CC128" s="8">
        <v>89</v>
      </c>
      <c r="CD128" s="61"/>
      <c r="CE128" s="62"/>
      <c r="CF128" s="63"/>
      <c r="CG128" s="59"/>
      <c r="CH128" s="60"/>
      <c r="CI128" s="59"/>
      <c r="CJ128" s="60"/>
      <c r="CK128" s="7"/>
      <c r="CL128" s="7"/>
      <c r="CM128" s="7"/>
      <c r="CN128" s="7"/>
      <c r="CO128" s="7"/>
      <c r="CP128" s="7"/>
      <c r="CQ128" s="7"/>
      <c r="CR128" s="6"/>
      <c r="CS128" s="8">
        <v>89</v>
      </c>
      <c r="CT128" s="61"/>
      <c r="CU128" s="62"/>
      <c r="CV128" s="63"/>
      <c r="CW128" s="59"/>
      <c r="CX128" s="60"/>
      <c r="CY128" s="59"/>
      <c r="CZ128" s="60"/>
      <c r="DA128" s="7"/>
      <c r="DB128" s="7"/>
      <c r="DC128" s="7"/>
      <c r="DD128" s="7"/>
      <c r="DE128" s="7"/>
      <c r="DF128" s="7"/>
      <c r="DG128" s="7"/>
      <c r="DH128" s="7"/>
      <c r="DI128" s="331"/>
      <c r="DJ128" s="293"/>
      <c r="DK128" s="293"/>
      <c r="DL128" s="293"/>
      <c r="DM128" s="294"/>
      <c r="DN128" s="294"/>
      <c r="DO128" s="294"/>
      <c r="DP128" s="294"/>
      <c r="DQ128" s="7"/>
      <c r="DR128" s="7"/>
      <c r="DS128" s="7"/>
      <c r="DT128" s="7"/>
      <c r="DU128" s="7"/>
      <c r="DV128" s="7"/>
      <c r="DW128" s="7"/>
      <c r="DX128" s="7"/>
    </row>
    <row r="129" spans="17:128" x14ac:dyDescent="0.2">
      <c r="Q129" s="8">
        <v>90</v>
      </c>
      <c r="R129" s="61"/>
      <c r="S129" s="62"/>
      <c r="T129" s="63"/>
      <c r="U129" s="59"/>
      <c r="V129" s="60"/>
      <c r="W129" s="59"/>
      <c r="X129" s="60"/>
      <c r="Y129" s="7"/>
      <c r="Z129" s="7"/>
      <c r="AA129" s="7"/>
      <c r="AB129" s="7"/>
      <c r="AC129" s="7"/>
      <c r="AD129" s="7"/>
      <c r="AE129" s="7"/>
      <c r="AF129" s="6"/>
      <c r="AG129" s="8">
        <v>90</v>
      </c>
      <c r="AH129" s="61"/>
      <c r="AI129" s="62"/>
      <c r="AJ129" s="63"/>
      <c r="AK129" s="59"/>
      <c r="AL129" s="60"/>
      <c r="AM129" s="59"/>
      <c r="AN129" s="60"/>
      <c r="AO129" s="7"/>
      <c r="AP129" s="7"/>
      <c r="AQ129" s="7"/>
      <c r="AR129" s="7"/>
      <c r="AS129" s="7"/>
      <c r="AT129" s="7"/>
      <c r="AU129" s="7"/>
      <c r="AV129" s="6"/>
      <c r="AW129" s="8">
        <v>90</v>
      </c>
      <c r="AX129" s="61"/>
      <c r="AY129" s="62"/>
      <c r="AZ129" s="63"/>
      <c r="BA129" s="59"/>
      <c r="BB129" s="60"/>
      <c r="BC129" s="59"/>
      <c r="BD129" s="60"/>
      <c r="BE129" s="7"/>
      <c r="BF129" s="7"/>
      <c r="BG129" s="7"/>
      <c r="BH129" s="7"/>
      <c r="BI129" s="7"/>
      <c r="BJ129" s="7"/>
      <c r="BK129" s="7"/>
      <c r="BL129" s="6"/>
      <c r="BM129" s="8">
        <v>90</v>
      </c>
      <c r="BN129" s="61"/>
      <c r="BO129" s="62"/>
      <c r="BP129" s="63"/>
      <c r="BQ129" s="59"/>
      <c r="BR129" s="60"/>
      <c r="BS129" s="59"/>
      <c r="BT129" s="60"/>
      <c r="BU129" s="7"/>
      <c r="BV129" s="7"/>
      <c r="BW129" s="7"/>
      <c r="BX129" s="7"/>
      <c r="BY129" s="7"/>
      <c r="BZ129" s="7"/>
      <c r="CA129" s="7"/>
      <c r="CB129" s="6"/>
      <c r="CC129" s="8">
        <v>90</v>
      </c>
      <c r="CD129" s="61"/>
      <c r="CE129" s="62"/>
      <c r="CF129" s="63"/>
      <c r="CG129" s="59"/>
      <c r="CH129" s="60"/>
      <c r="CI129" s="59"/>
      <c r="CJ129" s="60"/>
      <c r="CK129" s="7"/>
      <c r="CL129" s="7"/>
      <c r="CM129" s="7"/>
      <c r="CN129" s="7"/>
      <c r="CO129" s="7"/>
      <c r="CP129" s="7"/>
      <c r="CQ129" s="7"/>
      <c r="CR129" s="6"/>
      <c r="CS129" s="8">
        <v>90</v>
      </c>
      <c r="CT129" s="61"/>
      <c r="CU129" s="62"/>
      <c r="CV129" s="63"/>
      <c r="CW129" s="59"/>
      <c r="CX129" s="60"/>
      <c r="CY129" s="59"/>
      <c r="CZ129" s="60"/>
      <c r="DA129" s="7"/>
      <c r="DB129" s="7"/>
      <c r="DC129" s="7"/>
      <c r="DD129" s="7"/>
      <c r="DE129" s="7"/>
      <c r="DF129" s="7"/>
      <c r="DG129" s="7"/>
      <c r="DH129" s="7"/>
      <c r="DI129" s="331"/>
      <c r="DJ129" s="293"/>
      <c r="DK129" s="293"/>
      <c r="DL129" s="293"/>
      <c r="DM129" s="294"/>
      <c r="DN129" s="294"/>
      <c r="DO129" s="294"/>
      <c r="DP129" s="294"/>
      <c r="DQ129" s="7"/>
      <c r="DR129" s="7"/>
      <c r="DS129" s="7"/>
      <c r="DT129" s="7"/>
      <c r="DU129" s="7"/>
      <c r="DV129" s="7"/>
      <c r="DW129" s="7"/>
      <c r="DX129" s="7"/>
    </row>
    <row r="130" spans="17:128" x14ac:dyDescent="0.2">
      <c r="Q130" s="8">
        <v>91</v>
      </c>
      <c r="R130" s="61"/>
      <c r="S130" s="62"/>
      <c r="T130" s="63"/>
      <c r="U130" s="59"/>
      <c r="V130" s="60"/>
      <c r="W130" s="59"/>
      <c r="X130" s="60"/>
      <c r="Y130" s="7"/>
      <c r="Z130" s="7"/>
      <c r="AA130" s="7"/>
      <c r="AB130" s="7"/>
      <c r="AC130" s="7"/>
      <c r="AD130" s="7"/>
      <c r="AE130" s="7"/>
      <c r="AF130" s="6"/>
      <c r="AG130" s="8">
        <v>91</v>
      </c>
      <c r="AH130" s="61"/>
      <c r="AI130" s="62"/>
      <c r="AJ130" s="63"/>
      <c r="AK130" s="59"/>
      <c r="AL130" s="60"/>
      <c r="AM130" s="59"/>
      <c r="AN130" s="60"/>
      <c r="AO130" s="7"/>
      <c r="AP130" s="7"/>
      <c r="AQ130" s="7"/>
      <c r="AR130" s="7"/>
      <c r="AS130" s="7"/>
      <c r="AT130" s="7"/>
      <c r="AU130" s="7"/>
      <c r="AV130" s="6"/>
      <c r="AW130" s="8">
        <v>91</v>
      </c>
      <c r="AX130" s="61"/>
      <c r="AY130" s="62"/>
      <c r="AZ130" s="63"/>
      <c r="BA130" s="59"/>
      <c r="BB130" s="60"/>
      <c r="BC130" s="59"/>
      <c r="BD130" s="60"/>
      <c r="BE130" s="7"/>
      <c r="BF130" s="7"/>
      <c r="BG130" s="7"/>
      <c r="BH130" s="7"/>
      <c r="BI130" s="7"/>
      <c r="BJ130" s="7"/>
      <c r="BK130" s="7"/>
      <c r="BL130" s="6"/>
      <c r="BM130" s="8">
        <v>91</v>
      </c>
      <c r="BN130" s="61"/>
      <c r="BO130" s="62"/>
      <c r="BP130" s="63"/>
      <c r="BQ130" s="59"/>
      <c r="BR130" s="60"/>
      <c r="BS130" s="59"/>
      <c r="BT130" s="60"/>
      <c r="BU130" s="7"/>
      <c r="BV130" s="7"/>
      <c r="BW130" s="7"/>
      <c r="BX130" s="7"/>
      <c r="BY130" s="7"/>
      <c r="BZ130" s="7"/>
      <c r="CA130" s="7"/>
      <c r="CB130" s="6"/>
      <c r="CC130" s="8">
        <v>91</v>
      </c>
      <c r="CD130" s="61"/>
      <c r="CE130" s="62"/>
      <c r="CF130" s="63"/>
      <c r="CG130" s="59"/>
      <c r="CH130" s="60"/>
      <c r="CI130" s="59"/>
      <c r="CJ130" s="60"/>
      <c r="CK130" s="7"/>
      <c r="CL130" s="7"/>
      <c r="CM130" s="7"/>
      <c r="CN130" s="7"/>
      <c r="CO130" s="7"/>
      <c r="CP130" s="7"/>
      <c r="CQ130" s="7"/>
      <c r="CR130" s="6"/>
      <c r="CS130" s="8">
        <v>91</v>
      </c>
      <c r="CT130" s="61"/>
      <c r="CU130" s="62"/>
      <c r="CV130" s="63"/>
      <c r="CW130" s="59"/>
      <c r="CX130" s="60"/>
      <c r="CY130" s="59"/>
      <c r="CZ130" s="60"/>
      <c r="DA130" s="7"/>
      <c r="DB130" s="7"/>
      <c r="DC130" s="7"/>
      <c r="DD130" s="7"/>
      <c r="DE130" s="7"/>
      <c r="DF130" s="7"/>
      <c r="DG130" s="7"/>
      <c r="DH130" s="7"/>
      <c r="DI130" s="331"/>
      <c r="DJ130" s="293"/>
      <c r="DK130" s="293"/>
      <c r="DL130" s="293"/>
      <c r="DM130" s="294"/>
      <c r="DN130" s="294"/>
      <c r="DO130" s="294"/>
      <c r="DP130" s="294"/>
      <c r="DQ130" s="7"/>
      <c r="DR130" s="7"/>
      <c r="DS130" s="7"/>
      <c r="DT130" s="7"/>
      <c r="DU130" s="7"/>
      <c r="DV130" s="7"/>
      <c r="DW130" s="7"/>
      <c r="DX130" s="7"/>
    </row>
    <row r="131" spans="17:128" x14ac:dyDescent="0.2">
      <c r="Q131" s="8">
        <v>92</v>
      </c>
      <c r="R131" s="61"/>
      <c r="S131" s="62"/>
      <c r="T131" s="63"/>
      <c r="U131" s="59"/>
      <c r="V131" s="60"/>
      <c r="W131" s="59"/>
      <c r="X131" s="60"/>
      <c r="Y131" s="7"/>
      <c r="Z131" s="7"/>
      <c r="AA131" s="7"/>
      <c r="AB131" s="7"/>
      <c r="AC131" s="7"/>
      <c r="AD131" s="7"/>
      <c r="AE131" s="7"/>
      <c r="AF131" s="6"/>
      <c r="AG131" s="8">
        <v>92</v>
      </c>
      <c r="AH131" s="61"/>
      <c r="AI131" s="62"/>
      <c r="AJ131" s="63"/>
      <c r="AK131" s="59"/>
      <c r="AL131" s="60"/>
      <c r="AM131" s="59"/>
      <c r="AN131" s="60"/>
      <c r="AO131" s="7"/>
      <c r="AP131" s="7"/>
      <c r="AQ131" s="7"/>
      <c r="AR131" s="7"/>
      <c r="AS131" s="7"/>
      <c r="AT131" s="7"/>
      <c r="AU131" s="7"/>
      <c r="AV131" s="6"/>
      <c r="AW131" s="8">
        <v>92</v>
      </c>
      <c r="AX131" s="61"/>
      <c r="AY131" s="62"/>
      <c r="AZ131" s="63"/>
      <c r="BA131" s="59"/>
      <c r="BB131" s="60"/>
      <c r="BC131" s="59"/>
      <c r="BD131" s="60"/>
      <c r="BE131" s="7"/>
      <c r="BF131" s="7"/>
      <c r="BG131" s="7"/>
      <c r="BH131" s="7"/>
      <c r="BI131" s="7"/>
      <c r="BJ131" s="7"/>
      <c r="BK131" s="7"/>
      <c r="BL131" s="6"/>
      <c r="BM131" s="8">
        <v>92</v>
      </c>
      <c r="BN131" s="61"/>
      <c r="BO131" s="62"/>
      <c r="BP131" s="63"/>
      <c r="BQ131" s="59"/>
      <c r="BR131" s="60"/>
      <c r="BS131" s="59"/>
      <c r="BT131" s="60"/>
      <c r="BU131" s="7"/>
      <c r="BV131" s="7"/>
      <c r="BW131" s="7"/>
      <c r="BX131" s="7"/>
      <c r="BY131" s="7"/>
      <c r="BZ131" s="7"/>
      <c r="CA131" s="7"/>
      <c r="CB131" s="6"/>
      <c r="CC131" s="8">
        <v>92</v>
      </c>
      <c r="CD131" s="61"/>
      <c r="CE131" s="62"/>
      <c r="CF131" s="63"/>
      <c r="CG131" s="59"/>
      <c r="CH131" s="60"/>
      <c r="CI131" s="59"/>
      <c r="CJ131" s="60"/>
      <c r="CK131" s="7"/>
      <c r="CL131" s="7"/>
      <c r="CM131" s="7"/>
      <c r="CN131" s="7"/>
      <c r="CO131" s="7"/>
      <c r="CP131" s="7"/>
      <c r="CQ131" s="7"/>
      <c r="CR131" s="6"/>
      <c r="CS131" s="8">
        <v>92</v>
      </c>
      <c r="CT131" s="61"/>
      <c r="CU131" s="62"/>
      <c r="CV131" s="63"/>
      <c r="CW131" s="59"/>
      <c r="CX131" s="60"/>
      <c r="CY131" s="59"/>
      <c r="CZ131" s="60"/>
      <c r="DA131" s="7"/>
      <c r="DB131" s="7"/>
      <c r="DC131" s="7"/>
      <c r="DD131" s="7"/>
      <c r="DE131" s="7"/>
      <c r="DF131" s="7"/>
      <c r="DG131" s="7"/>
      <c r="DH131" s="7"/>
      <c r="DI131" s="331"/>
      <c r="DJ131" s="293"/>
      <c r="DK131" s="293"/>
      <c r="DL131" s="293"/>
      <c r="DM131" s="294"/>
      <c r="DN131" s="294"/>
      <c r="DO131" s="294"/>
      <c r="DP131" s="294"/>
      <c r="DQ131" s="7"/>
      <c r="DR131" s="7"/>
      <c r="DS131" s="7"/>
      <c r="DT131" s="7"/>
      <c r="DU131" s="7"/>
      <c r="DV131" s="7"/>
      <c r="DW131" s="7"/>
      <c r="DX131" s="7"/>
    </row>
    <row r="132" spans="17:128" x14ac:dyDescent="0.2">
      <c r="Q132" s="8">
        <v>93</v>
      </c>
      <c r="R132" s="61"/>
      <c r="S132" s="62"/>
      <c r="T132" s="63"/>
      <c r="U132" s="59"/>
      <c r="V132" s="60"/>
      <c r="W132" s="59"/>
      <c r="X132" s="60"/>
      <c r="Y132" s="7"/>
      <c r="Z132" s="7"/>
      <c r="AA132" s="7"/>
      <c r="AB132" s="7"/>
      <c r="AC132" s="7"/>
      <c r="AD132" s="7"/>
      <c r="AE132" s="7"/>
      <c r="AF132" s="6"/>
      <c r="AG132" s="8">
        <v>93</v>
      </c>
      <c r="AH132" s="61"/>
      <c r="AI132" s="62"/>
      <c r="AJ132" s="63"/>
      <c r="AK132" s="59"/>
      <c r="AL132" s="60"/>
      <c r="AM132" s="59"/>
      <c r="AN132" s="60"/>
      <c r="AO132" s="7"/>
      <c r="AP132" s="7"/>
      <c r="AQ132" s="7"/>
      <c r="AR132" s="7"/>
      <c r="AS132" s="7"/>
      <c r="AT132" s="7"/>
      <c r="AU132" s="7"/>
      <c r="AV132" s="6"/>
      <c r="AW132" s="8">
        <v>93</v>
      </c>
      <c r="AX132" s="61"/>
      <c r="AY132" s="62"/>
      <c r="AZ132" s="63"/>
      <c r="BA132" s="59"/>
      <c r="BB132" s="60"/>
      <c r="BC132" s="59"/>
      <c r="BD132" s="60"/>
      <c r="BE132" s="7"/>
      <c r="BF132" s="7"/>
      <c r="BG132" s="7"/>
      <c r="BH132" s="7"/>
      <c r="BI132" s="7"/>
      <c r="BJ132" s="7"/>
      <c r="BK132" s="7"/>
      <c r="BL132" s="6"/>
      <c r="BM132" s="8">
        <v>93</v>
      </c>
      <c r="BN132" s="61"/>
      <c r="BO132" s="62"/>
      <c r="BP132" s="63"/>
      <c r="BQ132" s="59"/>
      <c r="BR132" s="60"/>
      <c r="BS132" s="59"/>
      <c r="BT132" s="60"/>
      <c r="BU132" s="7"/>
      <c r="BV132" s="7"/>
      <c r="BW132" s="7"/>
      <c r="BX132" s="7"/>
      <c r="BY132" s="7"/>
      <c r="BZ132" s="7"/>
      <c r="CA132" s="7"/>
      <c r="CB132" s="6"/>
      <c r="CC132" s="8">
        <v>93</v>
      </c>
      <c r="CD132" s="61"/>
      <c r="CE132" s="62"/>
      <c r="CF132" s="63"/>
      <c r="CG132" s="59"/>
      <c r="CH132" s="60"/>
      <c r="CI132" s="59"/>
      <c r="CJ132" s="60"/>
      <c r="CK132" s="7"/>
      <c r="CL132" s="7"/>
      <c r="CM132" s="7"/>
      <c r="CN132" s="7"/>
      <c r="CO132" s="7"/>
      <c r="CP132" s="7"/>
      <c r="CQ132" s="7"/>
      <c r="CR132" s="6"/>
      <c r="CS132" s="8">
        <v>93</v>
      </c>
      <c r="CT132" s="61"/>
      <c r="CU132" s="62"/>
      <c r="CV132" s="63"/>
      <c r="CW132" s="59"/>
      <c r="CX132" s="60"/>
      <c r="CY132" s="59"/>
      <c r="CZ132" s="60"/>
      <c r="DA132" s="7"/>
      <c r="DB132" s="7"/>
      <c r="DC132" s="7"/>
      <c r="DD132" s="7"/>
      <c r="DE132" s="7"/>
      <c r="DF132" s="7"/>
      <c r="DG132" s="7"/>
      <c r="DH132" s="7"/>
      <c r="DI132" s="331"/>
      <c r="DJ132" s="293"/>
      <c r="DK132" s="293"/>
      <c r="DL132" s="293"/>
      <c r="DM132" s="294"/>
      <c r="DN132" s="294"/>
      <c r="DO132" s="294"/>
      <c r="DP132" s="294"/>
      <c r="DQ132" s="7"/>
      <c r="DR132" s="7"/>
      <c r="DS132" s="7"/>
      <c r="DT132" s="7"/>
      <c r="DU132" s="7"/>
      <c r="DV132" s="7"/>
      <c r="DW132" s="7"/>
      <c r="DX132" s="7"/>
    </row>
    <row r="133" spans="17:128" x14ac:dyDescent="0.2">
      <c r="Q133" s="8">
        <v>94</v>
      </c>
      <c r="R133" s="61"/>
      <c r="S133" s="62"/>
      <c r="T133" s="63"/>
      <c r="U133" s="59"/>
      <c r="V133" s="60"/>
      <c r="W133" s="59"/>
      <c r="X133" s="60"/>
      <c r="Y133" s="7"/>
      <c r="Z133" s="7"/>
      <c r="AA133" s="7"/>
      <c r="AB133" s="7"/>
      <c r="AC133" s="7"/>
      <c r="AD133" s="7"/>
      <c r="AE133" s="7"/>
      <c r="AF133" s="6"/>
      <c r="AG133" s="8">
        <v>94</v>
      </c>
      <c r="AH133" s="61"/>
      <c r="AI133" s="62"/>
      <c r="AJ133" s="63"/>
      <c r="AK133" s="59"/>
      <c r="AL133" s="60"/>
      <c r="AM133" s="59"/>
      <c r="AN133" s="60"/>
      <c r="AO133" s="7"/>
      <c r="AP133" s="7"/>
      <c r="AQ133" s="7"/>
      <c r="AR133" s="7"/>
      <c r="AS133" s="7"/>
      <c r="AT133" s="7"/>
      <c r="AU133" s="7"/>
      <c r="AV133" s="6"/>
      <c r="AW133" s="8">
        <v>94</v>
      </c>
      <c r="AX133" s="61"/>
      <c r="AY133" s="62"/>
      <c r="AZ133" s="63"/>
      <c r="BA133" s="59"/>
      <c r="BB133" s="60"/>
      <c r="BC133" s="59"/>
      <c r="BD133" s="60"/>
      <c r="BE133" s="7"/>
      <c r="BF133" s="7"/>
      <c r="BG133" s="7"/>
      <c r="BH133" s="7"/>
      <c r="BI133" s="7"/>
      <c r="BJ133" s="7"/>
      <c r="BK133" s="7"/>
      <c r="BL133" s="6"/>
      <c r="BM133" s="8">
        <v>94</v>
      </c>
      <c r="BN133" s="61"/>
      <c r="BO133" s="62"/>
      <c r="BP133" s="63"/>
      <c r="BQ133" s="59"/>
      <c r="BR133" s="60"/>
      <c r="BS133" s="59"/>
      <c r="BT133" s="60"/>
      <c r="BU133" s="7"/>
      <c r="BV133" s="7"/>
      <c r="BW133" s="7"/>
      <c r="BX133" s="7"/>
      <c r="BY133" s="7"/>
      <c r="BZ133" s="7"/>
      <c r="CA133" s="7"/>
      <c r="CB133" s="6"/>
      <c r="CC133" s="8">
        <v>94</v>
      </c>
      <c r="CD133" s="61"/>
      <c r="CE133" s="62"/>
      <c r="CF133" s="63"/>
      <c r="CG133" s="59"/>
      <c r="CH133" s="60"/>
      <c r="CI133" s="59"/>
      <c r="CJ133" s="60"/>
      <c r="CK133" s="7"/>
      <c r="CL133" s="7"/>
      <c r="CM133" s="7"/>
      <c r="CN133" s="7"/>
      <c r="CO133" s="7"/>
      <c r="CP133" s="7"/>
      <c r="CQ133" s="7"/>
      <c r="CR133" s="6"/>
      <c r="CS133" s="8">
        <v>94</v>
      </c>
      <c r="CT133" s="61"/>
      <c r="CU133" s="62"/>
      <c r="CV133" s="63"/>
      <c r="CW133" s="59"/>
      <c r="CX133" s="60"/>
      <c r="CY133" s="59"/>
      <c r="CZ133" s="60"/>
      <c r="DA133" s="7"/>
      <c r="DB133" s="7"/>
      <c r="DC133" s="7"/>
      <c r="DD133" s="7"/>
      <c r="DE133" s="7"/>
      <c r="DF133" s="7"/>
      <c r="DG133" s="7"/>
      <c r="DH133" s="7"/>
      <c r="DI133" s="331"/>
      <c r="DJ133" s="293"/>
      <c r="DK133" s="293"/>
      <c r="DL133" s="293"/>
      <c r="DM133" s="294"/>
      <c r="DN133" s="294"/>
      <c r="DO133" s="294"/>
      <c r="DP133" s="294"/>
      <c r="DQ133" s="7"/>
      <c r="DR133" s="7"/>
      <c r="DS133" s="7"/>
      <c r="DT133" s="7"/>
      <c r="DU133" s="7"/>
      <c r="DV133" s="7"/>
      <c r="DW133" s="7"/>
      <c r="DX133" s="7"/>
    </row>
    <row r="134" spans="17:128" x14ac:dyDescent="0.2">
      <c r="Q134" s="8">
        <v>95</v>
      </c>
      <c r="R134" s="61"/>
      <c r="S134" s="62"/>
      <c r="T134" s="63"/>
      <c r="U134" s="59"/>
      <c r="V134" s="60"/>
      <c r="W134" s="59"/>
      <c r="X134" s="60"/>
      <c r="Y134" s="7"/>
      <c r="Z134" s="7"/>
      <c r="AA134" s="7"/>
      <c r="AB134" s="7"/>
      <c r="AC134" s="7"/>
      <c r="AD134" s="7"/>
      <c r="AE134" s="7"/>
      <c r="AF134" s="6"/>
      <c r="AG134" s="8">
        <v>95</v>
      </c>
      <c r="AH134" s="61"/>
      <c r="AI134" s="62"/>
      <c r="AJ134" s="63"/>
      <c r="AK134" s="59"/>
      <c r="AL134" s="60"/>
      <c r="AM134" s="59"/>
      <c r="AN134" s="60"/>
      <c r="AO134" s="7"/>
      <c r="AP134" s="7"/>
      <c r="AQ134" s="7"/>
      <c r="AR134" s="7"/>
      <c r="AS134" s="7"/>
      <c r="AT134" s="7"/>
      <c r="AU134" s="7"/>
      <c r="AV134" s="6"/>
      <c r="AW134" s="8">
        <v>95</v>
      </c>
      <c r="AX134" s="61"/>
      <c r="AY134" s="62"/>
      <c r="AZ134" s="63"/>
      <c r="BA134" s="59"/>
      <c r="BB134" s="60"/>
      <c r="BC134" s="59"/>
      <c r="BD134" s="60"/>
      <c r="BE134" s="7"/>
      <c r="BF134" s="7"/>
      <c r="BG134" s="7"/>
      <c r="BH134" s="7"/>
      <c r="BI134" s="7"/>
      <c r="BJ134" s="7"/>
      <c r="BK134" s="7"/>
      <c r="BL134" s="6"/>
      <c r="BM134" s="8">
        <v>95</v>
      </c>
      <c r="BN134" s="61"/>
      <c r="BO134" s="62"/>
      <c r="BP134" s="63"/>
      <c r="BQ134" s="59"/>
      <c r="BR134" s="60"/>
      <c r="BS134" s="59"/>
      <c r="BT134" s="60"/>
      <c r="BU134" s="7"/>
      <c r="BV134" s="7"/>
      <c r="BW134" s="7"/>
      <c r="BX134" s="7"/>
      <c r="BY134" s="7"/>
      <c r="BZ134" s="7"/>
      <c r="CA134" s="7"/>
      <c r="CB134" s="6"/>
      <c r="CC134" s="8">
        <v>95</v>
      </c>
      <c r="CD134" s="61"/>
      <c r="CE134" s="62"/>
      <c r="CF134" s="63"/>
      <c r="CG134" s="59"/>
      <c r="CH134" s="60"/>
      <c r="CI134" s="59"/>
      <c r="CJ134" s="60"/>
      <c r="CK134" s="7"/>
      <c r="CL134" s="7"/>
      <c r="CM134" s="7"/>
      <c r="CN134" s="7"/>
      <c r="CO134" s="7"/>
      <c r="CP134" s="7"/>
      <c r="CQ134" s="7"/>
      <c r="CR134" s="6"/>
      <c r="CS134" s="8">
        <v>95</v>
      </c>
      <c r="CT134" s="61"/>
      <c r="CU134" s="62"/>
      <c r="CV134" s="63"/>
      <c r="CW134" s="59"/>
      <c r="CX134" s="60"/>
      <c r="CY134" s="59"/>
      <c r="CZ134" s="60"/>
      <c r="DA134" s="7"/>
      <c r="DB134" s="7"/>
      <c r="DC134" s="7"/>
      <c r="DD134" s="7"/>
      <c r="DE134" s="7"/>
      <c r="DF134" s="7"/>
      <c r="DG134" s="7"/>
      <c r="DH134" s="7"/>
      <c r="DI134" s="331"/>
      <c r="DJ134" s="293"/>
      <c r="DK134" s="293"/>
      <c r="DL134" s="293"/>
      <c r="DM134" s="294"/>
      <c r="DN134" s="294"/>
      <c r="DO134" s="294"/>
      <c r="DP134" s="294"/>
      <c r="DQ134" s="7"/>
      <c r="DR134" s="7"/>
      <c r="DS134" s="7"/>
      <c r="DT134" s="7"/>
      <c r="DU134" s="7"/>
      <c r="DV134" s="7"/>
      <c r="DW134" s="7"/>
      <c r="DX134" s="7"/>
    </row>
    <row r="135" spans="17:128" x14ac:dyDescent="0.2">
      <c r="Q135" s="8">
        <v>96</v>
      </c>
      <c r="R135" s="61"/>
      <c r="S135" s="62"/>
      <c r="T135" s="63"/>
      <c r="U135" s="59"/>
      <c r="V135" s="60"/>
      <c r="W135" s="59"/>
      <c r="X135" s="60"/>
      <c r="Y135" s="7"/>
      <c r="Z135" s="7"/>
      <c r="AA135" s="7"/>
      <c r="AB135" s="7"/>
      <c r="AC135" s="7"/>
      <c r="AD135" s="7"/>
      <c r="AE135" s="7"/>
      <c r="AF135" s="6"/>
      <c r="AG135" s="8">
        <v>96</v>
      </c>
      <c r="AH135" s="61"/>
      <c r="AI135" s="62"/>
      <c r="AJ135" s="63"/>
      <c r="AK135" s="59"/>
      <c r="AL135" s="60"/>
      <c r="AM135" s="59"/>
      <c r="AN135" s="60"/>
      <c r="AO135" s="7"/>
      <c r="AP135" s="7"/>
      <c r="AQ135" s="7"/>
      <c r="AR135" s="7"/>
      <c r="AS135" s="7"/>
      <c r="AT135" s="7"/>
      <c r="AU135" s="7"/>
      <c r="AV135" s="6"/>
      <c r="AW135" s="8">
        <v>96</v>
      </c>
      <c r="AX135" s="61"/>
      <c r="AY135" s="62"/>
      <c r="AZ135" s="63"/>
      <c r="BA135" s="59"/>
      <c r="BB135" s="60"/>
      <c r="BC135" s="59"/>
      <c r="BD135" s="60"/>
      <c r="BE135" s="7"/>
      <c r="BF135" s="7"/>
      <c r="BG135" s="7"/>
      <c r="BH135" s="7"/>
      <c r="BI135" s="7"/>
      <c r="BJ135" s="7"/>
      <c r="BK135" s="7"/>
      <c r="BL135" s="6"/>
      <c r="BM135" s="8">
        <v>96</v>
      </c>
      <c r="BN135" s="61"/>
      <c r="BO135" s="62"/>
      <c r="BP135" s="63"/>
      <c r="BQ135" s="59"/>
      <c r="BR135" s="60"/>
      <c r="BS135" s="59"/>
      <c r="BT135" s="60"/>
      <c r="BU135" s="7"/>
      <c r="BV135" s="7"/>
      <c r="BW135" s="7"/>
      <c r="BX135" s="7"/>
      <c r="BY135" s="7"/>
      <c r="BZ135" s="7"/>
      <c r="CA135" s="7"/>
      <c r="CB135" s="6"/>
      <c r="CC135" s="8">
        <v>96</v>
      </c>
      <c r="CD135" s="61"/>
      <c r="CE135" s="62"/>
      <c r="CF135" s="63"/>
      <c r="CG135" s="59"/>
      <c r="CH135" s="60"/>
      <c r="CI135" s="59"/>
      <c r="CJ135" s="60"/>
      <c r="CK135" s="7"/>
      <c r="CL135" s="7"/>
      <c r="CM135" s="7"/>
      <c r="CN135" s="7"/>
      <c r="CO135" s="7"/>
      <c r="CP135" s="7"/>
      <c r="CQ135" s="7"/>
      <c r="CR135" s="6"/>
      <c r="CS135" s="8">
        <v>96</v>
      </c>
      <c r="CT135" s="61"/>
      <c r="CU135" s="62"/>
      <c r="CV135" s="63"/>
      <c r="CW135" s="59"/>
      <c r="CX135" s="60"/>
      <c r="CY135" s="59"/>
      <c r="CZ135" s="60"/>
      <c r="DA135" s="7"/>
      <c r="DB135" s="7"/>
      <c r="DC135" s="7"/>
      <c r="DD135" s="7"/>
      <c r="DE135" s="7"/>
      <c r="DF135" s="7"/>
      <c r="DG135" s="7"/>
      <c r="DH135" s="7"/>
      <c r="DI135" s="331"/>
      <c r="DJ135" s="293"/>
      <c r="DK135" s="293"/>
      <c r="DL135" s="293"/>
      <c r="DM135" s="294"/>
      <c r="DN135" s="294"/>
      <c r="DO135" s="294"/>
      <c r="DP135" s="294"/>
      <c r="DQ135" s="7"/>
      <c r="DR135" s="7"/>
      <c r="DS135" s="7"/>
      <c r="DT135" s="7"/>
      <c r="DU135" s="7"/>
      <c r="DV135" s="7"/>
      <c r="DW135" s="7"/>
      <c r="DX135" s="7"/>
    </row>
    <row r="136" spans="17:128" x14ac:dyDescent="0.2">
      <c r="Q136" s="8">
        <v>97</v>
      </c>
      <c r="R136" s="61"/>
      <c r="S136" s="62"/>
      <c r="T136" s="63"/>
      <c r="U136" s="59"/>
      <c r="V136" s="60"/>
      <c r="W136" s="59"/>
      <c r="X136" s="60"/>
      <c r="Y136" s="7"/>
      <c r="Z136" s="7"/>
      <c r="AA136" s="7"/>
      <c r="AB136" s="7"/>
      <c r="AC136" s="7"/>
      <c r="AD136" s="7"/>
      <c r="AE136" s="7"/>
      <c r="AF136" s="6"/>
      <c r="AG136" s="8">
        <v>97</v>
      </c>
      <c r="AH136" s="61"/>
      <c r="AI136" s="62"/>
      <c r="AJ136" s="63"/>
      <c r="AK136" s="59"/>
      <c r="AL136" s="60"/>
      <c r="AM136" s="59"/>
      <c r="AN136" s="60"/>
      <c r="AO136" s="7"/>
      <c r="AP136" s="7"/>
      <c r="AQ136" s="7"/>
      <c r="AR136" s="7"/>
      <c r="AS136" s="7"/>
      <c r="AT136" s="7"/>
      <c r="AU136" s="7"/>
      <c r="AV136" s="6"/>
      <c r="AW136" s="8">
        <v>97</v>
      </c>
      <c r="AX136" s="61"/>
      <c r="AY136" s="62"/>
      <c r="AZ136" s="63"/>
      <c r="BA136" s="59"/>
      <c r="BB136" s="60"/>
      <c r="BC136" s="59"/>
      <c r="BD136" s="60"/>
      <c r="BE136" s="7"/>
      <c r="BF136" s="7"/>
      <c r="BG136" s="7"/>
      <c r="BH136" s="7"/>
      <c r="BI136" s="7"/>
      <c r="BJ136" s="7"/>
      <c r="BK136" s="7"/>
      <c r="BL136" s="6"/>
      <c r="BM136" s="8">
        <v>97</v>
      </c>
      <c r="BN136" s="61"/>
      <c r="BO136" s="62"/>
      <c r="BP136" s="63"/>
      <c r="BQ136" s="59"/>
      <c r="BR136" s="60"/>
      <c r="BS136" s="59"/>
      <c r="BT136" s="60"/>
      <c r="BU136" s="7"/>
      <c r="BV136" s="7"/>
      <c r="BW136" s="7"/>
      <c r="BX136" s="7"/>
      <c r="BY136" s="7"/>
      <c r="BZ136" s="7"/>
      <c r="CA136" s="7"/>
      <c r="CB136" s="6"/>
      <c r="CC136" s="8">
        <v>97</v>
      </c>
      <c r="CD136" s="61"/>
      <c r="CE136" s="62"/>
      <c r="CF136" s="63"/>
      <c r="CG136" s="59"/>
      <c r="CH136" s="60"/>
      <c r="CI136" s="59"/>
      <c r="CJ136" s="60"/>
      <c r="CK136" s="7"/>
      <c r="CL136" s="7"/>
      <c r="CM136" s="7"/>
      <c r="CN136" s="7"/>
      <c r="CO136" s="7"/>
      <c r="CP136" s="7"/>
      <c r="CQ136" s="7"/>
      <c r="CR136" s="6"/>
      <c r="CS136" s="8">
        <v>97</v>
      </c>
      <c r="CT136" s="61"/>
      <c r="CU136" s="62"/>
      <c r="CV136" s="63"/>
      <c r="CW136" s="59"/>
      <c r="CX136" s="60"/>
      <c r="CY136" s="59"/>
      <c r="CZ136" s="60"/>
      <c r="DA136" s="7"/>
      <c r="DB136" s="7"/>
      <c r="DC136" s="7"/>
      <c r="DD136" s="7"/>
      <c r="DE136" s="7"/>
      <c r="DF136" s="7"/>
      <c r="DG136" s="7"/>
      <c r="DH136" s="7"/>
      <c r="DI136" s="331"/>
      <c r="DJ136" s="293"/>
      <c r="DK136" s="293"/>
      <c r="DL136" s="293"/>
      <c r="DM136" s="294"/>
      <c r="DN136" s="294"/>
      <c r="DO136" s="294"/>
      <c r="DP136" s="294"/>
      <c r="DQ136" s="7"/>
      <c r="DR136" s="7"/>
      <c r="DS136" s="7"/>
      <c r="DT136" s="7"/>
      <c r="DU136" s="7"/>
      <c r="DV136" s="7"/>
      <c r="DW136" s="7"/>
      <c r="DX136" s="7"/>
    </row>
    <row r="137" spans="17:128" x14ac:dyDescent="0.2">
      <c r="Q137" s="8">
        <v>98</v>
      </c>
      <c r="R137" s="61"/>
      <c r="S137" s="62"/>
      <c r="T137" s="63"/>
      <c r="U137" s="59"/>
      <c r="V137" s="60"/>
      <c r="W137" s="59"/>
      <c r="X137" s="60"/>
      <c r="Y137" s="7"/>
      <c r="Z137" s="7"/>
      <c r="AA137" s="7"/>
      <c r="AB137" s="7"/>
      <c r="AC137" s="7"/>
      <c r="AD137" s="7"/>
      <c r="AE137" s="7"/>
      <c r="AF137" s="6"/>
      <c r="AG137" s="8">
        <v>98</v>
      </c>
      <c r="AH137" s="61"/>
      <c r="AI137" s="62"/>
      <c r="AJ137" s="63"/>
      <c r="AK137" s="59"/>
      <c r="AL137" s="60"/>
      <c r="AM137" s="59"/>
      <c r="AN137" s="60"/>
      <c r="AO137" s="7"/>
      <c r="AP137" s="7"/>
      <c r="AQ137" s="7"/>
      <c r="AR137" s="7"/>
      <c r="AS137" s="7"/>
      <c r="AT137" s="7"/>
      <c r="AU137" s="7"/>
      <c r="AV137" s="6"/>
      <c r="AW137" s="8">
        <v>98</v>
      </c>
      <c r="AX137" s="61"/>
      <c r="AY137" s="62"/>
      <c r="AZ137" s="63"/>
      <c r="BA137" s="59"/>
      <c r="BB137" s="60"/>
      <c r="BC137" s="59"/>
      <c r="BD137" s="60"/>
      <c r="BE137" s="7"/>
      <c r="BF137" s="7"/>
      <c r="BG137" s="7"/>
      <c r="BH137" s="7"/>
      <c r="BI137" s="7"/>
      <c r="BJ137" s="7"/>
      <c r="BK137" s="7"/>
      <c r="BL137" s="6"/>
      <c r="BM137" s="8">
        <v>98</v>
      </c>
      <c r="BN137" s="61"/>
      <c r="BO137" s="62"/>
      <c r="BP137" s="63"/>
      <c r="BQ137" s="59"/>
      <c r="BR137" s="60"/>
      <c r="BS137" s="59"/>
      <c r="BT137" s="60"/>
      <c r="BU137" s="7"/>
      <c r="BV137" s="7"/>
      <c r="BW137" s="7"/>
      <c r="BX137" s="7"/>
      <c r="BY137" s="7"/>
      <c r="BZ137" s="7"/>
      <c r="CA137" s="7"/>
      <c r="CB137" s="6"/>
      <c r="CC137" s="8">
        <v>98</v>
      </c>
      <c r="CD137" s="61"/>
      <c r="CE137" s="62"/>
      <c r="CF137" s="63"/>
      <c r="CG137" s="59"/>
      <c r="CH137" s="60"/>
      <c r="CI137" s="59"/>
      <c r="CJ137" s="60"/>
      <c r="CK137" s="7"/>
      <c r="CL137" s="7"/>
      <c r="CM137" s="7"/>
      <c r="CN137" s="7"/>
      <c r="CO137" s="7"/>
      <c r="CP137" s="7"/>
      <c r="CQ137" s="7"/>
      <c r="CR137" s="6"/>
      <c r="CS137" s="8">
        <v>98</v>
      </c>
      <c r="CT137" s="61"/>
      <c r="CU137" s="62"/>
      <c r="CV137" s="63"/>
      <c r="CW137" s="59"/>
      <c r="CX137" s="60"/>
      <c r="CY137" s="59"/>
      <c r="CZ137" s="60"/>
      <c r="DA137" s="7"/>
      <c r="DB137" s="7"/>
      <c r="DC137" s="7"/>
      <c r="DD137" s="7"/>
      <c r="DE137" s="7"/>
      <c r="DF137" s="7"/>
      <c r="DG137" s="7"/>
      <c r="DH137" s="7"/>
      <c r="DI137" s="331"/>
      <c r="DJ137" s="293"/>
      <c r="DK137" s="293"/>
      <c r="DL137" s="293"/>
      <c r="DM137" s="294"/>
      <c r="DN137" s="294"/>
      <c r="DO137" s="294"/>
      <c r="DP137" s="294"/>
      <c r="DQ137" s="7"/>
      <c r="DR137" s="7"/>
      <c r="DS137" s="7"/>
      <c r="DT137" s="7"/>
      <c r="DU137" s="7"/>
      <c r="DV137" s="7"/>
      <c r="DW137" s="7"/>
      <c r="DX137" s="7"/>
    </row>
    <row r="138" spans="17:128" x14ac:dyDescent="0.2">
      <c r="Q138" s="8">
        <v>99</v>
      </c>
      <c r="R138" s="61"/>
      <c r="S138" s="62"/>
      <c r="T138" s="63"/>
      <c r="U138" s="59"/>
      <c r="V138" s="60"/>
      <c r="W138" s="59"/>
      <c r="X138" s="60"/>
      <c r="Y138" s="7"/>
      <c r="Z138" s="7"/>
      <c r="AA138" s="7"/>
      <c r="AB138" s="7"/>
      <c r="AC138" s="7"/>
      <c r="AD138" s="7"/>
      <c r="AE138" s="7"/>
      <c r="AF138" s="6"/>
      <c r="AG138" s="8">
        <v>99</v>
      </c>
      <c r="AH138" s="61"/>
      <c r="AI138" s="62"/>
      <c r="AJ138" s="63"/>
      <c r="AK138" s="59"/>
      <c r="AL138" s="60"/>
      <c r="AM138" s="59"/>
      <c r="AN138" s="60"/>
      <c r="AO138" s="7"/>
      <c r="AP138" s="7"/>
      <c r="AQ138" s="7"/>
      <c r="AR138" s="7"/>
      <c r="AS138" s="7"/>
      <c r="AT138" s="7"/>
      <c r="AU138" s="7"/>
      <c r="AV138" s="6"/>
      <c r="AW138" s="8">
        <v>99</v>
      </c>
      <c r="AX138" s="61"/>
      <c r="AY138" s="62"/>
      <c r="AZ138" s="63"/>
      <c r="BA138" s="59"/>
      <c r="BB138" s="60"/>
      <c r="BC138" s="59"/>
      <c r="BD138" s="60"/>
      <c r="BE138" s="7"/>
      <c r="BF138" s="7"/>
      <c r="BG138" s="7"/>
      <c r="BH138" s="7"/>
      <c r="BI138" s="7"/>
      <c r="BJ138" s="7"/>
      <c r="BK138" s="7"/>
      <c r="BL138" s="6"/>
      <c r="BM138" s="8">
        <v>99</v>
      </c>
      <c r="BN138" s="61"/>
      <c r="BO138" s="62"/>
      <c r="BP138" s="63"/>
      <c r="BQ138" s="59"/>
      <c r="BR138" s="60"/>
      <c r="BS138" s="59"/>
      <c r="BT138" s="60"/>
      <c r="BU138" s="7"/>
      <c r="BV138" s="7"/>
      <c r="BW138" s="7"/>
      <c r="BX138" s="7"/>
      <c r="BY138" s="7"/>
      <c r="BZ138" s="7"/>
      <c r="CA138" s="7"/>
      <c r="CB138" s="6"/>
      <c r="CC138" s="8">
        <v>99</v>
      </c>
      <c r="CD138" s="61"/>
      <c r="CE138" s="62"/>
      <c r="CF138" s="63"/>
      <c r="CG138" s="59"/>
      <c r="CH138" s="60"/>
      <c r="CI138" s="59"/>
      <c r="CJ138" s="60"/>
      <c r="CK138" s="7"/>
      <c r="CL138" s="7"/>
      <c r="CM138" s="7"/>
      <c r="CN138" s="7"/>
      <c r="CO138" s="7"/>
      <c r="CP138" s="7"/>
      <c r="CQ138" s="7"/>
      <c r="CR138" s="6"/>
      <c r="CS138" s="8">
        <v>99</v>
      </c>
      <c r="CT138" s="61"/>
      <c r="CU138" s="62"/>
      <c r="CV138" s="63"/>
      <c r="CW138" s="59"/>
      <c r="CX138" s="60"/>
      <c r="CY138" s="59"/>
      <c r="CZ138" s="60"/>
      <c r="DA138" s="7"/>
      <c r="DB138" s="7"/>
      <c r="DC138" s="7"/>
      <c r="DD138" s="7"/>
      <c r="DE138" s="7"/>
      <c r="DF138" s="7"/>
      <c r="DG138" s="7"/>
      <c r="DH138" s="7"/>
      <c r="DI138" s="331"/>
      <c r="DJ138" s="293"/>
      <c r="DK138" s="293"/>
      <c r="DL138" s="293"/>
      <c r="DM138" s="294"/>
      <c r="DN138" s="294"/>
      <c r="DO138" s="294"/>
      <c r="DP138" s="294"/>
      <c r="DQ138" s="7"/>
      <c r="DR138" s="7"/>
      <c r="DS138" s="7"/>
      <c r="DT138" s="7"/>
      <c r="DU138" s="7"/>
      <c r="DV138" s="7"/>
      <c r="DW138" s="7"/>
      <c r="DX138" s="7"/>
    </row>
    <row r="139" spans="17:128" ht="15.75" thickBot="1" x14ac:dyDescent="0.25">
      <c r="Q139" s="5">
        <v>100</v>
      </c>
      <c r="R139" s="61"/>
      <c r="S139" s="62"/>
      <c r="T139" s="63"/>
      <c r="U139" s="59"/>
      <c r="V139" s="60"/>
      <c r="W139" s="59"/>
      <c r="X139" s="60"/>
      <c r="Y139" s="4"/>
      <c r="Z139" s="4"/>
      <c r="AA139" s="4"/>
      <c r="AB139" s="4"/>
      <c r="AC139" s="4"/>
      <c r="AD139" s="4"/>
      <c r="AE139" s="4"/>
      <c r="AF139" s="3"/>
      <c r="AG139" s="5">
        <v>100</v>
      </c>
      <c r="AH139" s="61"/>
      <c r="AI139" s="62"/>
      <c r="AJ139" s="63"/>
      <c r="AK139" s="59"/>
      <c r="AL139" s="60"/>
      <c r="AM139" s="59"/>
      <c r="AN139" s="60"/>
      <c r="AO139" s="4"/>
      <c r="AP139" s="4"/>
      <c r="AQ139" s="4"/>
      <c r="AR139" s="4"/>
      <c r="AS139" s="4"/>
      <c r="AT139" s="4"/>
      <c r="AU139" s="4"/>
      <c r="AV139" s="3"/>
      <c r="AW139" s="5">
        <v>100</v>
      </c>
      <c r="AX139" s="61"/>
      <c r="AY139" s="62"/>
      <c r="AZ139" s="63"/>
      <c r="BA139" s="59"/>
      <c r="BB139" s="60"/>
      <c r="BC139" s="59"/>
      <c r="BD139" s="60"/>
      <c r="BE139" s="4"/>
      <c r="BF139" s="4"/>
      <c r="BG139" s="4"/>
      <c r="BH139" s="4"/>
      <c r="BI139" s="4"/>
      <c r="BJ139" s="4"/>
      <c r="BK139" s="4"/>
      <c r="BL139" s="3"/>
      <c r="BM139" s="5">
        <v>100</v>
      </c>
      <c r="BN139" s="61"/>
      <c r="BO139" s="62"/>
      <c r="BP139" s="63"/>
      <c r="BQ139" s="59"/>
      <c r="BR139" s="60"/>
      <c r="BS139" s="59"/>
      <c r="BT139" s="60"/>
      <c r="BU139" s="4"/>
      <c r="BV139" s="4"/>
      <c r="BW139" s="4"/>
      <c r="BX139" s="4"/>
      <c r="BY139" s="4"/>
      <c r="BZ139" s="4"/>
      <c r="CA139" s="4"/>
      <c r="CB139" s="3"/>
      <c r="CC139" s="5">
        <v>100</v>
      </c>
      <c r="CD139" s="61"/>
      <c r="CE139" s="62"/>
      <c r="CF139" s="63"/>
      <c r="CG139" s="59"/>
      <c r="CH139" s="60"/>
      <c r="CI139" s="59"/>
      <c r="CJ139" s="60"/>
      <c r="CK139" s="4"/>
      <c r="CL139" s="4"/>
      <c r="CM139" s="4"/>
      <c r="CN139" s="4"/>
      <c r="CO139" s="4"/>
      <c r="CP139" s="4"/>
      <c r="CQ139" s="4"/>
      <c r="CR139" s="3"/>
      <c r="CS139" s="5">
        <v>100</v>
      </c>
      <c r="CT139" s="61"/>
      <c r="CU139" s="62"/>
      <c r="CV139" s="63"/>
      <c r="CW139" s="59"/>
      <c r="CX139" s="60"/>
      <c r="CY139" s="59"/>
      <c r="CZ139" s="60"/>
      <c r="DA139" s="4"/>
      <c r="DB139" s="4"/>
      <c r="DC139" s="4"/>
      <c r="DD139" s="4"/>
      <c r="DE139" s="4"/>
      <c r="DF139" s="4"/>
      <c r="DG139" s="4"/>
      <c r="DH139" s="4"/>
      <c r="DI139" s="331"/>
      <c r="DJ139" s="293"/>
      <c r="DK139" s="293"/>
      <c r="DL139" s="293"/>
      <c r="DM139" s="294"/>
      <c r="DN139" s="294"/>
      <c r="DO139" s="294"/>
      <c r="DP139" s="294"/>
      <c r="DQ139" s="7"/>
      <c r="DR139" s="7"/>
      <c r="DS139" s="7"/>
      <c r="DT139" s="7"/>
      <c r="DU139" s="7"/>
      <c r="DV139" s="7"/>
      <c r="DW139" s="7"/>
      <c r="DX139" s="7"/>
    </row>
    <row r="153" spans="17:20" x14ac:dyDescent="0.2">
      <c r="Q153" s="2"/>
      <c r="R153" s="2"/>
      <c r="S153" s="2"/>
      <c r="T153" s="2"/>
    </row>
    <row r="154" spans="17:20" x14ac:dyDescent="0.2">
      <c r="Q154" s="2"/>
      <c r="R154" s="2"/>
      <c r="S154" s="2"/>
      <c r="T154" s="2"/>
    </row>
  </sheetData>
  <mergeCells count="553">
    <mergeCell ref="DR62:DS62"/>
    <mergeCell ref="CL61:CM61"/>
    <mergeCell ref="DB60:DC60"/>
    <mergeCell ref="BV60:BW60"/>
    <mergeCell ref="AP60:AQ60"/>
    <mergeCell ref="BF60:BG60"/>
    <mergeCell ref="Z60:AA60"/>
    <mergeCell ref="DB61:DC61"/>
    <mergeCell ref="BV61:BW61"/>
    <mergeCell ref="AP61:AQ61"/>
    <mergeCell ref="BF61:BG61"/>
    <mergeCell ref="Z61:AA61"/>
    <mergeCell ref="DR61:DS61"/>
    <mergeCell ref="CL59:CM59"/>
    <mergeCell ref="DB59:DC59"/>
    <mergeCell ref="BV59:BW59"/>
    <mergeCell ref="AP59:AQ59"/>
    <mergeCell ref="BF59:BG59"/>
    <mergeCell ref="Z59:AA59"/>
    <mergeCell ref="DR59:DS59"/>
    <mergeCell ref="DR58:DS58"/>
    <mergeCell ref="CL60:CM60"/>
    <mergeCell ref="DR60:DS60"/>
    <mergeCell ref="Z50:AB50"/>
    <mergeCell ref="AD50:AE50"/>
    <mergeCell ref="DR51:DT51"/>
    <mergeCell ref="DV51:DW51"/>
    <mergeCell ref="CP51:CQ51"/>
    <mergeCell ref="CL58:CM58"/>
    <mergeCell ref="DB58:DC58"/>
    <mergeCell ref="BV58:BW58"/>
    <mergeCell ref="AP58:AQ58"/>
    <mergeCell ref="BF58:BG58"/>
    <mergeCell ref="Z58:AA58"/>
    <mergeCell ref="DF50:DG50"/>
    <mergeCell ref="BV50:BX50"/>
    <mergeCell ref="BZ50:CA50"/>
    <mergeCell ref="CL50:CN50"/>
    <mergeCell ref="BF50:BH50"/>
    <mergeCell ref="BJ50:BK50"/>
    <mergeCell ref="AP50:AR50"/>
    <mergeCell ref="AT50:AU50"/>
    <mergeCell ref="AH52:AJ52"/>
    <mergeCell ref="AK52:AL52"/>
    <mergeCell ref="AM52:AN52"/>
    <mergeCell ref="AH53:AJ53"/>
    <mergeCell ref="AK53:AL53"/>
    <mergeCell ref="AM53:AN53"/>
    <mergeCell ref="AH54:AJ54"/>
    <mergeCell ref="AK54:AL54"/>
    <mergeCell ref="AM54:AN54"/>
    <mergeCell ref="DB51:DD51"/>
    <mergeCell ref="DF51:DG51"/>
    <mergeCell ref="BV51:BX51"/>
    <mergeCell ref="BZ51:CA51"/>
    <mergeCell ref="CL51:CN51"/>
    <mergeCell ref="BF51:BH51"/>
    <mergeCell ref="BJ51:BK51"/>
    <mergeCell ref="AP51:AR51"/>
    <mergeCell ref="AT51:AU51"/>
    <mergeCell ref="Z51:AB51"/>
    <mergeCell ref="AD51:AE51"/>
    <mergeCell ref="AK57:AL57"/>
    <mergeCell ref="AM57:AN57"/>
    <mergeCell ref="DF48:DG48"/>
    <mergeCell ref="A53:B53"/>
    <mergeCell ref="CL48:CN48"/>
    <mergeCell ref="CP48:CQ48"/>
    <mergeCell ref="DB48:DD48"/>
    <mergeCell ref="BV48:BX48"/>
    <mergeCell ref="BZ48:CA48"/>
    <mergeCell ref="BF49:BH49"/>
    <mergeCell ref="BF48:BH48"/>
    <mergeCell ref="BJ48:BK48"/>
    <mergeCell ref="AP48:AR48"/>
    <mergeCell ref="AT48:AU48"/>
    <mergeCell ref="DV48:DW48"/>
    <mergeCell ref="Z48:AB48"/>
    <mergeCell ref="AD48:AE48"/>
    <mergeCell ref="DB49:DD49"/>
    <mergeCell ref="DF49:DG49"/>
    <mergeCell ref="A52:B52"/>
    <mergeCell ref="DR50:DT50"/>
    <mergeCell ref="DV50:DW50"/>
    <mergeCell ref="DB50:DD50"/>
    <mergeCell ref="CP50:CQ50"/>
    <mergeCell ref="A50:B50"/>
    <mergeCell ref="BV45:BW45"/>
    <mergeCell ref="CL45:CM45"/>
    <mergeCell ref="BF45:BG45"/>
    <mergeCell ref="Z45:AA45"/>
    <mergeCell ref="AP45:AQ45"/>
    <mergeCell ref="DR45:DS45"/>
    <mergeCell ref="Z46:AB46"/>
    <mergeCell ref="BZ49:CA49"/>
    <mergeCell ref="AP49:AR49"/>
    <mergeCell ref="AT49:AU49"/>
    <mergeCell ref="BV47:BX47"/>
    <mergeCell ref="CL47:CN47"/>
    <mergeCell ref="BF47:BH47"/>
    <mergeCell ref="Z47:AB47"/>
    <mergeCell ref="DR48:DT48"/>
    <mergeCell ref="DR49:DT49"/>
    <mergeCell ref="DV49:DW49"/>
    <mergeCell ref="DB46:DD46"/>
    <mergeCell ref="BV46:BX46"/>
    <mergeCell ref="A46:B46"/>
    <mergeCell ref="A45:B45"/>
    <mergeCell ref="CP49:CQ49"/>
    <mergeCell ref="BJ49:BK49"/>
    <mergeCell ref="BV49:BX49"/>
    <mergeCell ref="DB47:DD47"/>
    <mergeCell ref="CL49:CN49"/>
    <mergeCell ref="Z49:AB49"/>
    <mergeCell ref="AD49:AE49"/>
    <mergeCell ref="DB45:DC45"/>
    <mergeCell ref="W48:X48"/>
    <mergeCell ref="AH49:AJ49"/>
    <mergeCell ref="AK49:AL49"/>
    <mergeCell ref="A51:B51"/>
    <mergeCell ref="CL46:CN46"/>
    <mergeCell ref="A48:B48"/>
    <mergeCell ref="BV43:BW43"/>
    <mergeCell ref="CL43:CM43"/>
    <mergeCell ref="BF43:BG43"/>
    <mergeCell ref="BV44:BW44"/>
    <mergeCell ref="Z43:AA43"/>
    <mergeCell ref="AP43:AQ43"/>
    <mergeCell ref="DR43:DS43"/>
    <mergeCell ref="AP46:AR46"/>
    <mergeCell ref="DR46:DT46"/>
    <mergeCell ref="AP47:AR47"/>
    <mergeCell ref="DR47:DT47"/>
    <mergeCell ref="A47:B47"/>
    <mergeCell ref="BF46:BH46"/>
    <mergeCell ref="A49:B49"/>
    <mergeCell ref="CL44:CM44"/>
    <mergeCell ref="BF44:BG44"/>
    <mergeCell ref="AP44:AQ44"/>
    <mergeCell ref="DR44:DS44"/>
    <mergeCell ref="Z44:AA44"/>
    <mergeCell ref="CL42:CM42"/>
    <mergeCell ref="BF42:BG42"/>
    <mergeCell ref="BV42:BW42"/>
    <mergeCell ref="AP42:AQ42"/>
    <mergeCell ref="Z42:AA42"/>
    <mergeCell ref="DB44:DC44"/>
    <mergeCell ref="R44:T44"/>
    <mergeCell ref="U44:V44"/>
    <mergeCell ref="W44:X44"/>
    <mergeCell ref="R45:T45"/>
    <mergeCell ref="U45:V45"/>
    <mergeCell ref="W45:X45"/>
    <mergeCell ref="A44:B44"/>
    <mergeCell ref="CL40:CM40"/>
    <mergeCell ref="BF40:BG40"/>
    <mergeCell ref="BV40:BW40"/>
    <mergeCell ref="AP40:AQ40"/>
    <mergeCell ref="DR40:DS40"/>
    <mergeCell ref="AP41:AQ41"/>
    <mergeCell ref="DB41:DC41"/>
    <mergeCell ref="BV41:BW41"/>
    <mergeCell ref="CL41:CM41"/>
    <mergeCell ref="BF41:BG41"/>
    <mergeCell ref="Z41:AA41"/>
    <mergeCell ref="DR42:DS42"/>
    <mergeCell ref="DR41:DS41"/>
    <mergeCell ref="DB42:DC42"/>
    <mergeCell ref="Z40:AA40"/>
    <mergeCell ref="R40:T40"/>
    <mergeCell ref="U40:V40"/>
    <mergeCell ref="W40:X40"/>
    <mergeCell ref="DB43:DC43"/>
    <mergeCell ref="A40:B40"/>
    <mergeCell ref="DB39:DC39"/>
    <mergeCell ref="A43:B43"/>
    <mergeCell ref="BS39:BT39"/>
    <mergeCell ref="BV39:BW39"/>
    <mergeCell ref="DB38:DC38"/>
    <mergeCell ref="A42:B42"/>
    <mergeCell ref="BV38:BW38"/>
    <mergeCell ref="CG38:CH38"/>
    <mergeCell ref="CI38:CJ38"/>
    <mergeCell ref="CL38:CM38"/>
    <mergeCell ref="CW38:CX38"/>
    <mergeCell ref="CY38:CZ38"/>
    <mergeCell ref="DB40:DC40"/>
    <mergeCell ref="DR39:DS39"/>
    <mergeCell ref="R39:T39"/>
    <mergeCell ref="U39:V39"/>
    <mergeCell ref="W39:X39"/>
    <mergeCell ref="BQ38:BR38"/>
    <mergeCell ref="BS38:BT38"/>
    <mergeCell ref="DR38:DS38"/>
    <mergeCell ref="U38:V38"/>
    <mergeCell ref="W38:X38"/>
    <mergeCell ref="Z38:AA38"/>
    <mergeCell ref="AK38:AL38"/>
    <mergeCell ref="AM38:AN38"/>
    <mergeCell ref="CT39:CV39"/>
    <mergeCell ref="CW39:CX39"/>
    <mergeCell ref="CY39:CZ39"/>
    <mergeCell ref="Z39:AA39"/>
    <mergeCell ref="CD39:CF39"/>
    <mergeCell ref="CG39:CH39"/>
    <mergeCell ref="CI39:CJ39"/>
    <mergeCell ref="CL39:CM39"/>
    <mergeCell ref="AX39:AZ39"/>
    <mergeCell ref="BA39:BB39"/>
    <mergeCell ref="BC39:BD39"/>
    <mergeCell ref="BF39:BG39"/>
    <mergeCell ref="BN39:BP39"/>
    <mergeCell ref="BQ39:BR39"/>
    <mergeCell ref="Q37:R37"/>
    <mergeCell ref="AG37:AH37"/>
    <mergeCell ref="BC36:BD37"/>
    <mergeCell ref="DM36:DN37"/>
    <mergeCell ref="AH39:AJ39"/>
    <mergeCell ref="AK39:AL39"/>
    <mergeCell ref="AM39:AN39"/>
    <mergeCell ref="AP39:AQ39"/>
    <mergeCell ref="A41:B41"/>
    <mergeCell ref="DJ39:DL39"/>
    <mergeCell ref="DM39:DN39"/>
    <mergeCell ref="DO39:DP39"/>
    <mergeCell ref="CY36:CZ37"/>
    <mergeCell ref="DO38:DP38"/>
    <mergeCell ref="BQ36:BR37"/>
    <mergeCell ref="BS36:BT37"/>
    <mergeCell ref="CG36:CH37"/>
    <mergeCell ref="CI36:CJ37"/>
    <mergeCell ref="CW36:CX37"/>
    <mergeCell ref="BM37:BN37"/>
    <mergeCell ref="CC37:CD37"/>
    <mergeCell ref="CS37:CT37"/>
    <mergeCell ref="DO36:DP37"/>
    <mergeCell ref="U36:V37"/>
    <mergeCell ref="W36:X37"/>
    <mergeCell ref="AK36:AL37"/>
    <mergeCell ref="AM36:AN37"/>
    <mergeCell ref="BA36:BB37"/>
    <mergeCell ref="AW37:AX37"/>
    <mergeCell ref="AP38:AQ38"/>
    <mergeCell ref="BW29:BX29"/>
    <mergeCell ref="CM29:CN29"/>
    <mergeCell ref="DC29:DD29"/>
    <mergeCell ref="DS30:DT30"/>
    <mergeCell ref="AA30:AB30"/>
    <mergeCell ref="AQ30:AR30"/>
    <mergeCell ref="BG30:BH30"/>
    <mergeCell ref="DM38:DN38"/>
    <mergeCell ref="BW30:BX30"/>
    <mergeCell ref="CM30:CN30"/>
    <mergeCell ref="DC30:DD30"/>
    <mergeCell ref="DS29:DT29"/>
    <mergeCell ref="AA29:AB29"/>
    <mergeCell ref="AQ29:AR29"/>
    <mergeCell ref="BG29:BH29"/>
    <mergeCell ref="BA38:BB38"/>
    <mergeCell ref="BC38:BD38"/>
    <mergeCell ref="BF38:BG38"/>
    <mergeCell ref="DC26:DD26"/>
    <mergeCell ref="DS27:DT27"/>
    <mergeCell ref="AA27:AB27"/>
    <mergeCell ref="AQ27:AR27"/>
    <mergeCell ref="BG27:BH27"/>
    <mergeCell ref="AQ26:AR26"/>
    <mergeCell ref="AW26:AW28"/>
    <mergeCell ref="AX26:AX28"/>
    <mergeCell ref="AY26:AY28"/>
    <mergeCell ref="AZ26:AZ28"/>
    <mergeCell ref="BA26:BD28"/>
    <mergeCell ref="AA26:AB26"/>
    <mergeCell ref="AG26:AG28"/>
    <mergeCell ref="AH26:AH28"/>
    <mergeCell ref="BP26:BP28"/>
    <mergeCell ref="BQ26:BT28"/>
    <mergeCell ref="DC27:DD27"/>
    <mergeCell ref="DS28:DT28"/>
    <mergeCell ref="AA28:AB28"/>
    <mergeCell ref="AQ28:AR28"/>
    <mergeCell ref="BG28:BH28"/>
    <mergeCell ref="DC28:DD28"/>
    <mergeCell ref="DC25:DD25"/>
    <mergeCell ref="DI26:DI28"/>
    <mergeCell ref="DJ26:DJ28"/>
    <mergeCell ref="DK26:DK28"/>
    <mergeCell ref="DL26:DL28"/>
    <mergeCell ref="DM26:DP28"/>
    <mergeCell ref="AI26:AI28"/>
    <mergeCell ref="AJ26:AJ28"/>
    <mergeCell ref="AK26:AN28"/>
    <mergeCell ref="DS26:DT26"/>
    <mergeCell ref="Q26:Q28"/>
    <mergeCell ref="R26:R28"/>
    <mergeCell ref="S26:S28"/>
    <mergeCell ref="T26:T28"/>
    <mergeCell ref="U26:X28"/>
    <mergeCell ref="CM28:CN28"/>
    <mergeCell ref="BW26:BX26"/>
    <mergeCell ref="CM26:CN26"/>
    <mergeCell ref="CS26:CS28"/>
    <mergeCell ref="CT26:CT28"/>
    <mergeCell ref="CU26:CU28"/>
    <mergeCell ref="CV26:CV28"/>
    <mergeCell ref="CW26:CZ28"/>
    <mergeCell ref="CM27:CN27"/>
    <mergeCell ref="AQ25:AR25"/>
    <mergeCell ref="DS25:DT25"/>
    <mergeCell ref="AA25:AB25"/>
    <mergeCell ref="CT17:CX17"/>
    <mergeCell ref="CD17:CH17"/>
    <mergeCell ref="BN17:BR17"/>
    <mergeCell ref="AX17:BB17"/>
    <mergeCell ref="AH17:AL17"/>
    <mergeCell ref="R17:V17"/>
    <mergeCell ref="BG25:BH25"/>
    <mergeCell ref="BW25:BX25"/>
    <mergeCell ref="CM25:CN25"/>
    <mergeCell ref="CC26:CC28"/>
    <mergeCell ref="CD26:CD28"/>
    <mergeCell ref="CE26:CE28"/>
    <mergeCell ref="CF26:CF28"/>
    <mergeCell ref="CG26:CJ28"/>
    <mergeCell ref="BW27:BX27"/>
    <mergeCell ref="BW28:BX28"/>
    <mergeCell ref="BG26:BH26"/>
    <mergeCell ref="BM26:BM28"/>
    <mergeCell ref="BN26:BN28"/>
    <mergeCell ref="BO26:BO28"/>
    <mergeCell ref="BF4:BF5"/>
    <mergeCell ref="AP4:AP5"/>
    <mergeCell ref="AQ4:AQ5"/>
    <mergeCell ref="AR4:AR5"/>
    <mergeCell ref="AS4:AS5"/>
    <mergeCell ref="AT4:AT5"/>
    <mergeCell ref="DJ17:DN17"/>
    <mergeCell ref="CJ4:CJ5"/>
    <mergeCell ref="CK4:CK5"/>
    <mergeCell ref="CL4:CL5"/>
    <mergeCell ref="BJ4:BJ5"/>
    <mergeCell ref="BK4:BK5"/>
    <mergeCell ref="BM4:BM5"/>
    <mergeCell ref="AU4:AU5"/>
    <mergeCell ref="AE4:AE5"/>
    <mergeCell ref="AG4:AG5"/>
    <mergeCell ref="AH4:AL5"/>
    <mergeCell ref="AM4:AM5"/>
    <mergeCell ref="AN4:AN5"/>
    <mergeCell ref="AO4:AO5"/>
    <mergeCell ref="BG4:BG5"/>
    <mergeCell ref="BH4:BH5"/>
    <mergeCell ref="BI4:BI5"/>
    <mergeCell ref="AC4:AC5"/>
    <mergeCell ref="AD4:AD5"/>
    <mergeCell ref="DV4:DV5"/>
    <mergeCell ref="CM4:CM5"/>
    <mergeCell ref="CN4:CN5"/>
    <mergeCell ref="BX4:BX5"/>
    <mergeCell ref="BY4:BY5"/>
    <mergeCell ref="BZ4:BZ5"/>
    <mergeCell ref="CA4:CA5"/>
    <mergeCell ref="CC4:CC5"/>
    <mergeCell ref="CD4:CH5"/>
    <mergeCell ref="BN4:BR5"/>
    <mergeCell ref="BS4:BS5"/>
    <mergeCell ref="BT4:BT5"/>
    <mergeCell ref="BU4:BU5"/>
    <mergeCell ref="BV4:BV5"/>
    <mergeCell ref="BW4:BW5"/>
    <mergeCell ref="DF4:DF5"/>
    <mergeCell ref="DG4:DG5"/>
    <mergeCell ref="CZ4:CZ5"/>
    <mergeCell ref="DA4:DA5"/>
    <mergeCell ref="DB4:DB5"/>
    <mergeCell ref="DC4:DC5"/>
    <mergeCell ref="DD4:DD5"/>
    <mergeCell ref="DE4:DE5"/>
    <mergeCell ref="CO4:CO5"/>
    <mergeCell ref="CP4:CP5"/>
    <mergeCell ref="CQ4:CQ5"/>
    <mergeCell ref="CS4:CS5"/>
    <mergeCell ref="CT4:CX5"/>
    <mergeCell ref="CY4:CY5"/>
    <mergeCell ref="CI4:CI5"/>
    <mergeCell ref="BD4:BD5"/>
    <mergeCell ref="BE4:BE5"/>
    <mergeCell ref="Q4:Q5"/>
    <mergeCell ref="R4:V5"/>
    <mergeCell ref="W4:W5"/>
    <mergeCell ref="X4:X5"/>
    <mergeCell ref="DP4:DP5"/>
    <mergeCell ref="DQ4:DQ5"/>
    <mergeCell ref="DR4:DR5"/>
    <mergeCell ref="DS4:DS5"/>
    <mergeCell ref="DT4:DT5"/>
    <mergeCell ref="DU4:DU5"/>
    <mergeCell ref="DI4:DI5"/>
    <mergeCell ref="DJ4:DN5"/>
    <mergeCell ref="CS1:CV1"/>
    <mergeCell ref="A4:A5"/>
    <mergeCell ref="B4:F5"/>
    <mergeCell ref="G4:G5"/>
    <mergeCell ref="H4:H5"/>
    <mergeCell ref="I4:I5"/>
    <mergeCell ref="J4:J5"/>
    <mergeCell ref="K4:K5"/>
    <mergeCell ref="L4:L5"/>
    <mergeCell ref="M4:M5"/>
    <mergeCell ref="Q1:T1"/>
    <mergeCell ref="AG1:AJ1"/>
    <mergeCell ref="AW1:AZ1"/>
    <mergeCell ref="BM1:BP1"/>
    <mergeCell ref="CC1:CF1"/>
    <mergeCell ref="A1:D1"/>
    <mergeCell ref="Y4:Y5"/>
    <mergeCell ref="Z4:Z5"/>
    <mergeCell ref="AA4:AA5"/>
    <mergeCell ref="AW4:AW5"/>
    <mergeCell ref="AX4:BB5"/>
    <mergeCell ref="BC4:BC5"/>
    <mergeCell ref="DO4:DO5"/>
    <mergeCell ref="AB4:AB5"/>
    <mergeCell ref="DW4:DW5"/>
    <mergeCell ref="DB62:DC62"/>
    <mergeCell ref="N4:N5"/>
    <mergeCell ref="O4:O5"/>
    <mergeCell ref="Z62:AA62"/>
    <mergeCell ref="AP62:AQ62"/>
    <mergeCell ref="BF62:BG62"/>
    <mergeCell ref="BV62:BW62"/>
    <mergeCell ref="CL62:CM62"/>
    <mergeCell ref="R41:T41"/>
    <mergeCell ref="U41:V41"/>
    <mergeCell ref="W41:X41"/>
    <mergeCell ref="R42:T42"/>
    <mergeCell ref="U42:V42"/>
    <mergeCell ref="W42:X42"/>
    <mergeCell ref="R43:T43"/>
    <mergeCell ref="U43:V43"/>
    <mergeCell ref="W43:X43"/>
    <mergeCell ref="R49:T49"/>
    <mergeCell ref="U49:V49"/>
    <mergeCell ref="W49:X49"/>
    <mergeCell ref="R50:T50"/>
    <mergeCell ref="U50:V50"/>
    <mergeCell ref="W50:X50"/>
    <mergeCell ref="R46:T46"/>
    <mergeCell ref="U46:V46"/>
    <mergeCell ref="W46:X46"/>
    <mergeCell ref="R47:T47"/>
    <mergeCell ref="U47:V47"/>
    <mergeCell ref="W47:X47"/>
    <mergeCell ref="R48:T48"/>
    <mergeCell ref="U48:V48"/>
    <mergeCell ref="AH40:AJ40"/>
    <mergeCell ref="AK40:AL40"/>
    <mergeCell ref="AM40:AN40"/>
    <mergeCell ref="AH41:AJ41"/>
    <mergeCell ref="AK41:AL41"/>
    <mergeCell ref="AM41:AN41"/>
    <mergeCell ref="AH42:AJ42"/>
    <mergeCell ref="AK42:AL42"/>
    <mergeCell ref="AM42:AN42"/>
    <mergeCell ref="AH43:AJ43"/>
    <mergeCell ref="AK43:AL43"/>
    <mergeCell ref="AM43:AN43"/>
    <mergeCell ref="AH44:AJ44"/>
    <mergeCell ref="AK44:AL44"/>
    <mergeCell ref="AM44:AN44"/>
    <mergeCell ref="AH45:AJ45"/>
    <mergeCell ref="AK45:AL45"/>
    <mergeCell ref="AM45:AN45"/>
    <mergeCell ref="AM49:AN49"/>
    <mergeCell ref="AH50:AJ50"/>
    <mergeCell ref="AK50:AL50"/>
    <mergeCell ref="AM50:AN50"/>
    <mergeCell ref="AH51:AJ51"/>
    <mergeCell ref="AK51:AL51"/>
    <mergeCell ref="AM51:AN51"/>
    <mergeCell ref="AH46:AJ46"/>
    <mergeCell ref="AK46:AL46"/>
    <mergeCell ref="AM46:AN46"/>
    <mergeCell ref="AH47:AJ47"/>
    <mergeCell ref="AK47:AL47"/>
    <mergeCell ref="AM47:AN47"/>
    <mergeCell ref="AH48:AJ48"/>
    <mergeCell ref="AK48:AL48"/>
    <mergeCell ref="AM48:AN48"/>
    <mergeCell ref="AH65:AJ65"/>
    <mergeCell ref="AK65:AL65"/>
    <mergeCell ref="AM65:AN65"/>
    <mergeCell ref="AH61:AJ61"/>
    <mergeCell ref="AK61:AL61"/>
    <mergeCell ref="AM61:AN61"/>
    <mergeCell ref="AH62:AJ62"/>
    <mergeCell ref="AK62:AL62"/>
    <mergeCell ref="AM62:AN62"/>
    <mergeCell ref="AH63:AJ63"/>
    <mergeCell ref="AK63:AL63"/>
    <mergeCell ref="AM63:AN63"/>
    <mergeCell ref="AH58:AJ58"/>
    <mergeCell ref="AK58:AL58"/>
    <mergeCell ref="AX40:AZ40"/>
    <mergeCell ref="BA40:BB40"/>
    <mergeCell ref="BC40:BD40"/>
    <mergeCell ref="AX41:AZ41"/>
    <mergeCell ref="BA41:BB41"/>
    <mergeCell ref="BC41:BD41"/>
    <mergeCell ref="AX42:AZ42"/>
    <mergeCell ref="BA42:BB42"/>
    <mergeCell ref="BC42:BD42"/>
    <mergeCell ref="AX43:AZ43"/>
    <mergeCell ref="BA43:BB43"/>
    <mergeCell ref="BC43:BD43"/>
    <mergeCell ref="AX44:AZ44"/>
    <mergeCell ref="BA44:BB44"/>
    <mergeCell ref="BC44:BD44"/>
    <mergeCell ref="AX45:AZ45"/>
    <mergeCell ref="BA45:BB45"/>
    <mergeCell ref="BC45:BD45"/>
    <mergeCell ref="AX49:AZ49"/>
    <mergeCell ref="BA49:BB49"/>
    <mergeCell ref="BC49:BD49"/>
    <mergeCell ref="AX50:AZ50"/>
    <mergeCell ref="BA50:BB50"/>
    <mergeCell ref="BC50:BD50"/>
    <mergeCell ref="AX46:AZ46"/>
    <mergeCell ref="BA46:BB46"/>
    <mergeCell ref="BC46:BD46"/>
    <mergeCell ref="AX47:AZ47"/>
    <mergeCell ref="BA47:BB47"/>
    <mergeCell ref="BC47:BD47"/>
    <mergeCell ref="AX48:AZ48"/>
    <mergeCell ref="BA48:BB48"/>
    <mergeCell ref="BC48:BD48"/>
    <mergeCell ref="AH64:AJ64"/>
    <mergeCell ref="AK64:AL64"/>
    <mergeCell ref="AM64:AN64"/>
    <mergeCell ref="AM58:AN58"/>
    <mergeCell ref="AH59:AJ59"/>
    <mergeCell ref="AK59:AL59"/>
    <mergeCell ref="AM59:AN59"/>
    <mergeCell ref="AH60:AJ60"/>
    <mergeCell ref="AK60:AL60"/>
    <mergeCell ref="AM60:AN60"/>
    <mergeCell ref="AH55:AJ55"/>
    <mergeCell ref="AK55:AL55"/>
    <mergeCell ref="AM55:AN55"/>
    <mergeCell ref="AH56:AJ56"/>
    <mergeCell ref="AK56:AL56"/>
    <mergeCell ref="AM56:AN56"/>
    <mergeCell ref="AH57:AJ57"/>
  </mergeCells>
  <pageMargins left="0.511811024" right="0.511811024" top="0.78740157499999996" bottom="0.78740157499999996" header="0.31496062000000002" footer="0.31496062000000002"/>
  <pageSetup paperSize="9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X154"/>
  <sheetViews>
    <sheetView tabSelected="1" topLeftCell="AR1" zoomScale="70" zoomScaleNormal="70" zoomScalePageLayoutView="110" workbookViewId="0">
      <selection activeCell="O34" sqref="O34"/>
    </sheetView>
  </sheetViews>
  <sheetFormatPr defaultColWidth="8.85546875" defaultRowHeight="15" x14ac:dyDescent="0.2"/>
  <cols>
    <col min="1" max="2" width="12.7109375" style="1" customWidth="1"/>
    <col min="3" max="7" width="12.7109375" style="1" bestFit="1" customWidth="1"/>
    <col min="8" max="15" width="16.7109375" style="1" customWidth="1"/>
    <col min="16" max="23" width="8.85546875" style="1"/>
    <col min="24" max="31" width="16.7109375" style="1" customWidth="1"/>
    <col min="32" max="33" width="8.85546875" style="1"/>
    <col min="34" max="34" width="11" style="1" customWidth="1"/>
    <col min="35" max="35" width="9.85546875" style="1" customWidth="1"/>
    <col min="36" max="36" width="9.42578125" style="1" bestFit="1" customWidth="1"/>
    <col min="37" max="39" width="8.85546875" style="1"/>
    <col min="40" max="47" width="16.7109375" style="1" customWidth="1"/>
    <col min="48" max="49" width="8.85546875" style="1"/>
    <col min="50" max="50" width="11" style="1" customWidth="1"/>
    <col min="51" max="51" width="9.85546875" style="1" customWidth="1"/>
    <col min="52" max="52" width="9.42578125" style="1" bestFit="1" customWidth="1"/>
    <col min="53" max="55" width="8.85546875" style="1"/>
    <col min="56" max="63" width="16.7109375" style="1" customWidth="1"/>
    <col min="64" max="65" width="8.85546875" style="1"/>
    <col min="66" max="66" width="11" style="1" customWidth="1"/>
    <col min="67" max="67" width="9.85546875" style="1" customWidth="1"/>
    <col min="68" max="68" width="9.42578125" style="1" bestFit="1" customWidth="1"/>
    <col min="69" max="71" width="8.85546875" style="1"/>
    <col min="72" max="79" width="16.7109375" style="1" customWidth="1"/>
    <col min="80" max="81" width="8.85546875" style="1"/>
    <col min="82" max="82" width="9.5703125" style="1" bestFit="1" customWidth="1"/>
    <col min="83" max="83" width="8.85546875" style="1"/>
    <col min="84" max="84" width="9.5703125" style="1" bestFit="1" customWidth="1"/>
    <col min="85" max="87" width="8.85546875" style="1"/>
    <col min="88" max="95" width="16.7109375" style="1" customWidth="1"/>
    <col min="96" max="99" width="9.140625" style="1" customWidth="1"/>
    <col min="100" max="100" width="10.28515625" style="1" customWidth="1"/>
    <col min="101" max="103" width="9.140625" style="1" customWidth="1"/>
    <col min="104" max="111" width="16.7109375" style="1" customWidth="1"/>
    <col min="112" max="113" width="9.140625" style="1" customWidth="1"/>
    <col min="114" max="114" width="11" style="1" customWidth="1"/>
    <col min="115" max="115" width="9.85546875" style="1" customWidth="1"/>
    <col min="116" max="116" width="10.85546875" style="1" customWidth="1"/>
    <col min="117" max="119" width="9.140625" style="1" customWidth="1"/>
    <col min="120" max="127" width="16.7109375" style="1" customWidth="1"/>
    <col min="128" max="128" width="9.140625" style="1" customWidth="1"/>
    <col min="129" max="129" width="8.85546875" style="1"/>
    <col min="130" max="130" width="11" style="1" customWidth="1"/>
    <col min="131" max="131" width="9.85546875" style="1" customWidth="1"/>
    <col min="132" max="132" width="9.42578125" style="1" bestFit="1" customWidth="1"/>
    <col min="133" max="135" width="8.85546875" style="1"/>
    <col min="136" max="143" width="16.7109375" style="1" customWidth="1"/>
    <col min="144" max="146" width="8.85546875" style="1"/>
    <col min="147" max="148" width="9.5703125" style="1" bestFit="1" customWidth="1"/>
    <col min="149" max="151" width="8.85546875" style="1"/>
    <col min="152" max="159" width="16.7109375" style="1" customWidth="1"/>
    <col min="160" max="161" width="8.85546875" style="1"/>
    <col min="162" max="162" width="9.5703125" style="1" bestFit="1" customWidth="1"/>
    <col min="163" max="163" width="8.85546875" style="1"/>
    <col min="164" max="164" width="9.5703125" style="1" bestFit="1" customWidth="1"/>
    <col min="165" max="167" width="8.85546875" style="1"/>
    <col min="168" max="175" width="16.7109375" style="1" customWidth="1"/>
    <col min="176" max="178" width="8.85546875" style="1"/>
    <col min="179" max="180" width="9.5703125" style="1" bestFit="1" customWidth="1"/>
    <col min="181" max="183" width="8.85546875" style="1"/>
    <col min="184" max="191" width="16.7109375" style="1" customWidth="1"/>
    <col min="192" max="199" width="8.85546875" style="1"/>
    <col min="200" max="207" width="16.7109375" style="1" customWidth="1"/>
    <col min="208" max="208" width="8.85546875" style="1"/>
    <col min="209" max="209" width="9.28515625" style="1" customWidth="1"/>
    <col min="210" max="210" width="13.140625" style="1" customWidth="1"/>
    <col min="211" max="217" width="12.7109375" style="1" bestFit="1" customWidth="1"/>
    <col min="218" max="218" width="15.42578125" style="1" bestFit="1" customWidth="1"/>
    <col min="219" max="222" width="12.7109375" style="1" bestFit="1" customWidth="1"/>
    <col min="223" max="16384" width="8.85546875" style="1"/>
  </cols>
  <sheetData>
    <row r="1" spans="1:128" s="39" customFormat="1" ht="20.25" x14ac:dyDescent="0.3">
      <c r="A1" s="204" t="s">
        <v>44</v>
      </c>
      <c r="B1" s="205"/>
      <c r="C1" s="205"/>
      <c r="D1" s="206"/>
      <c r="E1" s="45"/>
      <c r="F1" s="48"/>
      <c r="G1" s="41"/>
      <c r="H1" s="46" t="s">
        <v>42</v>
      </c>
      <c r="I1" s="58">
        <v>43080</v>
      </c>
      <c r="J1" s="42"/>
      <c r="K1" s="42"/>
      <c r="M1" s="42"/>
      <c r="N1" s="41"/>
      <c r="O1" s="41"/>
      <c r="P1" s="41"/>
      <c r="Q1" s="160" t="s">
        <v>43</v>
      </c>
      <c r="R1" s="161"/>
      <c r="S1" s="161"/>
      <c r="T1" s="161"/>
      <c r="U1" s="44">
        <f>9</f>
        <v>9</v>
      </c>
      <c r="V1" s="42"/>
      <c r="W1" s="41"/>
      <c r="X1" s="55" t="s">
        <v>42</v>
      </c>
      <c r="Y1" s="98">
        <v>43377</v>
      </c>
      <c r="Z1" s="42"/>
      <c r="AA1" s="42"/>
      <c r="AB1" s="42"/>
      <c r="AC1" s="42"/>
      <c r="AD1" s="41"/>
      <c r="AE1" s="41"/>
      <c r="AF1" s="40"/>
      <c r="AG1" s="160" t="s">
        <v>43</v>
      </c>
      <c r="AH1" s="161"/>
      <c r="AI1" s="161"/>
      <c r="AJ1" s="161"/>
      <c r="AK1" s="44">
        <f>U1+1</f>
        <v>10</v>
      </c>
      <c r="AL1" s="42"/>
      <c r="AM1" s="41"/>
      <c r="AN1" s="55" t="s">
        <v>42</v>
      </c>
      <c r="AO1" s="98">
        <v>43409</v>
      </c>
      <c r="AP1" s="42"/>
      <c r="AQ1" s="42"/>
      <c r="AR1" s="42"/>
      <c r="AS1" s="42"/>
      <c r="AT1" s="41"/>
      <c r="AU1" s="41"/>
      <c r="AV1" s="40"/>
      <c r="AW1" s="160" t="s">
        <v>43</v>
      </c>
      <c r="AX1" s="161"/>
      <c r="AY1" s="161"/>
      <c r="AZ1" s="161"/>
      <c r="BA1" s="44">
        <f>AK1+1</f>
        <v>11</v>
      </c>
      <c r="BB1" s="42"/>
      <c r="BC1" s="41"/>
      <c r="BD1" s="55" t="s">
        <v>42</v>
      </c>
      <c r="BE1" s="98">
        <v>43444</v>
      </c>
      <c r="BF1" s="42"/>
      <c r="BG1" s="42"/>
      <c r="BH1" s="42"/>
      <c r="BI1" s="42"/>
      <c r="BJ1" s="41"/>
      <c r="BK1" s="41"/>
      <c r="BL1" s="40"/>
      <c r="BM1" s="160" t="s">
        <v>43</v>
      </c>
      <c r="BN1" s="161"/>
      <c r="BO1" s="161"/>
      <c r="BP1" s="161"/>
      <c r="BQ1" s="44">
        <f>BA1+1</f>
        <v>12</v>
      </c>
      <c r="BR1" s="42"/>
      <c r="BS1" s="41"/>
      <c r="BT1" s="55" t="s">
        <v>42</v>
      </c>
      <c r="BU1" s="43"/>
      <c r="BV1" s="42"/>
      <c r="BW1" s="42"/>
      <c r="BX1" s="42"/>
      <c r="BY1" s="42"/>
      <c r="BZ1" s="41"/>
      <c r="CA1" s="41"/>
      <c r="CB1" s="40"/>
      <c r="CC1" s="160" t="s">
        <v>43</v>
      </c>
      <c r="CD1" s="161"/>
      <c r="CE1" s="161"/>
      <c r="CF1" s="161"/>
      <c r="CG1" s="44">
        <f>BQ1+1</f>
        <v>13</v>
      </c>
      <c r="CH1" s="42"/>
      <c r="CI1" s="41"/>
      <c r="CJ1" s="55" t="s">
        <v>42</v>
      </c>
      <c r="CK1" s="43"/>
      <c r="CL1" s="42"/>
      <c r="CM1" s="42"/>
      <c r="CN1" s="42"/>
      <c r="CO1" s="42"/>
      <c r="CP1" s="41"/>
      <c r="CQ1" s="41"/>
      <c r="CR1" s="40"/>
      <c r="CS1" s="160" t="s">
        <v>43</v>
      </c>
      <c r="CT1" s="161"/>
      <c r="CU1" s="161"/>
      <c r="CV1" s="161"/>
      <c r="CW1" s="44">
        <f>CG1+1</f>
        <v>14</v>
      </c>
      <c r="CX1" s="42"/>
      <c r="CY1" s="41"/>
      <c r="CZ1" s="55" t="s">
        <v>42</v>
      </c>
      <c r="DA1" s="43"/>
      <c r="DB1" s="42"/>
      <c r="DC1" s="42"/>
      <c r="DD1" s="42"/>
      <c r="DE1" s="42"/>
      <c r="DF1" s="41"/>
      <c r="DG1" s="41"/>
      <c r="DH1" s="41"/>
      <c r="DI1" s="326"/>
      <c r="DJ1" s="48"/>
      <c r="DK1" s="48"/>
      <c r="DL1" s="48"/>
      <c r="DM1" s="277"/>
      <c r="DN1" s="48"/>
      <c r="DO1" s="278"/>
      <c r="DP1" s="279"/>
      <c r="DQ1" s="280"/>
      <c r="DR1" s="48"/>
      <c r="DS1" s="48"/>
      <c r="DT1" s="48"/>
      <c r="DU1" s="48"/>
      <c r="DV1" s="278"/>
      <c r="DW1" s="278"/>
      <c r="DX1" s="278"/>
    </row>
    <row r="2" spans="1:128" x14ac:dyDescent="0.2">
      <c r="A2" s="23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23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6"/>
      <c r="AG2" s="23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6"/>
      <c r="AW2" s="23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6"/>
      <c r="BM2" s="23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6"/>
      <c r="CC2" s="23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6"/>
      <c r="CS2" s="23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  <c r="DI2" s="23"/>
      <c r="DJ2" s="7"/>
      <c r="DK2" s="7"/>
      <c r="DL2" s="7"/>
      <c r="DM2" s="7"/>
      <c r="DN2" s="7"/>
      <c r="DO2" s="7"/>
      <c r="DP2" s="7"/>
      <c r="DQ2" s="7"/>
      <c r="DR2" s="7"/>
      <c r="DS2" s="7"/>
      <c r="DT2" s="7"/>
      <c r="DU2" s="7"/>
      <c r="DV2" s="7"/>
      <c r="DW2" s="7"/>
      <c r="DX2" s="7"/>
    </row>
    <row r="3" spans="1:128" ht="16.5" thickBot="1" x14ac:dyDescent="0.3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35" t="s">
        <v>41</v>
      </c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6"/>
      <c r="AG3" s="35" t="s">
        <v>41</v>
      </c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6"/>
      <c r="AW3" s="35" t="s">
        <v>41</v>
      </c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6"/>
      <c r="BM3" s="35" t="s">
        <v>41</v>
      </c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6"/>
      <c r="CC3" s="35" t="s">
        <v>41</v>
      </c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6"/>
      <c r="CS3" s="35" t="s">
        <v>41</v>
      </c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35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</row>
    <row r="4" spans="1:128" s="37" customFormat="1" ht="15.75" customHeight="1" x14ac:dyDescent="0.25">
      <c r="A4" s="195"/>
      <c r="B4" s="196" t="s">
        <v>24</v>
      </c>
      <c r="C4" s="197"/>
      <c r="D4" s="197"/>
      <c r="E4" s="197"/>
      <c r="F4" s="198"/>
      <c r="G4" s="202">
        <v>6</v>
      </c>
      <c r="H4" s="195"/>
      <c r="I4" s="177"/>
      <c r="J4" s="177"/>
      <c r="K4" s="177"/>
      <c r="L4" s="177"/>
      <c r="M4" s="177"/>
      <c r="N4" s="177"/>
      <c r="O4" s="177"/>
      <c r="P4" s="36"/>
      <c r="Q4" s="162" t="s">
        <v>31</v>
      </c>
      <c r="R4" s="149" t="s">
        <v>39</v>
      </c>
      <c r="S4" s="149"/>
      <c r="T4" s="149"/>
      <c r="U4" s="149"/>
      <c r="V4" s="149"/>
      <c r="W4" s="149" t="s">
        <v>21</v>
      </c>
      <c r="X4" s="149" t="s">
        <v>38</v>
      </c>
      <c r="Y4" s="174" t="s">
        <v>37</v>
      </c>
      <c r="Z4" s="174" t="s">
        <v>36</v>
      </c>
      <c r="AA4" s="174" t="s">
        <v>35</v>
      </c>
      <c r="AB4" s="174" t="s">
        <v>34</v>
      </c>
      <c r="AC4" s="174" t="s">
        <v>30</v>
      </c>
      <c r="AD4" s="174" t="s">
        <v>33</v>
      </c>
      <c r="AE4" s="174" t="s">
        <v>28</v>
      </c>
      <c r="AF4" s="38"/>
      <c r="AG4" s="162" t="s">
        <v>31</v>
      </c>
      <c r="AH4" s="149" t="s">
        <v>39</v>
      </c>
      <c r="AI4" s="149"/>
      <c r="AJ4" s="149"/>
      <c r="AK4" s="149"/>
      <c r="AL4" s="149"/>
      <c r="AM4" s="149" t="s">
        <v>21</v>
      </c>
      <c r="AN4" s="149" t="s">
        <v>38</v>
      </c>
      <c r="AO4" s="174" t="s">
        <v>37</v>
      </c>
      <c r="AP4" s="174" t="s">
        <v>36</v>
      </c>
      <c r="AQ4" s="174" t="s">
        <v>35</v>
      </c>
      <c r="AR4" s="174" t="s">
        <v>34</v>
      </c>
      <c r="AS4" s="174" t="s">
        <v>30</v>
      </c>
      <c r="AT4" s="174" t="s">
        <v>33</v>
      </c>
      <c r="AU4" s="174" t="s">
        <v>28</v>
      </c>
      <c r="AV4" s="38"/>
      <c r="AW4" s="162" t="s">
        <v>31</v>
      </c>
      <c r="AX4" s="149" t="s">
        <v>39</v>
      </c>
      <c r="AY4" s="149"/>
      <c r="AZ4" s="149"/>
      <c r="BA4" s="149"/>
      <c r="BB4" s="149"/>
      <c r="BC4" s="149" t="s">
        <v>21</v>
      </c>
      <c r="BD4" s="149" t="s">
        <v>38</v>
      </c>
      <c r="BE4" s="174" t="s">
        <v>37</v>
      </c>
      <c r="BF4" s="174" t="s">
        <v>36</v>
      </c>
      <c r="BG4" s="174" t="s">
        <v>35</v>
      </c>
      <c r="BH4" s="174" t="s">
        <v>34</v>
      </c>
      <c r="BI4" s="174" t="s">
        <v>30</v>
      </c>
      <c r="BJ4" s="174" t="s">
        <v>33</v>
      </c>
      <c r="BK4" s="174" t="s">
        <v>28</v>
      </c>
      <c r="BL4" s="38"/>
      <c r="BM4" s="162" t="s">
        <v>31</v>
      </c>
      <c r="BN4" s="149" t="s">
        <v>39</v>
      </c>
      <c r="BO4" s="149"/>
      <c r="BP4" s="149"/>
      <c r="BQ4" s="149"/>
      <c r="BR4" s="149"/>
      <c r="BS4" s="149" t="s">
        <v>21</v>
      </c>
      <c r="BT4" s="149" t="s">
        <v>38</v>
      </c>
      <c r="BU4" s="174" t="s">
        <v>37</v>
      </c>
      <c r="BV4" s="174" t="s">
        <v>36</v>
      </c>
      <c r="BW4" s="174" t="s">
        <v>35</v>
      </c>
      <c r="BX4" s="174" t="s">
        <v>34</v>
      </c>
      <c r="BY4" s="174" t="s">
        <v>30</v>
      </c>
      <c r="BZ4" s="174" t="s">
        <v>33</v>
      </c>
      <c r="CA4" s="174" t="s">
        <v>28</v>
      </c>
      <c r="CB4" s="38"/>
      <c r="CC4" s="162" t="s">
        <v>31</v>
      </c>
      <c r="CD4" s="149" t="s">
        <v>39</v>
      </c>
      <c r="CE4" s="149"/>
      <c r="CF4" s="149"/>
      <c r="CG4" s="149"/>
      <c r="CH4" s="149"/>
      <c r="CI4" s="149" t="s">
        <v>21</v>
      </c>
      <c r="CJ4" s="149" t="s">
        <v>38</v>
      </c>
      <c r="CK4" s="174" t="s">
        <v>37</v>
      </c>
      <c r="CL4" s="174" t="s">
        <v>36</v>
      </c>
      <c r="CM4" s="174" t="s">
        <v>35</v>
      </c>
      <c r="CN4" s="174" t="s">
        <v>34</v>
      </c>
      <c r="CO4" s="174" t="s">
        <v>30</v>
      </c>
      <c r="CP4" s="174" t="s">
        <v>33</v>
      </c>
      <c r="CQ4" s="174" t="s">
        <v>28</v>
      </c>
      <c r="CR4" s="38"/>
      <c r="CS4" s="162" t="s">
        <v>31</v>
      </c>
      <c r="CT4" s="149" t="s">
        <v>39</v>
      </c>
      <c r="CU4" s="149"/>
      <c r="CV4" s="149"/>
      <c r="CW4" s="149"/>
      <c r="CX4" s="149"/>
      <c r="CY4" s="149" t="s">
        <v>21</v>
      </c>
      <c r="CZ4" s="149" t="s">
        <v>38</v>
      </c>
      <c r="DA4" s="174" t="s">
        <v>37</v>
      </c>
      <c r="DB4" s="174" t="s">
        <v>36</v>
      </c>
      <c r="DC4" s="174" t="s">
        <v>35</v>
      </c>
      <c r="DD4" s="174" t="s">
        <v>34</v>
      </c>
      <c r="DE4" s="174" t="s">
        <v>30</v>
      </c>
      <c r="DF4" s="174" t="s">
        <v>33</v>
      </c>
      <c r="DG4" s="174" t="s">
        <v>28</v>
      </c>
      <c r="DH4" s="36"/>
      <c r="DI4" s="327"/>
      <c r="DJ4" s="195"/>
      <c r="DK4" s="195"/>
      <c r="DL4" s="195"/>
      <c r="DM4" s="195"/>
      <c r="DN4" s="195"/>
      <c r="DO4" s="195"/>
      <c r="DP4" s="195"/>
      <c r="DQ4" s="177"/>
      <c r="DR4" s="177"/>
      <c r="DS4" s="177"/>
      <c r="DT4" s="177"/>
      <c r="DU4" s="177"/>
      <c r="DV4" s="177"/>
      <c r="DW4" s="177"/>
      <c r="DX4" s="36"/>
    </row>
    <row r="5" spans="1:128" s="37" customFormat="1" ht="15.75" thickBot="1" x14ac:dyDescent="0.3">
      <c r="A5" s="195"/>
      <c r="B5" s="199"/>
      <c r="C5" s="200"/>
      <c r="D5" s="200"/>
      <c r="E5" s="200"/>
      <c r="F5" s="201"/>
      <c r="G5" s="203"/>
      <c r="H5" s="195"/>
      <c r="I5" s="177"/>
      <c r="J5" s="177"/>
      <c r="K5" s="177"/>
      <c r="L5" s="177"/>
      <c r="M5" s="177"/>
      <c r="N5" s="177"/>
      <c r="O5" s="177"/>
      <c r="P5" s="36"/>
      <c r="Q5" s="162"/>
      <c r="R5" s="149"/>
      <c r="S5" s="149"/>
      <c r="T5" s="149"/>
      <c r="U5" s="149"/>
      <c r="V5" s="149"/>
      <c r="W5" s="149"/>
      <c r="X5" s="149"/>
      <c r="Y5" s="174"/>
      <c r="Z5" s="174"/>
      <c r="AA5" s="174"/>
      <c r="AB5" s="174"/>
      <c r="AC5" s="174"/>
      <c r="AD5" s="174"/>
      <c r="AE5" s="174"/>
      <c r="AF5" s="38"/>
      <c r="AG5" s="162"/>
      <c r="AH5" s="149"/>
      <c r="AI5" s="149"/>
      <c r="AJ5" s="149"/>
      <c r="AK5" s="149"/>
      <c r="AL5" s="149"/>
      <c r="AM5" s="149"/>
      <c r="AN5" s="149"/>
      <c r="AO5" s="174"/>
      <c r="AP5" s="174"/>
      <c r="AQ5" s="174"/>
      <c r="AR5" s="174"/>
      <c r="AS5" s="174"/>
      <c r="AT5" s="174"/>
      <c r="AU5" s="174"/>
      <c r="AV5" s="38"/>
      <c r="AW5" s="162"/>
      <c r="AX5" s="149"/>
      <c r="AY5" s="149"/>
      <c r="AZ5" s="149"/>
      <c r="BA5" s="149"/>
      <c r="BB5" s="149"/>
      <c r="BC5" s="149"/>
      <c r="BD5" s="149"/>
      <c r="BE5" s="174"/>
      <c r="BF5" s="174"/>
      <c r="BG5" s="174"/>
      <c r="BH5" s="174"/>
      <c r="BI5" s="174"/>
      <c r="BJ5" s="174"/>
      <c r="BK5" s="174"/>
      <c r="BL5" s="38"/>
      <c r="BM5" s="162"/>
      <c r="BN5" s="149"/>
      <c r="BO5" s="149"/>
      <c r="BP5" s="149"/>
      <c r="BQ5" s="149"/>
      <c r="BR5" s="149"/>
      <c r="BS5" s="149"/>
      <c r="BT5" s="149"/>
      <c r="BU5" s="174"/>
      <c r="BV5" s="174"/>
      <c r="BW5" s="174"/>
      <c r="BX5" s="174"/>
      <c r="BY5" s="174"/>
      <c r="BZ5" s="174"/>
      <c r="CA5" s="174"/>
      <c r="CB5" s="38"/>
      <c r="CC5" s="162"/>
      <c r="CD5" s="149"/>
      <c r="CE5" s="149"/>
      <c r="CF5" s="149"/>
      <c r="CG5" s="149"/>
      <c r="CH5" s="149"/>
      <c r="CI5" s="149"/>
      <c r="CJ5" s="149"/>
      <c r="CK5" s="174"/>
      <c r="CL5" s="174"/>
      <c r="CM5" s="174"/>
      <c r="CN5" s="174"/>
      <c r="CO5" s="174"/>
      <c r="CP5" s="174"/>
      <c r="CQ5" s="174"/>
      <c r="CR5" s="38"/>
      <c r="CS5" s="162"/>
      <c r="CT5" s="149"/>
      <c r="CU5" s="149"/>
      <c r="CV5" s="149"/>
      <c r="CW5" s="149"/>
      <c r="CX5" s="149"/>
      <c r="CY5" s="149"/>
      <c r="CZ5" s="149"/>
      <c r="DA5" s="174"/>
      <c r="DB5" s="174"/>
      <c r="DC5" s="174"/>
      <c r="DD5" s="174"/>
      <c r="DE5" s="174"/>
      <c r="DF5" s="174"/>
      <c r="DG5" s="174"/>
      <c r="DH5" s="36"/>
      <c r="DI5" s="327"/>
      <c r="DJ5" s="195"/>
      <c r="DK5" s="195"/>
      <c r="DL5" s="195"/>
      <c r="DM5" s="195"/>
      <c r="DN5" s="195"/>
      <c r="DO5" s="195"/>
      <c r="DP5" s="195"/>
      <c r="DQ5" s="177"/>
      <c r="DR5" s="177"/>
      <c r="DS5" s="177"/>
      <c r="DT5" s="177"/>
      <c r="DU5" s="177"/>
      <c r="DV5" s="177"/>
      <c r="DW5" s="177"/>
      <c r="DX5" s="36"/>
    </row>
    <row r="6" spans="1:128" x14ac:dyDescent="0.2">
      <c r="A6" s="29"/>
      <c r="B6" s="29"/>
      <c r="C6" s="29"/>
      <c r="D6" s="29"/>
      <c r="E6" s="29"/>
      <c r="F6" s="29"/>
      <c r="G6" s="7"/>
      <c r="H6" s="7"/>
      <c r="I6" s="7"/>
      <c r="J6" s="7"/>
      <c r="K6" s="7"/>
      <c r="L6" s="7"/>
      <c r="M6" s="7"/>
      <c r="N6" s="7"/>
      <c r="O6" s="7"/>
      <c r="P6" s="7"/>
      <c r="Q6" s="99">
        <v>1</v>
      </c>
      <c r="R6" s="100">
        <v>35</v>
      </c>
      <c r="S6" s="100">
        <v>29</v>
      </c>
      <c r="T6" s="100">
        <v>18</v>
      </c>
      <c r="U6" s="100">
        <v>29</v>
      </c>
      <c r="V6" s="100">
        <v>30</v>
      </c>
      <c r="W6" s="101">
        <f>AVERAGE(R6:V6)</f>
        <v>28.2</v>
      </c>
      <c r="X6" s="102">
        <v>534.70000000000005</v>
      </c>
      <c r="Y6" s="102">
        <v>203.27</v>
      </c>
      <c r="Z6" s="102">
        <v>3.92</v>
      </c>
      <c r="AA6" s="102">
        <v>30.36</v>
      </c>
      <c r="AB6" s="102">
        <v>10.7</v>
      </c>
      <c r="AC6" s="102">
        <f>X6*Z6*40/Y6</f>
        <v>412.46106164215092</v>
      </c>
      <c r="AD6" s="102">
        <f>X6*AA6*40/Y6</f>
        <v>3194.4688345550253</v>
      </c>
      <c r="AE6" s="102">
        <f>AC6+AD6</f>
        <v>3606.9298961971763</v>
      </c>
      <c r="AF6" s="6"/>
      <c r="AG6" s="99">
        <v>1</v>
      </c>
      <c r="AH6" s="100">
        <v>28</v>
      </c>
      <c r="AI6" s="100">
        <v>26</v>
      </c>
      <c r="AJ6" s="100">
        <v>27</v>
      </c>
      <c r="AK6" s="100">
        <v>27</v>
      </c>
      <c r="AL6" s="100">
        <v>43</v>
      </c>
      <c r="AM6" s="101">
        <f>AVERAGE(AH6:AL6)</f>
        <v>30.2</v>
      </c>
      <c r="AN6" s="115">
        <v>375.34</v>
      </c>
      <c r="AO6" s="115">
        <v>214.1</v>
      </c>
      <c r="AP6" s="115">
        <v>53.19</v>
      </c>
      <c r="AQ6" s="115">
        <v>3.37</v>
      </c>
      <c r="AR6" s="115">
        <v>27.29</v>
      </c>
      <c r="AS6" s="102">
        <f>AN6*AP6*40/AO6</f>
        <v>3729.9083792620272</v>
      </c>
      <c r="AT6" s="102">
        <f>AN6*AQ6*40/AO6</f>
        <v>236.31869219990659</v>
      </c>
      <c r="AU6" s="102">
        <f>AS6+AT6</f>
        <v>3966.227071461934</v>
      </c>
      <c r="AV6" s="6"/>
      <c r="AW6" s="99">
        <v>1</v>
      </c>
      <c r="AX6" s="100">
        <v>28</v>
      </c>
      <c r="AY6" s="100">
        <v>22</v>
      </c>
      <c r="AZ6" s="100">
        <v>25</v>
      </c>
      <c r="BA6" s="100">
        <v>21</v>
      </c>
      <c r="BB6" s="100">
        <v>15</v>
      </c>
      <c r="BC6" s="106">
        <v>15</v>
      </c>
      <c r="BD6" s="102">
        <v>468.18</v>
      </c>
      <c r="BE6" s="102">
        <v>209.73</v>
      </c>
      <c r="BF6" s="102">
        <v>0</v>
      </c>
      <c r="BG6" s="102">
        <v>15.42</v>
      </c>
      <c r="BH6" s="102">
        <v>12.52</v>
      </c>
      <c r="BI6" s="102">
        <f>BD6*BF6*40/BE6</f>
        <v>0</v>
      </c>
      <c r="BJ6" s="102">
        <f>BD6*BG6*40/BE6</f>
        <v>1376.8818194821915</v>
      </c>
      <c r="BK6" s="102">
        <f>BI6+BJ6</f>
        <v>1376.8818194821915</v>
      </c>
      <c r="BL6" s="6"/>
      <c r="BM6" s="34">
        <v>1</v>
      </c>
      <c r="BN6" s="33"/>
      <c r="BO6" s="33"/>
      <c r="BP6" s="33"/>
      <c r="BQ6" s="33"/>
      <c r="BR6" s="33"/>
      <c r="BS6" s="27" t="e">
        <f t="shared" ref="BS6:BS10" si="0">AVERAGE(BN6:BR6)</f>
        <v>#DIV/0!</v>
      </c>
      <c r="BT6" s="24"/>
      <c r="BU6" s="24"/>
      <c r="BV6" s="24"/>
      <c r="BW6" s="24"/>
      <c r="BX6" s="24"/>
      <c r="BY6" s="24" t="e">
        <f t="shared" ref="BY6:BY10" si="1">BT6*BV6*40/BU6</f>
        <v>#DIV/0!</v>
      </c>
      <c r="BZ6" s="24" t="e">
        <f t="shared" ref="BZ6:BZ10" si="2">BT6*BW6*40/BU6</f>
        <v>#DIV/0!</v>
      </c>
      <c r="CA6" s="24" t="e">
        <f t="shared" ref="CA6:CA10" si="3">BY6+BZ6</f>
        <v>#DIV/0!</v>
      </c>
      <c r="CB6" s="6"/>
      <c r="CC6" s="34">
        <v>1</v>
      </c>
      <c r="CD6" s="33"/>
      <c r="CE6" s="33"/>
      <c r="CF6" s="33"/>
      <c r="CG6" s="33"/>
      <c r="CH6" s="33"/>
      <c r="CI6" s="27" t="e">
        <f t="shared" ref="CI6:CI10" si="4">AVERAGE(CD6:CH6)</f>
        <v>#DIV/0!</v>
      </c>
      <c r="CJ6" s="24"/>
      <c r="CK6" s="24"/>
      <c r="CL6" s="24"/>
      <c r="CM6" s="24"/>
      <c r="CN6" s="24"/>
      <c r="CO6" s="24" t="e">
        <f t="shared" ref="CO6:CO10" si="5">CJ6*CL6*40/CK6</f>
        <v>#DIV/0!</v>
      </c>
      <c r="CP6" s="24" t="e">
        <f t="shared" ref="CP6:CP10" si="6">CJ6*CM6*40/CK6</f>
        <v>#DIV/0!</v>
      </c>
      <c r="CQ6" s="24" t="e">
        <f t="shared" ref="CQ6:CQ10" si="7">CO6+CP6</f>
        <v>#DIV/0!</v>
      </c>
      <c r="CR6" s="6"/>
      <c r="CS6" s="34">
        <v>1</v>
      </c>
      <c r="CT6" s="33"/>
      <c r="CU6" s="33"/>
      <c r="CV6" s="33"/>
      <c r="CW6" s="33"/>
      <c r="CX6" s="33"/>
      <c r="CY6" s="27" t="e">
        <f t="shared" ref="CY6:CY10" si="8">AVERAGE(CT6:CX6)</f>
        <v>#DIV/0!</v>
      </c>
      <c r="CZ6" s="24"/>
      <c r="DA6" s="24"/>
      <c r="DB6" s="24"/>
      <c r="DC6" s="24"/>
      <c r="DD6" s="24"/>
      <c r="DE6" s="24" t="e">
        <f t="shared" ref="DE6:DE10" si="9">CZ6*DB6*40/DA6</f>
        <v>#DIV/0!</v>
      </c>
      <c r="DF6" s="24" t="e">
        <f t="shared" ref="DF6:DF10" si="10">CZ6*DC6*40/DA6</f>
        <v>#DIV/0!</v>
      </c>
      <c r="DG6" s="24" t="e">
        <f t="shared" ref="DG6:DG10" si="11">DE6+DF6</f>
        <v>#DIV/0!</v>
      </c>
      <c r="DH6" s="7"/>
      <c r="DI6" s="30"/>
      <c r="DJ6" s="29"/>
      <c r="DK6" s="29"/>
      <c r="DL6" s="29"/>
      <c r="DM6" s="29"/>
      <c r="DN6" s="29"/>
      <c r="DO6" s="7"/>
      <c r="DP6" s="68"/>
      <c r="DQ6" s="68"/>
      <c r="DR6" s="68"/>
      <c r="DS6" s="68"/>
      <c r="DT6" s="68"/>
      <c r="DU6" s="68"/>
      <c r="DV6" s="68"/>
      <c r="DW6" s="68"/>
      <c r="DX6" s="7"/>
    </row>
    <row r="7" spans="1:128" x14ac:dyDescent="0.2">
      <c r="A7" s="29"/>
      <c r="B7" s="29"/>
      <c r="C7" s="29"/>
      <c r="D7" s="29"/>
      <c r="E7" s="29"/>
      <c r="F7" s="29"/>
      <c r="G7" s="7"/>
      <c r="H7" s="7"/>
      <c r="I7" s="7"/>
      <c r="J7" s="7"/>
      <c r="K7" s="7"/>
      <c r="L7" s="7"/>
      <c r="M7" s="7"/>
      <c r="N7" s="7"/>
      <c r="O7" s="7"/>
      <c r="P7" s="7"/>
      <c r="Q7" s="34"/>
      <c r="R7" s="33"/>
      <c r="S7" s="33"/>
      <c r="T7" s="33"/>
      <c r="U7" s="33"/>
      <c r="V7" s="33"/>
      <c r="W7" s="27"/>
      <c r="X7" s="64"/>
      <c r="Y7" s="64"/>
      <c r="Z7" s="64"/>
      <c r="AA7" s="64"/>
      <c r="AB7" s="64"/>
      <c r="AC7" s="64"/>
      <c r="AD7" s="64"/>
      <c r="AE7" s="64"/>
      <c r="AF7" s="6"/>
      <c r="AG7" s="34"/>
      <c r="AH7" s="33"/>
      <c r="AI7" s="33"/>
      <c r="AJ7" s="33"/>
      <c r="AK7" s="33"/>
      <c r="AL7" s="33"/>
      <c r="AM7" s="27"/>
      <c r="AN7" s="64"/>
      <c r="AO7" s="64"/>
      <c r="AP7" s="64"/>
      <c r="AQ7" s="64"/>
      <c r="AR7" s="64"/>
      <c r="AS7" s="64"/>
      <c r="AT7" s="64"/>
      <c r="AU7" s="64"/>
      <c r="AV7" s="6"/>
      <c r="AW7" s="34"/>
      <c r="AX7" s="33"/>
      <c r="AY7" s="33"/>
      <c r="AZ7" s="33"/>
      <c r="BA7" s="33"/>
      <c r="BB7" s="33"/>
      <c r="BC7" s="27"/>
      <c r="BD7" s="24"/>
      <c r="BE7" s="24"/>
      <c r="BF7" s="24"/>
      <c r="BG7" s="24"/>
      <c r="BH7" s="24"/>
      <c r="BI7" s="24"/>
      <c r="BJ7" s="24"/>
      <c r="BK7" s="24"/>
      <c r="BL7" s="6"/>
      <c r="BM7" s="34"/>
      <c r="BN7" s="33"/>
      <c r="BO7" s="33"/>
      <c r="BP7" s="33"/>
      <c r="BQ7" s="33"/>
      <c r="BR7" s="33"/>
      <c r="BS7" s="27"/>
      <c r="BT7" s="24"/>
      <c r="BU7" s="24"/>
      <c r="BV7" s="24"/>
      <c r="BW7" s="24"/>
      <c r="BX7" s="24"/>
      <c r="BY7" s="24"/>
      <c r="BZ7" s="24"/>
      <c r="CA7" s="24"/>
      <c r="CB7" s="6"/>
      <c r="CC7" s="34"/>
      <c r="CD7" s="33"/>
      <c r="CE7" s="33"/>
      <c r="CF7" s="33"/>
      <c r="CG7" s="33"/>
      <c r="CH7" s="33"/>
      <c r="CI7" s="27"/>
      <c r="CJ7" s="24"/>
      <c r="CK7" s="24"/>
      <c r="CL7" s="24"/>
      <c r="CM7" s="24"/>
      <c r="CN7" s="24"/>
      <c r="CO7" s="24"/>
      <c r="CP7" s="24"/>
      <c r="CQ7" s="24"/>
      <c r="CR7" s="6"/>
      <c r="CS7" s="34"/>
      <c r="CT7" s="33"/>
      <c r="CU7" s="33"/>
      <c r="CV7" s="33"/>
      <c r="CW7" s="33"/>
      <c r="CX7" s="33"/>
      <c r="CY7" s="27"/>
      <c r="CZ7" s="24"/>
      <c r="DA7" s="24"/>
      <c r="DB7" s="24"/>
      <c r="DC7" s="24"/>
      <c r="DD7" s="24"/>
      <c r="DE7" s="24"/>
      <c r="DF7" s="24"/>
      <c r="DG7" s="24"/>
      <c r="DH7" s="7"/>
      <c r="DI7" s="30"/>
      <c r="DJ7" s="29"/>
      <c r="DK7" s="29"/>
      <c r="DL7" s="29"/>
      <c r="DM7" s="29"/>
      <c r="DN7" s="29"/>
      <c r="DO7" s="7"/>
      <c r="DP7" s="68"/>
      <c r="DQ7" s="68"/>
      <c r="DR7" s="68"/>
      <c r="DS7" s="68"/>
      <c r="DT7" s="68"/>
      <c r="DU7" s="68"/>
      <c r="DV7" s="68"/>
      <c r="DW7" s="68"/>
      <c r="DX7" s="7"/>
    </row>
    <row r="8" spans="1:128" x14ac:dyDescent="0.2">
      <c r="A8" s="29"/>
      <c r="B8" s="29"/>
      <c r="C8" s="29"/>
      <c r="D8" s="29"/>
      <c r="E8" s="29"/>
      <c r="F8" s="29"/>
      <c r="G8" s="7"/>
      <c r="H8" s="7"/>
      <c r="I8" s="7"/>
      <c r="J8" s="7"/>
      <c r="K8" s="7"/>
      <c r="L8" s="7"/>
      <c r="M8" s="7"/>
      <c r="N8" s="7"/>
      <c r="O8" s="7"/>
      <c r="P8" s="7"/>
      <c r="Q8" s="103">
        <v>3</v>
      </c>
      <c r="R8" s="104">
        <v>22</v>
      </c>
      <c r="S8" s="104">
        <v>30</v>
      </c>
      <c r="T8" s="104">
        <v>35</v>
      </c>
      <c r="U8" s="104">
        <v>29</v>
      </c>
      <c r="V8" s="104">
        <v>37</v>
      </c>
      <c r="W8" s="101">
        <f>AVERAGE(R8:V8)</f>
        <v>30.6</v>
      </c>
      <c r="X8" s="102">
        <v>667.4</v>
      </c>
      <c r="Y8" s="102">
        <v>205.96</v>
      </c>
      <c r="Z8" s="102">
        <v>0</v>
      </c>
      <c r="AA8" s="102">
        <v>30.65</v>
      </c>
      <c r="AB8" s="102">
        <v>20.100000000000001</v>
      </c>
      <c r="AC8" s="102">
        <f>X8*Z8*40/Y8</f>
        <v>0</v>
      </c>
      <c r="AD8" s="102">
        <f>X8*AA8*40/Y8</f>
        <v>3972.7733540493296</v>
      </c>
      <c r="AE8" s="102">
        <f>AC8+AD8</f>
        <v>3972.7733540493296</v>
      </c>
      <c r="AF8" s="6"/>
      <c r="AG8" s="103">
        <v>3</v>
      </c>
      <c r="AH8" s="104">
        <v>30</v>
      </c>
      <c r="AI8" s="104">
        <v>18</v>
      </c>
      <c r="AJ8" s="104">
        <v>28</v>
      </c>
      <c r="AK8" s="104">
        <v>40</v>
      </c>
      <c r="AL8" s="104">
        <v>31</v>
      </c>
      <c r="AM8" s="101">
        <f>AVERAGE(AH8:AL8)</f>
        <v>29.4</v>
      </c>
      <c r="AN8" s="115">
        <v>364.36</v>
      </c>
      <c r="AO8" s="115">
        <v>236.27</v>
      </c>
      <c r="AP8" s="115">
        <v>34.25</v>
      </c>
      <c r="AQ8" s="115">
        <v>7.93</v>
      </c>
      <c r="AR8" s="115">
        <v>27.69</v>
      </c>
      <c r="AS8" s="102">
        <f>AN8*AP8*40/AO8</f>
        <v>2112.7235789562787</v>
      </c>
      <c r="AT8" s="102">
        <f>AN8*AQ8*40/AO8</f>
        <v>489.16490455834423</v>
      </c>
      <c r="AU8" s="102">
        <f>AS8+AT8</f>
        <v>2601.8884835146227</v>
      </c>
      <c r="AV8" s="6"/>
      <c r="AW8" s="103">
        <v>3</v>
      </c>
      <c r="AX8" s="104">
        <v>46</v>
      </c>
      <c r="AY8" s="104">
        <v>37</v>
      </c>
      <c r="AZ8" s="104">
        <v>30</v>
      </c>
      <c r="BA8" s="104">
        <v>33</v>
      </c>
      <c r="BB8" s="104">
        <v>37</v>
      </c>
      <c r="BC8" s="106">
        <v>37</v>
      </c>
      <c r="BD8" s="102">
        <v>332.81</v>
      </c>
      <c r="BE8" s="102">
        <v>202.04</v>
      </c>
      <c r="BF8" s="102">
        <v>8.1999999999999993</v>
      </c>
      <c r="BG8" s="102">
        <v>5.86</v>
      </c>
      <c r="BH8" s="102">
        <v>17.93</v>
      </c>
      <c r="BI8" s="102">
        <f>BD8*BF8*40/BE8</f>
        <v>540.29736685804789</v>
      </c>
      <c r="BJ8" s="102">
        <f>BD8*BG8*40/BE8</f>
        <v>386.1149475351416</v>
      </c>
      <c r="BK8" s="102">
        <f>BI8+BJ8</f>
        <v>926.41231439318949</v>
      </c>
      <c r="BL8" s="6"/>
      <c r="BM8" s="32">
        <v>3</v>
      </c>
      <c r="BN8" s="31"/>
      <c r="BO8" s="31"/>
      <c r="BP8" s="31"/>
      <c r="BQ8" s="31"/>
      <c r="BR8" s="31"/>
      <c r="BS8" s="27" t="e">
        <f t="shared" si="0"/>
        <v>#DIV/0!</v>
      </c>
      <c r="BT8" s="24"/>
      <c r="BU8" s="24"/>
      <c r="BV8" s="24"/>
      <c r="BW8" s="24"/>
      <c r="BX8" s="24"/>
      <c r="BY8" s="24" t="e">
        <f t="shared" si="1"/>
        <v>#DIV/0!</v>
      </c>
      <c r="BZ8" s="24" t="e">
        <f t="shared" si="2"/>
        <v>#DIV/0!</v>
      </c>
      <c r="CA8" s="24" t="e">
        <f t="shared" si="3"/>
        <v>#DIV/0!</v>
      </c>
      <c r="CB8" s="6"/>
      <c r="CC8" s="32">
        <v>3</v>
      </c>
      <c r="CD8" s="31"/>
      <c r="CE8" s="31"/>
      <c r="CF8" s="31"/>
      <c r="CG8" s="31"/>
      <c r="CH8" s="31"/>
      <c r="CI8" s="27" t="e">
        <f t="shared" si="4"/>
        <v>#DIV/0!</v>
      </c>
      <c r="CJ8" s="24"/>
      <c r="CK8" s="24"/>
      <c r="CL8" s="24"/>
      <c r="CM8" s="24"/>
      <c r="CN8" s="24"/>
      <c r="CO8" s="24" t="e">
        <f t="shared" si="5"/>
        <v>#DIV/0!</v>
      </c>
      <c r="CP8" s="24" t="e">
        <f t="shared" si="6"/>
        <v>#DIV/0!</v>
      </c>
      <c r="CQ8" s="24" t="e">
        <f t="shared" si="7"/>
        <v>#DIV/0!</v>
      </c>
      <c r="CR8" s="6"/>
      <c r="CS8" s="32">
        <v>3</v>
      </c>
      <c r="CT8" s="31"/>
      <c r="CU8" s="31"/>
      <c r="CV8" s="31"/>
      <c r="CW8" s="31"/>
      <c r="CX8" s="31"/>
      <c r="CY8" s="27" t="e">
        <f t="shared" si="8"/>
        <v>#DIV/0!</v>
      </c>
      <c r="CZ8" s="24"/>
      <c r="DA8" s="24"/>
      <c r="DB8" s="24"/>
      <c r="DC8" s="24"/>
      <c r="DD8" s="24"/>
      <c r="DE8" s="24" t="e">
        <f t="shared" si="9"/>
        <v>#DIV/0!</v>
      </c>
      <c r="DF8" s="24" t="e">
        <f t="shared" si="10"/>
        <v>#DIV/0!</v>
      </c>
      <c r="DG8" s="24" t="e">
        <f t="shared" si="11"/>
        <v>#DIV/0!</v>
      </c>
      <c r="DH8" s="7"/>
      <c r="DI8" s="30"/>
      <c r="DJ8" s="29"/>
      <c r="DK8" s="29"/>
      <c r="DL8" s="29"/>
      <c r="DM8" s="29"/>
      <c r="DN8" s="29"/>
      <c r="DO8" s="7"/>
      <c r="DP8" s="68"/>
      <c r="DQ8" s="68"/>
      <c r="DR8" s="68"/>
      <c r="DS8" s="68"/>
      <c r="DT8" s="68"/>
      <c r="DU8" s="68"/>
      <c r="DV8" s="68"/>
      <c r="DW8" s="68"/>
      <c r="DX8" s="7"/>
    </row>
    <row r="9" spans="1:128" x14ac:dyDescent="0.2">
      <c r="A9" s="29"/>
      <c r="B9" s="29"/>
      <c r="C9" s="29"/>
      <c r="D9" s="29"/>
      <c r="E9" s="29"/>
      <c r="F9" s="29"/>
      <c r="G9" s="7"/>
      <c r="H9" s="7"/>
      <c r="I9" s="7"/>
      <c r="J9" s="7"/>
      <c r="K9" s="7"/>
      <c r="L9" s="7"/>
      <c r="M9" s="7"/>
      <c r="N9" s="7"/>
      <c r="O9" s="7"/>
      <c r="P9" s="7"/>
      <c r="Q9" s="32"/>
      <c r="R9" s="31"/>
      <c r="S9" s="31"/>
      <c r="T9" s="31"/>
      <c r="U9" s="31"/>
      <c r="V9" s="31"/>
      <c r="W9" s="27"/>
      <c r="X9" s="64"/>
      <c r="Y9" s="64"/>
      <c r="Z9" s="64"/>
      <c r="AA9" s="64"/>
      <c r="AB9" s="64"/>
      <c r="AC9" s="64"/>
      <c r="AD9" s="64"/>
      <c r="AE9" s="64"/>
      <c r="AF9" s="6"/>
      <c r="AG9" s="32"/>
      <c r="AH9" s="31"/>
      <c r="AI9" s="31"/>
      <c r="AJ9" s="31"/>
      <c r="AK9" s="31"/>
      <c r="AL9" s="31"/>
      <c r="AM9" s="27"/>
      <c r="AN9" s="64"/>
      <c r="AO9" s="64"/>
      <c r="AP9" s="64"/>
      <c r="AQ9" s="64"/>
      <c r="AR9" s="64"/>
      <c r="AS9" s="64"/>
      <c r="AT9" s="64"/>
      <c r="AU9" s="64"/>
      <c r="AV9" s="6"/>
      <c r="AW9" s="32"/>
      <c r="AX9" s="31"/>
      <c r="AY9" s="31"/>
      <c r="AZ9" s="31"/>
      <c r="BA9" s="31"/>
      <c r="BB9" s="31"/>
      <c r="BC9" s="27"/>
      <c r="BD9" s="24"/>
      <c r="BE9" s="24"/>
      <c r="BF9" s="24"/>
      <c r="BG9" s="24"/>
      <c r="BH9" s="24"/>
      <c r="BI9" s="24"/>
      <c r="BJ9" s="24"/>
      <c r="BK9" s="24"/>
      <c r="BL9" s="6"/>
      <c r="BM9" s="32"/>
      <c r="BN9" s="31"/>
      <c r="BO9" s="31"/>
      <c r="BP9" s="31"/>
      <c r="BQ9" s="31"/>
      <c r="BR9" s="31"/>
      <c r="BS9" s="27"/>
      <c r="BT9" s="24"/>
      <c r="BU9" s="24"/>
      <c r="BV9" s="24"/>
      <c r="BW9" s="24"/>
      <c r="BX9" s="24"/>
      <c r="BY9" s="24"/>
      <c r="BZ9" s="24"/>
      <c r="CA9" s="24"/>
      <c r="CB9" s="6"/>
      <c r="CC9" s="32"/>
      <c r="CD9" s="31"/>
      <c r="CE9" s="31"/>
      <c r="CF9" s="31"/>
      <c r="CG9" s="31"/>
      <c r="CH9" s="31"/>
      <c r="CI9" s="27"/>
      <c r="CJ9" s="24"/>
      <c r="CK9" s="24"/>
      <c r="CL9" s="24"/>
      <c r="CM9" s="24"/>
      <c r="CN9" s="24"/>
      <c r="CO9" s="24"/>
      <c r="CP9" s="24"/>
      <c r="CQ9" s="24"/>
      <c r="CR9" s="6"/>
      <c r="CS9" s="32"/>
      <c r="CT9" s="31"/>
      <c r="CU9" s="31"/>
      <c r="CV9" s="31"/>
      <c r="CW9" s="31"/>
      <c r="CX9" s="31"/>
      <c r="CY9" s="27"/>
      <c r="CZ9" s="24"/>
      <c r="DA9" s="24"/>
      <c r="DB9" s="24"/>
      <c r="DC9" s="24"/>
      <c r="DD9" s="24"/>
      <c r="DE9" s="24"/>
      <c r="DF9" s="24"/>
      <c r="DG9" s="24"/>
      <c r="DH9" s="7"/>
      <c r="DI9" s="30"/>
      <c r="DJ9" s="29"/>
      <c r="DK9" s="29"/>
      <c r="DL9" s="29"/>
      <c r="DM9" s="29"/>
      <c r="DN9" s="29"/>
      <c r="DO9" s="7"/>
      <c r="DP9" s="68"/>
      <c r="DQ9" s="68"/>
      <c r="DR9" s="68"/>
      <c r="DS9" s="68"/>
      <c r="DT9" s="68"/>
      <c r="DU9" s="68"/>
      <c r="DV9" s="68"/>
      <c r="DW9" s="68"/>
      <c r="DX9" s="7"/>
    </row>
    <row r="10" spans="1:128" x14ac:dyDescent="0.2">
      <c r="A10" s="29"/>
      <c r="B10" s="29"/>
      <c r="C10" s="29"/>
      <c r="D10" s="29"/>
      <c r="E10" s="29"/>
      <c r="F10" s="29"/>
      <c r="G10" s="7"/>
      <c r="H10" s="7"/>
      <c r="I10" s="7"/>
      <c r="J10" s="7"/>
      <c r="K10" s="7"/>
      <c r="L10" s="7"/>
      <c r="M10" s="7"/>
      <c r="N10" s="7"/>
      <c r="O10" s="7"/>
      <c r="P10" s="7"/>
      <c r="Q10" s="103">
        <v>5</v>
      </c>
      <c r="R10" s="104">
        <v>16</v>
      </c>
      <c r="S10" s="104">
        <v>16</v>
      </c>
      <c r="T10" s="104">
        <v>24</v>
      </c>
      <c r="U10" s="104">
        <v>20</v>
      </c>
      <c r="V10" s="104">
        <v>19</v>
      </c>
      <c r="W10" s="101">
        <f>AVERAGE(R10:V10)</f>
        <v>19</v>
      </c>
      <c r="X10" s="102">
        <v>409.4</v>
      </c>
      <c r="Y10" s="102">
        <v>203.2</v>
      </c>
      <c r="Z10" s="102">
        <v>0</v>
      </c>
      <c r="AA10" s="102">
        <v>33.06</v>
      </c>
      <c r="AB10" s="102">
        <v>13.61</v>
      </c>
      <c r="AC10" s="102">
        <f>X10*Z10*40/Y10</f>
        <v>0</v>
      </c>
      <c r="AD10" s="102">
        <f>X10*AA10*40/Y10</f>
        <v>2664.3236220472445</v>
      </c>
      <c r="AE10" s="102">
        <f>AC10+AD10</f>
        <v>2664.3236220472445</v>
      </c>
      <c r="AF10" s="6"/>
      <c r="AG10" s="103">
        <v>5</v>
      </c>
      <c r="AH10" s="104">
        <v>36</v>
      </c>
      <c r="AI10" s="104">
        <v>38</v>
      </c>
      <c r="AJ10" s="104">
        <v>24</v>
      </c>
      <c r="AK10" s="104">
        <v>29</v>
      </c>
      <c r="AL10" s="104">
        <v>39</v>
      </c>
      <c r="AM10" s="101">
        <f>AVERAGE(AH10:AL10)</f>
        <v>33.200000000000003</v>
      </c>
      <c r="AN10" s="115">
        <v>478.67</v>
      </c>
      <c r="AO10" s="115">
        <v>203.84</v>
      </c>
      <c r="AP10" s="115">
        <v>37.1</v>
      </c>
      <c r="AQ10" s="115">
        <v>0.3</v>
      </c>
      <c r="AR10" s="115">
        <v>52.85</v>
      </c>
      <c r="AS10" s="102">
        <f>AN10*AP10*40/AO10</f>
        <v>3484.822802197803</v>
      </c>
      <c r="AT10" s="102">
        <f>AN10*AQ10*40/AO10</f>
        <v>28.179160125588698</v>
      </c>
      <c r="AU10" s="102">
        <f>AS10+AT10</f>
        <v>3513.0019623233916</v>
      </c>
      <c r="AV10" s="6"/>
      <c r="AW10" s="103">
        <v>5</v>
      </c>
      <c r="AX10" s="104">
        <v>19</v>
      </c>
      <c r="AY10" s="104">
        <v>32</v>
      </c>
      <c r="AZ10" s="104">
        <v>37</v>
      </c>
      <c r="BA10" s="104">
        <v>25</v>
      </c>
      <c r="BB10" s="104">
        <v>31</v>
      </c>
      <c r="BC10" s="106">
        <v>31</v>
      </c>
      <c r="BD10" s="102">
        <v>334.5</v>
      </c>
      <c r="BE10" s="102">
        <v>203.69</v>
      </c>
      <c r="BF10" s="102">
        <v>0</v>
      </c>
      <c r="BG10" s="102">
        <v>31.45</v>
      </c>
      <c r="BH10" s="102">
        <v>34.590000000000003</v>
      </c>
      <c r="BI10" s="102">
        <f>BD10*BF10*40/BE10</f>
        <v>0</v>
      </c>
      <c r="BJ10" s="102">
        <f>BD10*BG10*40/BE10</f>
        <v>2065.8893416466199</v>
      </c>
      <c r="BK10" s="102">
        <f>BI10+BJ10</f>
        <v>2065.8893416466199</v>
      </c>
      <c r="BL10" s="6"/>
      <c r="BM10" s="32">
        <v>5</v>
      </c>
      <c r="BN10" s="31"/>
      <c r="BO10" s="31"/>
      <c r="BP10" s="31"/>
      <c r="BQ10" s="31"/>
      <c r="BR10" s="31"/>
      <c r="BS10" s="27" t="e">
        <f t="shared" si="0"/>
        <v>#DIV/0!</v>
      </c>
      <c r="BT10" s="24"/>
      <c r="BU10" s="24"/>
      <c r="BV10" s="24"/>
      <c r="BW10" s="24"/>
      <c r="BX10" s="24"/>
      <c r="BY10" s="24" t="e">
        <f t="shared" si="1"/>
        <v>#DIV/0!</v>
      </c>
      <c r="BZ10" s="24" t="e">
        <f t="shared" si="2"/>
        <v>#DIV/0!</v>
      </c>
      <c r="CA10" s="24" t="e">
        <f t="shared" si="3"/>
        <v>#DIV/0!</v>
      </c>
      <c r="CB10" s="6"/>
      <c r="CC10" s="32">
        <v>5</v>
      </c>
      <c r="CD10" s="31"/>
      <c r="CE10" s="31"/>
      <c r="CF10" s="31"/>
      <c r="CG10" s="31"/>
      <c r="CH10" s="31"/>
      <c r="CI10" s="27" t="e">
        <f t="shared" si="4"/>
        <v>#DIV/0!</v>
      </c>
      <c r="CJ10" s="24"/>
      <c r="CK10" s="24"/>
      <c r="CL10" s="24"/>
      <c r="CM10" s="24"/>
      <c r="CN10" s="24"/>
      <c r="CO10" s="24" t="e">
        <f t="shared" si="5"/>
        <v>#DIV/0!</v>
      </c>
      <c r="CP10" s="24" t="e">
        <f t="shared" si="6"/>
        <v>#DIV/0!</v>
      </c>
      <c r="CQ10" s="24" t="e">
        <f t="shared" si="7"/>
        <v>#DIV/0!</v>
      </c>
      <c r="CR10" s="6"/>
      <c r="CS10" s="32">
        <v>5</v>
      </c>
      <c r="CT10" s="31"/>
      <c r="CU10" s="31"/>
      <c r="CV10" s="31"/>
      <c r="CW10" s="31"/>
      <c r="CX10" s="31"/>
      <c r="CY10" s="27" t="e">
        <f t="shared" si="8"/>
        <v>#DIV/0!</v>
      </c>
      <c r="CZ10" s="24"/>
      <c r="DA10" s="24"/>
      <c r="DB10" s="24"/>
      <c r="DC10" s="24"/>
      <c r="DD10" s="24"/>
      <c r="DE10" s="24" t="e">
        <f t="shared" si="9"/>
        <v>#DIV/0!</v>
      </c>
      <c r="DF10" s="24" t="e">
        <f t="shared" si="10"/>
        <v>#DIV/0!</v>
      </c>
      <c r="DG10" s="24" t="e">
        <f t="shared" si="11"/>
        <v>#DIV/0!</v>
      </c>
      <c r="DH10" s="7"/>
      <c r="DI10" s="30"/>
      <c r="DJ10" s="29"/>
      <c r="DK10" s="29"/>
      <c r="DL10" s="29"/>
      <c r="DM10" s="29"/>
      <c r="DN10" s="29"/>
      <c r="DO10" s="7"/>
      <c r="DP10" s="68"/>
      <c r="DQ10" s="68"/>
      <c r="DR10" s="68"/>
      <c r="DS10" s="68"/>
      <c r="DT10" s="68"/>
      <c r="DU10" s="68"/>
      <c r="DV10" s="68"/>
      <c r="DW10" s="68"/>
      <c r="DX10" s="7"/>
    </row>
    <row r="11" spans="1:128" x14ac:dyDescent="0.2">
      <c r="A11" s="29"/>
      <c r="B11" s="29"/>
      <c r="C11" s="29"/>
      <c r="D11" s="29"/>
      <c r="E11" s="29"/>
      <c r="F11" s="29"/>
      <c r="G11" s="7"/>
      <c r="H11" s="7"/>
      <c r="I11" s="7"/>
      <c r="J11" s="7"/>
      <c r="K11" s="7"/>
      <c r="L11" s="7"/>
      <c r="M11" s="7"/>
      <c r="N11" s="7"/>
      <c r="O11" s="7"/>
      <c r="P11" s="7"/>
      <c r="Q11" s="30"/>
      <c r="R11" s="29"/>
      <c r="S11" s="29"/>
      <c r="T11" s="29"/>
      <c r="U11" s="29"/>
      <c r="V11" s="31"/>
      <c r="W11" s="27"/>
      <c r="X11" s="65"/>
      <c r="Y11" s="65"/>
      <c r="Z11" s="65"/>
      <c r="AA11" s="65"/>
      <c r="AB11" s="65"/>
      <c r="AC11" s="65"/>
      <c r="AD11" s="65"/>
      <c r="AE11" s="65"/>
      <c r="AF11" s="6"/>
      <c r="AG11" s="30"/>
      <c r="AH11" s="29"/>
      <c r="AI11" s="29"/>
      <c r="AJ11" s="29"/>
      <c r="AK11" s="29"/>
      <c r="AL11" s="31"/>
      <c r="AM11" s="27"/>
      <c r="AN11" s="65"/>
      <c r="AO11" s="65"/>
      <c r="AP11" s="65"/>
      <c r="AQ11" s="65"/>
      <c r="AR11" s="65"/>
      <c r="AS11" s="65"/>
      <c r="AT11" s="65"/>
      <c r="AU11" s="65"/>
      <c r="AV11" s="6"/>
      <c r="AW11" s="30"/>
      <c r="AX11" s="29"/>
      <c r="AY11" s="29"/>
      <c r="AZ11" s="29"/>
      <c r="BA11" s="29"/>
      <c r="BB11" s="31"/>
      <c r="BC11" s="27"/>
      <c r="BD11" s="27"/>
      <c r="BE11" s="27"/>
      <c r="BF11" s="27"/>
      <c r="BG11" s="27"/>
      <c r="BH11" s="27"/>
      <c r="BI11" s="27"/>
      <c r="BJ11" s="27"/>
      <c r="BK11" s="27"/>
      <c r="BL11" s="6"/>
      <c r="BM11" s="30"/>
      <c r="BN11" s="29"/>
      <c r="BO11" s="29"/>
      <c r="BP11" s="29"/>
      <c r="BQ11" s="29"/>
      <c r="BR11" s="31"/>
      <c r="BS11" s="27"/>
      <c r="BT11" s="27"/>
      <c r="BU11" s="27"/>
      <c r="BV11" s="27"/>
      <c r="BW11" s="27"/>
      <c r="BX11" s="27"/>
      <c r="BY11" s="27"/>
      <c r="BZ11" s="27"/>
      <c r="CA11" s="27"/>
      <c r="CB11" s="6"/>
      <c r="CC11" s="30"/>
      <c r="CD11" s="29"/>
      <c r="CE11" s="29"/>
      <c r="CF11" s="29"/>
      <c r="CG11" s="29"/>
      <c r="CH11" s="31"/>
      <c r="CI11" s="27"/>
      <c r="CJ11" s="27"/>
      <c r="CK11" s="27"/>
      <c r="CL11" s="27"/>
      <c r="CM11" s="27"/>
      <c r="CN11" s="27"/>
      <c r="CO11" s="27"/>
      <c r="CP11" s="27"/>
      <c r="CQ11" s="27"/>
      <c r="CR11" s="6"/>
      <c r="CS11" s="30"/>
      <c r="CT11" s="29"/>
      <c r="CU11" s="29"/>
      <c r="CV11" s="29"/>
      <c r="CW11" s="29"/>
      <c r="CX11" s="31"/>
      <c r="CY11" s="27"/>
      <c r="CZ11" s="27"/>
      <c r="DA11" s="27"/>
      <c r="DB11" s="27"/>
      <c r="DC11" s="27"/>
      <c r="DD11" s="27"/>
      <c r="DE11" s="27"/>
      <c r="DF11" s="27"/>
      <c r="DG11" s="27"/>
      <c r="DH11" s="7"/>
      <c r="DI11" s="30"/>
      <c r="DJ11" s="29"/>
      <c r="DK11" s="29"/>
      <c r="DL11" s="29"/>
      <c r="DM11" s="29"/>
      <c r="DN11" s="29"/>
      <c r="DO11" s="7"/>
      <c r="DP11" s="68"/>
      <c r="DQ11" s="68"/>
      <c r="DR11" s="68"/>
      <c r="DS11" s="68"/>
      <c r="DT11" s="68"/>
      <c r="DU11" s="68"/>
      <c r="DV11" s="68"/>
      <c r="DW11" s="68"/>
      <c r="DX11" s="7"/>
    </row>
    <row r="12" spans="1:128" ht="20.25" x14ac:dyDescent="0.3">
      <c r="A12" s="29"/>
      <c r="B12" s="47"/>
      <c r="C12" s="29"/>
      <c r="D12" s="29"/>
      <c r="E12" s="29"/>
      <c r="F12" s="29"/>
      <c r="G12" s="7"/>
      <c r="H12" s="7"/>
      <c r="I12" s="7"/>
      <c r="J12" s="7"/>
      <c r="K12" s="7"/>
      <c r="L12" s="7"/>
      <c r="M12" s="7"/>
      <c r="N12" s="7"/>
      <c r="O12" s="7"/>
      <c r="P12" s="7"/>
      <c r="Q12" s="23"/>
      <c r="R12" s="7"/>
      <c r="S12" s="7"/>
      <c r="T12" s="7"/>
      <c r="U12" s="7"/>
      <c r="V12" s="28" t="s">
        <v>21</v>
      </c>
      <c r="W12" s="27">
        <f t="shared" ref="W12:AE12" si="12">AVERAGE(W6:W10)</f>
        <v>25.933333333333334</v>
      </c>
      <c r="X12" s="65">
        <f t="shared" si="12"/>
        <v>537.16666666666663</v>
      </c>
      <c r="Y12" s="65">
        <f t="shared" si="12"/>
        <v>204.14333333333335</v>
      </c>
      <c r="Z12" s="65">
        <f t="shared" si="12"/>
        <v>1.3066666666666666</v>
      </c>
      <c r="AA12" s="65">
        <f t="shared" si="12"/>
        <v>31.356666666666666</v>
      </c>
      <c r="AB12" s="65">
        <f t="shared" si="12"/>
        <v>14.803333333333333</v>
      </c>
      <c r="AC12" s="65">
        <f t="shared" si="12"/>
        <v>137.48702054738365</v>
      </c>
      <c r="AD12" s="65">
        <f t="shared" si="12"/>
        <v>3277.1886035505327</v>
      </c>
      <c r="AE12" s="65">
        <f t="shared" si="12"/>
        <v>3414.6756240979171</v>
      </c>
      <c r="AF12" s="6"/>
      <c r="AG12" s="23"/>
      <c r="AH12" s="7"/>
      <c r="AI12" s="7"/>
      <c r="AJ12" s="7"/>
      <c r="AK12" s="7"/>
      <c r="AL12" s="28" t="s">
        <v>21</v>
      </c>
      <c r="AM12" s="27">
        <f t="shared" ref="AM12:AU12" si="13">AVERAGE(AM6:AM10)</f>
        <v>30.933333333333334</v>
      </c>
      <c r="AN12" s="65">
        <f t="shared" si="13"/>
        <v>406.12333333333339</v>
      </c>
      <c r="AO12" s="65">
        <f t="shared" si="13"/>
        <v>218.07000000000002</v>
      </c>
      <c r="AP12" s="65">
        <f t="shared" si="13"/>
        <v>41.513333333333328</v>
      </c>
      <c r="AQ12" s="65">
        <f t="shared" si="13"/>
        <v>3.8666666666666671</v>
      </c>
      <c r="AR12" s="65">
        <f t="shared" si="13"/>
        <v>35.943333333333335</v>
      </c>
      <c r="AS12" s="65">
        <f t="shared" si="13"/>
        <v>3109.1515868053698</v>
      </c>
      <c r="AT12" s="65">
        <f t="shared" si="13"/>
        <v>251.22091896127984</v>
      </c>
      <c r="AU12" s="65">
        <f t="shared" si="13"/>
        <v>3360.3725057666493</v>
      </c>
      <c r="AV12" s="6"/>
      <c r="AW12" s="23"/>
      <c r="AX12" s="7"/>
      <c r="AY12" s="7"/>
      <c r="AZ12" s="7"/>
      <c r="BA12" s="7"/>
      <c r="BB12" s="28" t="s">
        <v>21</v>
      </c>
      <c r="BC12" s="27">
        <f t="shared" ref="BC12:BK12" si="14">AVERAGE(BC6:BC10)</f>
        <v>27.666666666666668</v>
      </c>
      <c r="BD12" s="27">
        <f t="shared" si="14"/>
        <v>378.49666666666667</v>
      </c>
      <c r="BE12" s="27">
        <f t="shared" si="14"/>
        <v>205.15333333333334</v>
      </c>
      <c r="BF12" s="27">
        <f t="shared" si="14"/>
        <v>2.7333333333333329</v>
      </c>
      <c r="BG12" s="27">
        <f t="shared" si="14"/>
        <v>17.576666666666668</v>
      </c>
      <c r="BH12" s="27">
        <f t="shared" si="14"/>
        <v>21.680000000000003</v>
      </c>
      <c r="BI12" s="27">
        <f t="shared" si="14"/>
        <v>180.09912228601596</v>
      </c>
      <c r="BJ12" s="27">
        <f t="shared" si="14"/>
        <v>1276.295369554651</v>
      </c>
      <c r="BK12" s="27">
        <f t="shared" si="14"/>
        <v>1456.3944918406669</v>
      </c>
      <c r="BL12" s="6"/>
      <c r="BM12" s="23"/>
      <c r="BN12" s="7"/>
      <c r="BO12" s="7"/>
      <c r="BP12" s="7"/>
      <c r="BQ12" s="7"/>
      <c r="BR12" s="28" t="s">
        <v>21</v>
      </c>
      <c r="BS12" s="27" t="e">
        <f t="shared" ref="BS12:CA12" si="15">AVERAGE(BS6:BS10)</f>
        <v>#DIV/0!</v>
      </c>
      <c r="BT12" s="27" t="e">
        <f t="shared" si="15"/>
        <v>#DIV/0!</v>
      </c>
      <c r="BU12" s="27" t="e">
        <f t="shared" si="15"/>
        <v>#DIV/0!</v>
      </c>
      <c r="BV12" s="27" t="e">
        <f t="shared" si="15"/>
        <v>#DIV/0!</v>
      </c>
      <c r="BW12" s="27" t="e">
        <f t="shared" si="15"/>
        <v>#DIV/0!</v>
      </c>
      <c r="BX12" s="27" t="e">
        <f t="shared" si="15"/>
        <v>#DIV/0!</v>
      </c>
      <c r="BY12" s="27" t="e">
        <f t="shared" si="15"/>
        <v>#DIV/0!</v>
      </c>
      <c r="BZ12" s="27" t="e">
        <f t="shared" si="15"/>
        <v>#DIV/0!</v>
      </c>
      <c r="CA12" s="27" t="e">
        <f t="shared" si="15"/>
        <v>#DIV/0!</v>
      </c>
      <c r="CB12" s="6"/>
      <c r="CC12" s="23"/>
      <c r="CD12" s="7"/>
      <c r="CE12" s="7"/>
      <c r="CF12" s="7"/>
      <c r="CG12" s="7"/>
      <c r="CH12" s="28" t="s">
        <v>21</v>
      </c>
      <c r="CI12" s="27" t="e">
        <f t="shared" ref="CI12:CQ12" si="16">AVERAGE(CI6:CI10)</f>
        <v>#DIV/0!</v>
      </c>
      <c r="CJ12" s="27" t="e">
        <f t="shared" si="16"/>
        <v>#DIV/0!</v>
      </c>
      <c r="CK12" s="27" t="e">
        <f t="shared" si="16"/>
        <v>#DIV/0!</v>
      </c>
      <c r="CL12" s="27" t="e">
        <f t="shared" si="16"/>
        <v>#DIV/0!</v>
      </c>
      <c r="CM12" s="27" t="e">
        <f t="shared" si="16"/>
        <v>#DIV/0!</v>
      </c>
      <c r="CN12" s="27" t="e">
        <f t="shared" si="16"/>
        <v>#DIV/0!</v>
      </c>
      <c r="CO12" s="27" t="e">
        <f t="shared" si="16"/>
        <v>#DIV/0!</v>
      </c>
      <c r="CP12" s="27" t="e">
        <f t="shared" si="16"/>
        <v>#DIV/0!</v>
      </c>
      <c r="CQ12" s="27" t="e">
        <f t="shared" si="16"/>
        <v>#DIV/0!</v>
      </c>
      <c r="CR12" s="6"/>
      <c r="CS12" s="23"/>
      <c r="CT12" s="7"/>
      <c r="CU12" s="7"/>
      <c r="CV12" s="7"/>
      <c r="CW12" s="7"/>
      <c r="CX12" s="28" t="s">
        <v>21</v>
      </c>
      <c r="CY12" s="27" t="e">
        <f t="shared" ref="CY12:DG12" si="17">AVERAGE(CY6:CY10)</f>
        <v>#DIV/0!</v>
      </c>
      <c r="CZ12" s="27" t="e">
        <f t="shared" si="17"/>
        <v>#DIV/0!</v>
      </c>
      <c r="DA12" s="27" t="e">
        <f t="shared" si="17"/>
        <v>#DIV/0!</v>
      </c>
      <c r="DB12" s="27" t="e">
        <f t="shared" si="17"/>
        <v>#DIV/0!</v>
      </c>
      <c r="DC12" s="27" t="e">
        <f t="shared" si="17"/>
        <v>#DIV/0!</v>
      </c>
      <c r="DD12" s="27" t="e">
        <f t="shared" si="17"/>
        <v>#DIV/0!</v>
      </c>
      <c r="DE12" s="27" t="e">
        <f t="shared" si="17"/>
        <v>#DIV/0!</v>
      </c>
      <c r="DF12" s="27" t="e">
        <f t="shared" si="17"/>
        <v>#DIV/0!</v>
      </c>
      <c r="DG12" s="27" t="e">
        <f t="shared" si="17"/>
        <v>#DIV/0!</v>
      </c>
      <c r="DH12" s="7"/>
      <c r="DI12" s="23"/>
      <c r="DJ12" s="7"/>
      <c r="DK12" s="7"/>
      <c r="DL12" s="7"/>
      <c r="DM12" s="7"/>
      <c r="DN12" s="36"/>
      <c r="DO12" s="281"/>
      <c r="DP12" s="68"/>
      <c r="DQ12" s="68"/>
      <c r="DR12" s="68"/>
      <c r="DS12" s="68"/>
      <c r="DT12" s="68"/>
      <c r="DU12" s="68"/>
      <c r="DV12" s="68"/>
      <c r="DW12" s="68"/>
      <c r="DX12" s="7"/>
    </row>
    <row r="13" spans="1:128" x14ac:dyDescent="0.2">
      <c r="A13" s="29"/>
      <c r="B13" s="29"/>
      <c r="C13" s="29"/>
      <c r="D13" s="29"/>
      <c r="E13" s="29"/>
      <c r="F13" s="29"/>
      <c r="G13" s="7"/>
      <c r="H13" s="7"/>
      <c r="I13" s="7"/>
      <c r="J13" s="7"/>
      <c r="K13" s="7"/>
      <c r="L13" s="7"/>
      <c r="M13" s="7"/>
      <c r="N13" s="7"/>
      <c r="O13" s="7"/>
      <c r="P13" s="7"/>
      <c r="Q13" s="23"/>
      <c r="R13" s="7"/>
      <c r="S13" s="7"/>
      <c r="T13" s="7"/>
      <c r="U13" s="7"/>
      <c r="V13" s="7"/>
      <c r="W13" s="36"/>
      <c r="X13" s="7"/>
      <c r="Y13" s="7"/>
      <c r="Z13" s="7"/>
      <c r="AA13" s="7"/>
      <c r="AB13" s="7"/>
      <c r="AC13" s="7"/>
      <c r="AD13" s="7"/>
      <c r="AE13" s="7"/>
      <c r="AF13" s="6"/>
      <c r="AG13" s="23"/>
      <c r="AH13" s="7"/>
      <c r="AI13" s="7"/>
      <c r="AJ13" s="7"/>
      <c r="AK13" s="7"/>
      <c r="AL13" s="7"/>
      <c r="AM13" s="36"/>
      <c r="AN13" s="7"/>
      <c r="AO13" s="7"/>
      <c r="AP13" s="7"/>
      <c r="AQ13" s="7"/>
      <c r="AR13" s="7"/>
      <c r="AS13" s="7"/>
      <c r="AT13" s="7"/>
      <c r="AU13" s="7"/>
      <c r="AV13" s="6"/>
      <c r="AW13" s="23"/>
      <c r="AX13" s="7"/>
      <c r="AY13" s="7"/>
      <c r="AZ13" s="7"/>
      <c r="BA13" s="7"/>
      <c r="BB13" s="7"/>
      <c r="BC13" s="36"/>
      <c r="BD13" s="7"/>
      <c r="BE13" s="7"/>
      <c r="BF13" s="7"/>
      <c r="BG13" s="7"/>
      <c r="BH13" s="7"/>
      <c r="BI13" s="7"/>
      <c r="BJ13" s="7"/>
      <c r="BK13" s="7"/>
      <c r="BL13" s="6"/>
      <c r="BM13" s="23"/>
      <c r="BN13" s="7"/>
      <c r="BO13" s="7"/>
      <c r="BP13" s="7"/>
      <c r="BQ13" s="7"/>
      <c r="BR13" s="7"/>
      <c r="BS13" s="36"/>
      <c r="BT13" s="7"/>
      <c r="BU13" s="7"/>
      <c r="BV13" s="7"/>
      <c r="BW13" s="7"/>
      <c r="BX13" s="7"/>
      <c r="BY13" s="7"/>
      <c r="BZ13" s="7"/>
      <c r="CA13" s="7"/>
      <c r="CB13" s="6"/>
      <c r="CC13" s="23"/>
      <c r="CD13" s="7"/>
      <c r="CE13" s="7"/>
      <c r="CF13" s="7"/>
      <c r="CG13" s="7"/>
      <c r="CH13" s="7"/>
      <c r="CI13" s="36"/>
      <c r="CJ13" s="7"/>
      <c r="CK13" s="7"/>
      <c r="CL13" s="7"/>
      <c r="CM13" s="7"/>
      <c r="CN13" s="7"/>
      <c r="CO13" s="7"/>
      <c r="CP13" s="7"/>
      <c r="CQ13" s="7"/>
      <c r="CR13" s="6"/>
      <c r="CS13" s="23"/>
      <c r="CT13" s="7"/>
      <c r="CU13" s="7"/>
      <c r="CV13" s="7"/>
      <c r="CW13" s="7"/>
      <c r="CX13" s="7"/>
      <c r="CY13" s="36"/>
      <c r="CZ13" s="7"/>
      <c r="DA13" s="7"/>
      <c r="DB13" s="7"/>
      <c r="DC13" s="7"/>
      <c r="DD13" s="7"/>
      <c r="DE13" s="7"/>
      <c r="DF13" s="7"/>
      <c r="DG13" s="7"/>
      <c r="DH13" s="7"/>
      <c r="DI13" s="23"/>
      <c r="DJ13" s="7"/>
      <c r="DK13" s="7"/>
      <c r="DL13" s="7"/>
      <c r="DM13" s="7"/>
      <c r="DN13" s="7"/>
      <c r="DO13" s="36"/>
      <c r="DP13" s="7"/>
      <c r="DQ13" s="7"/>
      <c r="DR13" s="7"/>
      <c r="DS13" s="7"/>
      <c r="DT13" s="7"/>
      <c r="DU13" s="7"/>
      <c r="DV13" s="7"/>
      <c r="DW13" s="7"/>
      <c r="DX13" s="7"/>
    </row>
    <row r="14" spans="1:128" x14ac:dyDescent="0.2">
      <c r="A14" s="29"/>
      <c r="B14" s="29"/>
      <c r="C14" s="29"/>
      <c r="D14" s="29"/>
      <c r="E14" s="29"/>
      <c r="F14" s="29"/>
      <c r="G14" s="7"/>
      <c r="H14" s="7"/>
      <c r="I14" s="7"/>
      <c r="J14" s="7"/>
      <c r="K14" s="7"/>
      <c r="L14" s="7"/>
      <c r="M14" s="7"/>
      <c r="N14" s="7"/>
      <c r="O14" s="7"/>
      <c r="P14" s="7"/>
      <c r="Q14" s="23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6"/>
      <c r="AG14" s="23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6"/>
      <c r="AW14" s="23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6"/>
      <c r="BM14" s="23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6"/>
      <c r="CC14" s="23"/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7"/>
      <c r="CP14" s="7"/>
      <c r="CQ14" s="7"/>
      <c r="CR14" s="6"/>
      <c r="CS14" s="23"/>
      <c r="CT14" s="7"/>
      <c r="CU14" s="7"/>
      <c r="CV14" s="7"/>
      <c r="CW14" s="7"/>
      <c r="CX14" s="7"/>
      <c r="CY14" s="7"/>
      <c r="CZ14" s="7"/>
      <c r="DA14" s="7"/>
      <c r="DB14" s="7"/>
      <c r="DC14" s="7"/>
      <c r="DD14" s="7"/>
      <c r="DE14" s="7"/>
      <c r="DF14" s="7"/>
      <c r="DG14" s="7"/>
      <c r="DH14" s="7"/>
      <c r="DI14" s="23"/>
      <c r="DJ14" s="7"/>
      <c r="DK14" s="7"/>
      <c r="DL14" s="7"/>
      <c r="DM14" s="7"/>
      <c r="DN14" s="7"/>
      <c r="DO14" s="7"/>
      <c r="DP14" s="7"/>
      <c r="DQ14" s="7"/>
      <c r="DR14" s="7"/>
      <c r="DS14" s="7"/>
      <c r="DT14" s="7"/>
      <c r="DU14" s="7"/>
      <c r="DV14" s="7"/>
      <c r="DW14" s="7"/>
      <c r="DX14" s="7"/>
    </row>
    <row r="15" spans="1:128" ht="15.75" x14ac:dyDescent="0.25">
      <c r="A15" s="23" t="s">
        <v>40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35" t="s">
        <v>40</v>
      </c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6"/>
      <c r="AG15" s="35" t="s">
        <v>40</v>
      </c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6"/>
      <c r="AW15" s="35" t="s">
        <v>40</v>
      </c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6"/>
      <c r="BM15" s="35" t="s">
        <v>40</v>
      </c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6"/>
      <c r="CC15" s="35" t="s">
        <v>40</v>
      </c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  <c r="CR15" s="6"/>
      <c r="CS15" s="35" t="s">
        <v>40</v>
      </c>
      <c r="CT15" s="7"/>
      <c r="CU15" s="7"/>
      <c r="CV15" s="7"/>
      <c r="CW15" s="7"/>
      <c r="CX15" s="7"/>
      <c r="CY15" s="7"/>
      <c r="CZ15" s="7"/>
      <c r="DA15" s="7"/>
      <c r="DB15" s="7"/>
      <c r="DC15" s="7"/>
      <c r="DD15" s="7"/>
      <c r="DE15" s="7"/>
      <c r="DF15" s="7"/>
      <c r="DG15" s="7"/>
      <c r="DH15" s="7"/>
      <c r="DI15" s="35"/>
      <c r="DJ15" s="7"/>
      <c r="DK15" s="7"/>
      <c r="DL15" s="7"/>
      <c r="DM15" s="7"/>
      <c r="DN15" s="7"/>
      <c r="DO15" s="7"/>
      <c r="DP15" s="7"/>
      <c r="DQ15" s="7"/>
      <c r="DR15" s="7"/>
      <c r="DS15" s="7"/>
      <c r="DT15" s="7"/>
      <c r="DU15" s="7"/>
      <c r="DV15" s="7"/>
      <c r="DW15" s="7"/>
      <c r="DX15" s="7"/>
    </row>
    <row r="16" spans="1:128" ht="15.75" x14ac:dyDescent="0.25">
      <c r="A16" s="23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35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6"/>
      <c r="AG16" s="35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6"/>
      <c r="AW16" s="35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6"/>
      <c r="BM16" s="35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6"/>
      <c r="CC16" s="35"/>
      <c r="CD16" s="7"/>
      <c r="CE16" s="7"/>
      <c r="CF16" s="7"/>
      <c r="CG16" s="7"/>
      <c r="CH16" s="7"/>
      <c r="CI16" s="7"/>
      <c r="CJ16" s="7"/>
      <c r="CK16" s="7"/>
      <c r="CL16" s="7"/>
      <c r="CM16" s="7"/>
      <c r="CN16" s="7"/>
      <c r="CO16" s="7"/>
      <c r="CP16" s="7"/>
      <c r="CQ16" s="7"/>
      <c r="CR16" s="6"/>
      <c r="CS16" s="35"/>
      <c r="CT16" s="7"/>
      <c r="CU16" s="7"/>
      <c r="CV16" s="7"/>
      <c r="CW16" s="7"/>
      <c r="CX16" s="7"/>
      <c r="CY16" s="7"/>
      <c r="CZ16" s="7"/>
      <c r="DA16" s="7"/>
      <c r="DB16" s="7"/>
      <c r="DC16" s="7"/>
      <c r="DD16" s="7"/>
      <c r="DE16" s="7"/>
      <c r="DF16" s="7"/>
      <c r="DG16" s="7"/>
      <c r="DH16" s="7"/>
      <c r="DI16" s="35"/>
      <c r="DJ16" s="7"/>
      <c r="DK16" s="7"/>
      <c r="DL16" s="7"/>
      <c r="DM16" s="7"/>
      <c r="DN16" s="7"/>
      <c r="DO16" s="7"/>
      <c r="DP16" s="7"/>
      <c r="DQ16" s="7"/>
      <c r="DR16" s="7"/>
      <c r="DS16" s="7"/>
      <c r="DT16" s="7"/>
      <c r="DU16" s="7"/>
      <c r="DV16" s="7"/>
      <c r="DW16" s="7"/>
      <c r="DX16" s="7"/>
    </row>
    <row r="17" spans="1:128" ht="30" x14ac:dyDescent="0.2">
      <c r="A17" s="83" t="s">
        <v>31</v>
      </c>
      <c r="B17" s="84" t="s">
        <v>39</v>
      </c>
      <c r="C17" s="84"/>
      <c r="D17" s="84"/>
      <c r="E17" s="84"/>
      <c r="F17" s="84"/>
      <c r="G17" s="84" t="s">
        <v>21</v>
      </c>
      <c r="H17" s="84" t="s">
        <v>38</v>
      </c>
      <c r="I17" s="85" t="s">
        <v>37</v>
      </c>
      <c r="J17" s="85" t="s">
        <v>36</v>
      </c>
      <c r="K17" s="85" t="s">
        <v>35</v>
      </c>
      <c r="L17" s="85" t="s">
        <v>34</v>
      </c>
      <c r="M17" s="85" t="s">
        <v>30</v>
      </c>
      <c r="N17" s="85" t="s">
        <v>33</v>
      </c>
      <c r="O17" s="85" t="s">
        <v>28</v>
      </c>
      <c r="P17" s="7"/>
      <c r="Q17" s="83" t="s">
        <v>31</v>
      </c>
      <c r="R17" s="149" t="s">
        <v>39</v>
      </c>
      <c r="S17" s="149"/>
      <c r="T17" s="149"/>
      <c r="U17" s="149"/>
      <c r="V17" s="149"/>
      <c r="W17" s="84" t="s">
        <v>21</v>
      </c>
      <c r="X17" s="84" t="s">
        <v>38</v>
      </c>
      <c r="Y17" s="85" t="s">
        <v>37</v>
      </c>
      <c r="Z17" s="85" t="s">
        <v>36</v>
      </c>
      <c r="AA17" s="85" t="s">
        <v>35</v>
      </c>
      <c r="AB17" s="85" t="s">
        <v>34</v>
      </c>
      <c r="AC17" s="85" t="s">
        <v>30</v>
      </c>
      <c r="AD17" s="85" t="s">
        <v>33</v>
      </c>
      <c r="AE17" s="85" t="s">
        <v>28</v>
      </c>
      <c r="AF17" s="6"/>
      <c r="AG17" s="83" t="s">
        <v>31</v>
      </c>
      <c r="AH17" s="149" t="s">
        <v>39</v>
      </c>
      <c r="AI17" s="149"/>
      <c r="AJ17" s="149"/>
      <c r="AK17" s="149"/>
      <c r="AL17" s="149"/>
      <c r="AM17" s="84" t="s">
        <v>21</v>
      </c>
      <c r="AN17" s="84" t="s">
        <v>38</v>
      </c>
      <c r="AO17" s="85" t="s">
        <v>37</v>
      </c>
      <c r="AP17" s="85" t="s">
        <v>36</v>
      </c>
      <c r="AQ17" s="85" t="s">
        <v>35</v>
      </c>
      <c r="AR17" s="85" t="s">
        <v>34</v>
      </c>
      <c r="AS17" s="85" t="s">
        <v>30</v>
      </c>
      <c r="AT17" s="85" t="s">
        <v>33</v>
      </c>
      <c r="AU17" s="85" t="s">
        <v>28</v>
      </c>
      <c r="AV17" s="6"/>
      <c r="AW17" s="83" t="s">
        <v>31</v>
      </c>
      <c r="AX17" s="149" t="s">
        <v>39</v>
      </c>
      <c r="AY17" s="149"/>
      <c r="AZ17" s="149"/>
      <c r="BA17" s="149"/>
      <c r="BB17" s="149"/>
      <c r="BC17" s="84" t="s">
        <v>21</v>
      </c>
      <c r="BD17" s="84" t="s">
        <v>38</v>
      </c>
      <c r="BE17" s="85" t="s">
        <v>37</v>
      </c>
      <c r="BF17" s="85" t="s">
        <v>36</v>
      </c>
      <c r="BG17" s="85" t="s">
        <v>35</v>
      </c>
      <c r="BH17" s="85" t="s">
        <v>34</v>
      </c>
      <c r="BI17" s="85" t="s">
        <v>30</v>
      </c>
      <c r="BJ17" s="85" t="s">
        <v>33</v>
      </c>
      <c r="BK17" s="85" t="s">
        <v>28</v>
      </c>
      <c r="BL17" s="6"/>
      <c r="BM17" s="83" t="s">
        <v>31</v>
      </c>
      <c r="BN17" s="149" t="s">
        <v>39</v>
      </c>
      <c r="BO17" s="149"/>
      <c r="BP17" s="149"/>
      <c r="BQ17" s="149"/>
      <c r="BR17" s="149"/>
      <c r="BS17" s="84" t="s">
        <v>21</v>
      </c>
      <c r="BT17" s="84" t="s">
        <v>38</v>
      </c>
      <c r="BU17" s="85" t="s">
        <v>37</v>
      </c>
      <c r="BV17" s="85" t="s">
        <v>36</v>
      </c>
      <c r="BW17" s="85" t="s">
        <v>35</v>
      </c>
      <c r="BX17" s="85" t="s">
        <v>34</v>
      </c>
      <c r="BY17" s="85" t="s">
        <v>30</v>
      </c>
      <c r="BZ17" s="85" t="s">
        <v>33</v>
      </c>
      <c r="CA17" s="85" t="s">
        <v>28</v>
      </c>
      <c r="CB17" s="6"/>
      <c r="CC17" s="83" t="s">
        <v>31</v>
      </c>
      <c r="CD17" s="149" t="s">
        <v>39</v>
      </c>
      <c r="CE17" s="149"/>
      <c r="CF17" s="149"/>
      <c r="CG17" s="149"/>
      <c r="CH17" s="149"/>
      <c r="CI17" s="84" t="s">
        <v>21</v>
      </c>
      <c r="CJ17" s="84" t="s">
        <v>38</v>
      </c>
      <c r="CK17" s="85" t="s">
        <v>37</v>
      </c>
      <c r="CL17" s="85" t="s">
        <v>36</v>
      </c>
      <c r="CM17" s="85" t="s">
        <v>35</v>
      </c>
      <c r="CN17" s="85" t="s">
        <v>34</v>
      </c>
      <c r="CO17" s="85" t="s">
        <v>30</v>
      </c>
      <c r="CP17" s="85" t="s">
        <v>33</v>
      </c>
      <c r="CQ17" s="85" t="s">
        <v>28</v>
      </c>
      <c r="CR17" s="6"/>
      <c r="CS17" s="83" t="s">
        <v>31</v>
      </c>
      <c r="CT17" s="149" t="s">
        <v>39</v>
      </c>
      <c r="CU17" s="149"/>
      <c r="CV17" s="149"/>
      <c r="CW17" s="149"/>
      <c r="CX17" s="149"/>
      <c r="CY17" s="84" t="s">
        <v>21</v>
      </c>
      <c r="CZ17" s="84" t="s">
        <v>38</v>
      </c>
      <c r="DA17" s="85" t="s">
        <v>37</v>
      </c>
      <c r="DB17" s="85" t="s">
        <v>36</v>
      </c>
      <c r="DC17" s="85" t="s">
        <v>35</v>
      </c>
      <c r="DD17" s="85" t="s">
        <v>34</v>
      </c>
      <c r="DE17" s="85" t="s">
        <v>30</v>
      </c>
      <c r="DF17" s="85" t="s">
        <v>33</v>
      </c>
      <c r="DG17" s="85" t="s">
        <v>28</v>
      </c>
      <c r="DH17" s="7"/>
      <c r="DI17" s="328"/>
      <c r="DJ17" s="195"/>
      <c r="DK17" s="195"/>
      <c r="DL17" s="195"/>
      <c r="DM17" s="195"/>
      <c r="DN17" s="195"/>
      <c r="DO17" s="137"/>
      <c r="DP17" s="137"/>
      <c r="DQ17" s="138"/>
      <c r="DR17" s="138"/>
      <c r="DS17" s="138"/>
      <c r="DT17" s="138"/>
      <c r="DU17" s="138"/>
      <c r="DV17" s="138"/>
      <c r="DW17" s="138"/>
      <c r="DX17" s="7"/>
    </row>
    <row r="18" spans="1:128" x14ac:dyDescent="0.2">
      <c r="A18" s="34">
        <v>1</v>
      </c>
      <c r="B18" s="33"/>
      <c r="C18" s="33"/>
      <c r="D18" s="33"/>
      <c r="E18" s="33"/>
      <c r="F18" s="33"/>
      <c r="G18" s="27" t="e">
        <f t="shared" ref="G18:G22" si="18">AVERAGE(B18:F18)</f>
        <v>#DIV/0!</v>
      </c>
      <c r="H18" s="24"/>
      <c r="I18" s="24"/>
      <c r="J18" s="24"/>
      <c r="K18" s="24"/>
      <c r="L18" s="24"/>
      <c r="M18" s="24" t="e">
        <f t="shared" ref="M18:M22" si="19">H18*J18*40/I18</f>
        <v>#DIV/0!</v>
      </c>
      <c r="N18" s="24" t="e">
        <f t="shared" ref="N18:N22" si="20">H18*K18*40/I18</f>
        <v>#DIV/0!</v>
      </c>
      <c r="O18" s="24" t="e">
        <f t="shared" ref="O18:O22" si="21">M18+N18</f>
        <v>#DIV/0!</v>
      </c>
      <c r="P18" s="7"/>
      <c r="Q18" s="99">
        <v>1</v>
      </c>
      <c r="R18" s="100">
        <v>7</v>
      </c>
      <c r="S18" s="100">
        <v>6</v>
      </c>
      <c r="T18" s="100">
        <v>7</v>
      </c>
      <c r="U18" s="107">
        <v>12</v>
      </c>
      <c r="V18" s="107">
        <v>7</v>
      </c>
      <c r="W18" s="106">
        <f>AVERAGE(R18:V18)</f>
        <v>7.8</v>
      </c>
      <c r="X18" s="102">
        <v>218.93</v>
      </c>
      <c r="Y18" s="102">
        <v>202.11</v>
      </c>
      <c r="Z18" s="102">
        <v>1.1299999999999999</v>
      </c>
      <c r="AA18" s="102">
        <v>26.38</v>
      </c>
      <c r="AB18" s="102">
        <v>18.920000000000002</v>
      </c>
      <c r="AC18" s="102">
        <f>X18*Z18*40/Y18</f>
        <v>48.961634753352122</v>
      </c>
      <c r="AD18" s="102">
        <f>X18*AA18*40/Y18</f>
        <v>1143.0158626490525</v>
      </c>
      <c r="AE18" s="102">
        <f>AC18+AD18</f>
        <v>1191.9774974024047</v>
      </c>
      <c r="AF18" s="6"/>
      <c r="AG18" s="99">
        <v>1</v>
      </c>
      <c r="AH18" s="100">
        <v>18</v>
      </c>
      <c r="AI18" s="100">
        <v>14</v>
      </c>
      <c r="AJ18" s="100">
        <v>22</v>
      </c>
      <c r="AK18" s="100">
        <v>13</v>
      </c>
      <c r="AL18" s="100">
        <v>25</v>
      </c>
      <c r="AM18" s="101">
        <f>AVERAGE(AH18:AL18)</f>
        <v>18.399999999999999</v>
      </c>
      <c r="AN18" s="102">
        <v>293.74</v>
      </c>
      <c r="AO18" s="102">
        <v>221.57</v>
      </c>
      <c r="AP18" s="102">
        <v>0</v>
      </c>
      <c r="AQ18" s="102">
        <v>36.65</v>
      </c>
      <c r="AR18" s="102">
        <v>8.5399999999999991</v>
      </c>
      <c r="AS18" s="102">
        <f>AN18*AP18*40/AO18</f>
        <v>0</v>
      </c>
      <c r="AT18" s="102">
        <f>AN18*AQ18*40/AO18</f>
        <v>1943.5069729656541</v>
      </c>
      <c r="AU18" s="102">
        <f>AS18+AT18</f>
        <v>1943.5069729656541</v>
      </c>
      <c r="AV18" s="6"/>
      <c r="AW18" s="99">
        <v>1</v>
      </c>
      <c r="AX18" s="100">
        <v>12</v>
      </c>
      <c r="AY18" s="100">
        <v>20</v>
      </c>
      <c r="AZ18" s="100">
        <v>18</v>
      </c>
      <c r="BA18" s="100">
        <v>11</v>
      </c>
      <c r="BB18" s="100">
        <v>20</v>
      </c>
      <c r="BC18" s="101">
        <f>AVERAGE(AX18:BB18)</f>
        <v>16.2</v>
      </c>
      <c r="BD18" s="102">
        <v>273.7</v>
      </c>
      <c r="BE18" s="102">
        <v>207.4</v>
      </c>
      <c r="BF18" s="102">
        <v>13.27</v>
      </c>
      <c r="BG18" s="102">
        <v>40.36</v>
      </c>
      <c r="BH18" s="102">
        <v>44.78</v>
      </c>
      <c r="BI18" s="102">
        <f>BD18*BF18*40/BE18</f>
        <v>700.48196721311467</v>
      </c>
      <c r="BJ18" s="102">
        <f>BD18*BG18*40/BE18</f>
        <v>2130.4786885245899</v>
      </c>
      <c r="BK18" s="102">
        <f>BI18+BJ18</f>
        <v>2830.9606557377047</v>
      </c>
      <c r="BL18" s="6"/>
      <c r="BM18" s="34">
        <v>1</v>
      </c>
      <c r="BN18" s="33"/>
      <c r="BO18" s="33"/>
      <c r="BP18" s="33"/>
      <c r="BQ18" s="33"/>
      <c r="BR18" s="33"/>
      <c r="BS18" s="27" t="e">
        <f t="shared" ref="BS18:BS22" si="22">AVERAGE(BN18:BR18)</f>
        <v>#DIV/0!</v>
      </c>
      <c r="BT18" s="24"/>
      <c r="BU18" s="24"/>
      <c r="BV18" s="24"/>
      <c r="BW18" s="24"/>
      <c r="BX18" s="24"/>
      <c r="BY18" s="24" t="e">
        <f t="shared" ref="BY18:BY22" si="23">BT18*BV18*40/BU18</f>
        <v>#DIV/0!</v>
      </c>
      <c r="BZ18" s="24" t="e">
        <f t="shared" ref="BZ18:BZ22" si="24">BT18*BW18*40/BU18</f>
        <v>#DIV/0!</v>
      </c>
      <c r="CA18" s="24" t="e">
        <f t="shared" ref="CA18:CA22" si="25">BY18+BZ18</f>
        <v>#DIV/0!</v>
      </c>
      <c r="CB18" s="6"/>
      <c r="CC18" s="34">
        <v>1</v>
      </c>
      <c r="CD18" s="33"/>
      <c r="CE18" s="33"/>
      <c r="CF18" s="33"/>
      <c r="CG18" s="33"/>
      <c r="CH18" s="33"/>
      <c r="CI18" s="27" t="e">
        <f t="shared" ref="CI18:CI22" si="26">AVERAGE(CD18:CH18)</f>
        <v>#DIV/0!</v>
      </c>
      <c r="CJ18" s="24"/>
      <c r="CK18" s="24"/>
      <c r="CL18" s="24"/>
      <c r="CM18" s="24"/>
      <c r="CN18" s="24"/>
      <c r="CO18" s="24" t="e">
        <f t="shared" ref="CO18:CO22" si="27">CJ18*CL18*40/CK18</f>
        <v>#DIV/0!</v>
      </c>
      <c r="CP18" s="24" t="e">
        <f t="shared" ref="CP18:CP22" si="28">CJ18*CM18*40/CK18</f>
        <v>#DIV/0!</v>
      </c>
      <c r="CQ18" s="24" t="e">
        <f t="shared" ref="CQ18:CQ22" si="29">CO18+CP18</f>
        <v>#DIV/0!</v>
      </c>
      <c r="CR18" s="6"/>
      <c r="CS18" s="34">
        <v>1</v>
      </c>
      <c r="CT18" s="33"/>
      <c r="CU18" s="33"/>
      <c r="CV18" s="33"/>
      <c r="CW18" s="33"/>
      <c r="CX18" s="33"/>
      <c r="CY18" s="27" t="e">
        <f t="shared" ref="CY18:CY22" si="30">AVERAGE(CT18:CX18)</f>
        <v>#DIV/0!</v>
      </c>
      <c r="CZ18" s="24"/>
      <c r="DA18" s="24"/>
      <c r="DB18" s="24"/>
      <c r="DC18" s="24"/>
      <c r="DD18" s="24"/>
      <c r="DE18" s="24" t="e">
        <f t="shared" ref="DE18:DE22" si="31">CZ18*DB18*40/DA18</f>
        <v>#DIV/0!</v>
      </c>
      <c r="DF18" s="24" t="e">
        <f t="shared" ref="DF18:DF22" si="32">CZ18*DC18*40/DA18</f>
        <v>#DIV/0!</v>
      </c>
      <c r="DG18" s="24" t="e">
        <f t="shared" ref="DG18:DG22" si="33">DE18+DF18</f>
        <v>#DIV/0!</v>
      </c>
      <c r="DH18" s="7"/>
      <c r="DI18" s="30"/>
      <c r="DJ18" s="86"/>
      <c r="DK18" s="86"/>
      <c r="DL18" s="86"/>
      <c r="DM18" s="86"/>
      <c r="DN18" s="86"/>
      <c r="DO18" s="281"/>
      <c r="DP18" s="68"/>
      <c r="DQ18" s="68"/>
      <c r="DR18" s="68"/>
      <c r="DS18" s="68"/>
      <c r="DT18" s="68"/>
      <c r="DU18" s="68"/>
      <c r="DV18" s="68"/>
      <c r="DW18" s="68"/>
      <c r="DX18" s="7"/>
    </row>
    <row r="19" spans="1:128" x14ac:dyDescent="0.2">
      <c r="A19" s="34"/>
      <c r="B19" s="33"/>
      <c r="C19" s="33"/>
      <c r="D19" s="33"/>
      <c r="E19" s="33"/>
      <c r="F19" s="33"/>
      <c r="G19" s="27"/>
      <c r="H19" s="24"/>
      <c r="I19" s="24"/>
      <c r="J19" s="24"/>
      <c r="K19" s="24"/>
      <c r="L19" s="24"/>
      <c r="M19" s="24"/>
      <c r="N19" s="24"/>
      <c r="O19" s="24"/>
      <c r="P19" s="7"/>
      <c r="Q19" s="34"/>
      <c r="R19" s="33"/>
      <c r="S19" s="33"/>
      <c r="T19" s="33"/>
      <c r="U19" s="33"/>
      <c r="V19" s="33"/>
      <c r="W19" s="27"/>
      <c r="X19" s="64"/>
      <c r="Y19" s="64"/>
      <c r="Z19" s="64"/>
      <c r="AA19" s="64"/>
      <c r="AB19" s="24"/>
      <c r="AC19" s="64"/>
      <c r="AD19" s="64"/>
      <c r="AE19" s="64"/>
      <c r="AF19" s="6"/>
      <c r="AG19" s="34"/>
      <c r="AH19" s="77"/>
      <c r="AI19" s="77"/>
      <c r="AJ19" s="77"/>
      <c r="AK19" s="77"/>
      <c r="AL19" s="77"/>
      <c r="AM19" s="65"/>
      <c r="AN19" s="64"/>
      <c r="AO19" s="64"/>
      <c r="AP19" s="64"/>
      <c r="AQ19" s="64"/>
      <c r="AR19" s="64"/>
      <c r="AS19" s="64"/>
      <c r="AT19" s="64"/>
      <c r="AU19" s="64"/>
      <c r="AV19" s="6"/>
      <c r="AW19" s="34"/>
      <c r="AX19" s="33"/>
      <c r="AY19" s="33"/>
      <c r="AZ19" s="33"/>
      <c r="BA19" s="33"/>
      <c r="BB19" s="33"/>
      <c r="BC19" s="27"/>
      <c r="BD19" s="24"/>
      <c r="BE19" s="24"/>
      <c r="BF19" s="24"/>
      <c r="BG19" s="24"/>
      <c r="BH19" s="24"/>
      <c r="BI19" s="24"/>
      <c r="BJ19" s="24"/>
      <c r="BK19" s="24"/>
      <c r="BL19" s="6"/>
      <c r="BM19" s="34"/>
      <c r="BN19" s="33"/>
      <c r="BO19" s="33"/>
      <c r="BP19" s="33"/>
      <c r="BQ19" s="33"/>
      <c r="BR19" s="33"/>
      <c r="BS19" s="27"/>
      <c r="BT19" s="24"/>
      <c r="BU19" s="24"/>
      <c r="BV19" s="24"/>
      <c r="BW19" s="24"/>
      <c r="BX19" s="24"/>
      <c r="BY19" s="24"/>
      <c r="BZ19" s="24"/>
      <c r="CA19" s="24"/>
      <c r="CB19" s="6"/>
      <c r="CC19" s="34"/>
      <c r="CD19" s="33"/>
      <c r="CE19" s="33"/>
      <c r="CF19" s="33"/>
      <c r="CG19" s="33"/>
      <c r="CH19" s="33"/>
      <c r="CI19" s="27"/>
      <c r="CJ19" s="24"/>
      <c r="CK19" s="24"/>
      <c r="CL19" s="24"/>
      <c r="CM19" s="24"/>
      <c r="CN19" s="24"/>
      <c r="CO19" s="24"/>
      <c r="CP19" s="24"/>
      <c r="CQ19" s="24"/>
      <c r="CR19" s="6"/>
      <c r="CS19" s="34"/>
      <c r="CT19" s="33"/>
      <c r="CU19" s="33"/>
      <c r="CV19" s="33"/>
      <c r="CW19" s="33"/>
      <c r="CX19" s="33"/>
      <c r="CY19" s="27"/>
      <c r="CZ19" s="24"/>
      <c r="DA19" s="24"/>
      <c r="DB19" s="24"/>
      <c r="DC19" s="24"/>
      <c r="DD19" s="24"/>
      <c r="DE19" s="24"/>
      <c r="DF19" s="24"/>
      <c r="DG19" s="24"/>
      <c r="DH19" s="7"/>
      <c r="DI19" s="30"/>
      <c r="DJ19" s="86"/>
      <c r="DK19" s="86"/>
      <c r="DL19" s="86"/>
      <c r="DM19" s="86"/>
      <c r="DN19" s="86"/>
      <c r="DO19" s="281"/>
      <c r="DP19" s="68"/>
      <c r="DQ19" s="68"/>
      <c r="DR19" s="68"/>
      <c r="DS19" s="68"/>
      <c r="DT19" s="68"/>
      <c r="DU19" s="68"/>
      <c r="DV19" s="68"/>
      <c r="DW19" s="68"/>
      <c r="DX19" s="7"/>
    </row>
    <row r="20" spans="1:128" ht="15" customHeight="1" x14ac:dyDescent="0.2">
      <c r="A20" s="32">
        <v>3</v>
      </c>
      <c r="B20" s="31"/>
      <c r="C20" s="31"/>
      <c r="D20" s="31"/>
      <c r="E20" s="31"/>
      <c r="F20" s="31"/>
      <c r="G20" s="27" t="e">
        <f t="shared" si="18"/>
        <v>#DIV/0!</v>
      </c>
      <c r="H20" s="24"/>
      <c r="I20" s="24"/>
      <c r="J20" s="24"/>
      <c r="K20" s="24"/>
      <c r="L20" s="24"/>
      <c r="M20" s="24" t="e">
        <f t="shared" si="19"/>
        <v>#DIV/0!</v>
      </c>
      <c r="N20" s="24" t="e">
        <f t="shared" si="20"/>
        <v>#DIV/0!</v>
      </c>
      <c r="O20" s="24" t="e">
        <f t="shared" si="21"/>
        <v>#DIV/0!</v>
      </c>
      <c r="P20" s="7"/>
      <c r="Q20" s="103">
        <v>3</v>
      </c>
      <c r="R20" s="104">
        <v>9</v>
      </c>
      <c r="S20" s="104">
        <v>9</v>
      </c>
      <c r="T20" s="104">
        <v>8</v>
      </c>
      <c r="U20" s="108">
        <v>10</v>
      </c>
      <c r="V20" s="108">
        <v>13</v>
      </c>
      <c r="W20" s="106">
        <f>AVERAGE(R20:V20)</f>
        <v>9.8000000000000007</v>
      </c>
      <c r="X20" s="102">
        <v>220.76</v>
      </c>
      <c r="Y20" s="102">
        <v>209.34</v>
      </c>
      <c r="Z20" s="102">
        <v>5.46</v>
      </c>
      <c r="AA20" s="102">
        <v>26.85</v>
      </c>
      <c r="AB20" s="102">
        <v>17.68</v>
      </c>
      <c r="AC20" s="102">
        <f>X20*Z20*40/Y20</f>
        <v>230.31424476927484</v>
      </c>
      <c r="AD20" s="102">
        <f>X20*AA20*40/Y20</f>
        <v>1132.5892805961594</v>
      </c>
      <c r="AE20" s="102">
        <f>AC20+AD20</f>
        <v>1362.9035253654342</v>
      </c>
      <c r="AF20" s="6"/>
      <c r="AG20" s="103">
        <v>3</v>
      </c>
      <c r="AH20" s="104">
        <v>8</v>
      </c>
      <c r="AI20" s="104">
        <v>22</v>
      </c>
      <c r="AJ20" s="104">
        <v>22</v>
      </c>
      <c r="AK20" s="104">
        <v>19</v>
      </c>
      <c r="AL20" s="104">
        <v>20</v>
      </c>
      <c r="AM20" s="101">
        <f>AVERAGE(AH20:AL20)</f>
        <v>18.2</v>
      </c>
      <c r="AN20" s="102">
        <v>225.4</v>
      </c>
      <c r="AO20" s="102">
        <v>201.28</v>
      </c>
      <c r="AP20" s="102">
        <v>6.13</v>
      </c>
      <c r="AQ20" s="102">
        <v>29.17</v>
      </c>
      <c r="AR20" s="102">
        <v>0.76</v>
      </c>
      <c r="AS20" s="102">
        <f>AN20*AP20*40/AO20</f>
        <v>274.58306836248016</v>
      </c>
      <c r="AT20" s="102">
        <f>AN20*AQ20*40/AO20</f>
        <v>1306.621224165342</v>
      </c>
      <c r="AU20" s="102">
        <f>AS20+AT20</f>
        <v>1581.2042925278222</v>
      </c>
      <c r="AV20" s="6"/>
      <c r="AW20" s="103">
        <v>3</v>
      </c>
      <c r="AX20" s="104">
        <v>2</v>
      </c>
      <c r="AY20" s="104">
        <v>9</v>
      </c>
      <c r="AZ20" s="104">
        <v>18</v>
      </c>
      <c r="BA20" s="104">
        <v>3</v>
      </c>
      <c r="BB20" s="104">
        <v>13</v>
      </c>
      <c r="BC20" s="101">
        <f>AVERAGE(AX20:BB20)</f>
        <v>9</v>
      </c>
      <c r="BD20" s="102">
        <v>138.13999999999999</v>
      </c>
      <c r="BE20" s="102">
        <v>138.13999999999999</v>
      </c>
      <c r="BF20" s="102">
        <v>20.43</v>
      </c>
      <c r="BG20" s="102">
        <v>24.16</v>
      </c>
      <c r="BH20" s="102">
        <v>30.91</v>
      </c>
      <c r="BI20" s="102">
        <f>BD20*BF20*40/BE20</f>
        <v>817.19999999999993</v>
      </c>
      <c r="BJ20" s="102">
        <f>BD20*BG20*40/BE20</f>
        <v>966.4</v>
      </c>
      <c r="BK20" s="102">
        <f>BI20+BJ20</f>
        <v>1783.6</v>
      </c>
      <c r="BL20" s="6"/>
      <c r="BM20" s="32">
        <v>3</v>
      </c>
      <c r="BN20" s="31"/>
      <c r="BO20" s="31"/>
      <c r="BP20" s="31"/>
      <c r="BQ20" s="31"/>
      <c r="BR20" s="31"/>
      <c r="BS20" s="27" t="e">
        <f t="shared" si="22"/>
        <v>#DIV/0!</v>
      </c>
      <c r="BT20" s="24"/>
      <c r="BU20" s="24"/>
      <c r="BV20" s="24"/>
      <c r="BW20" s="24"/>
      <c r="BX20" s="24"/>
      <c r="BY20" s="24" t="e">
        <f t="shared" si="23"/>
        <v>#DIV/0!</v>
      </c>
      <c r="BZ20" s="24" t="e">
        <f t="shared" si="24"/>
        <v>#DIV/0!</v>
      </c>
      <c r="CA20" s="24" t="e">
        <f t="shared" si="25"/>
        <v>#DIV/0!</v>
      </c>
      <c r="CB20" s="6"/>
      <c r="CC20" s="32">
        <v>3</v>
      </c>
      <c r="CD20" s="31"/>
      <c r="CE20" s="31"/>
      <c r="CF20" s="31"/>
      <c r="CG20" s="31"/>
      <c r="CH20" s="31"/>
      <c r="CI20" s="27" t="e">
        <f t="shared" si="26"/>
        <v>#DIV/0!</v>
      </c>
      <c r="CJ20" s="24"/>
      <c r="CK20" s="24"/>
      <c r="CL20" s="24"/>
      <c r="CM20" s="24"/>
      <c r="CN20" s="24"/>
      <c r="CO20" s="24" t="e">
        <f t="shared" si="27"/>
        <v>#DIV/0!</v>
      </c>
      <c r="CP20" s="24" t="e">
        <f t="shared" si="28"/>
        <v>#DIV/0!</v>
      </c>
      <c r="CQ20" s="24" t="e">
        <f t="shared" si="29"/>
        <v>#DIV/0!</v>
      </c>
      <c r="CR20" s="6"/>
      <c r="CS20" s="32">
        <v>3</v>
      </c>
      <c r="CT20" s="31"/>
      <c r="CU20" s="31"/>
      <c r="CV20" s="31"/>
      <c r="CW20" s="31"/>
      <c r="CX20" s="31"/>
      <c r="CY20" s="27" t="e">
        <f t="shared" si="30"/>
        <v>#DIV/0!</v>
      </c>
      <c r="CZ20" s="24"/>
      <c r="DA20" s="24"/>
      <c r="DB20" s="24"/>
      <c r="DC20" s="24"/>
      <c r="DD20" s="24"/>
      <c r="DE20" s="24" t="e">
        <f t="shared" si="31"/>
        <v>#DIV/0!</v>
      </c>
      <c r="DF20" s="24" t="e">
        <f t="shared" si="32"/>
        <v>#DIV/0!</v>
      </c>
      <c r="DG20" s="24" t="e">
        <f t="shared" si="33"/>
        <v>#DIV/0!</v>
      </c>
      <c r="DH20" s="7"/>
      <c r="DI20" s="30"/>
      <c r="DJ20" s="86"/>
      <c r="DK20" s="86"/>
      <c r="DL20" s="86"/>
      <c r="DM20" s="86"/>
      <c r="DN20" s="86"/>
      <c r="DO20" s="281"/>
      <c r="DP20" s="68"/>
      <c r="DQ20" s="68"/>
      <c r="DR20" s="68"/>
      <c r="DS20" s="68"/>
      <c r="DT20" s="68"/>
      <c r="DU20" s="68"/>
      <c r="DV20" s="68"/>
      <c r="DW20" s="68"/>
      <c r="DX20" s="7"/>
    </row>
    <row r="21" spans="1:128" ht="15" customHeight="1" x14ac:dyDescent="0.2">
      <c r="A21" s="32"/>
      <c r="B21" s="31"/>
      <c r="C21" s="31"/>
      <c r="D21" s="31"/>
      <c r="E21" s="31"/>
      <c r="F21" s="31"/>
      <c r="G21" s="27"/>
      <c r="H21" s="24"/>
      <c r="I21" s="24"/>
      <c r="J21" s="24"/>
      <c r="K21" s="24"/>
      <c r="L21" s="24"/>
      <c r="M21" s="24"/>
      <c r="N21" s="24"/>
      <c r="O21" s="24"/>
      <c r="P21" s="7"/>
      <c r="Q21" s="32"/>
      <c r="R21" s="31"/>
      <c r="S21" s="31"/>
      <c r="T21" s="31"/>
      <c r="U21" s="31"/>
      <c r="V21" s="31"/>
      <c r="W21" s="27"/>
      <c r="X21" s="64"/>
      <c r="Y21" s="64"/>
      <c r="Z21" s="64"/>
      <c r="AA21" s="64"/>
      <c r="AB21" s="24"/>
      <c r="AC21" s="64"/>
      <c r="AD21" s="64"/>
      <c r="AE21" s="64"/>
      <c r="AF21" s="6"/>
      <c r="AG21" s="32"/>
      <c r="AH21" s="78"/>
      <c r="AI21" s="78"/>
      <c r="AJ21" s="78"/>
      <c r="AK21" s="78"/>
      <c r="AL21" s="78"/>
      <c r="AM21" s="65"/>
      <c r="AN21" s="64"/>
      <c r="AO21" s="64"/>
      <c r="AP21" s="64"/>
      <c r="AQ21" s="64"/>
      <c r="AR21" s="64"/>
      <c r="AS21" s="64"/>
      <c r="AT21" s="64"/>
      <c r="AU21" s="64"/>
      <c r="AV21" s="6"/>
      <c r="AW21" s="32"/>
      <c r="AX21" s="31"/>
      <c r="AY21" s="31"/>
      <c r="AZ21" s="31"/>
      <c r="BA21" s="31"/>
      <c r="BB21" s="31"/>
      <c r="BC21" s="27"/>
      <c r="BD21" s="24"/>
      <c r="BE21" s="24"/>
      <c r="BF21" s="24"/>
      <c r="BG21" s="24"/>
      <c r="BH21" s="24"/>
      <c r="BI21" s="24"/>
      <c r="BJ21" s="24"/>
      <c r="BK21" s="24"/>
      <c r="BL21" s="6"/>
      <c r="BM21" s="32"/>
      <c r="BN21" s="31"/>
      <c r="BO21" s="31"/>
      <c r="BP21" s="31"/>
      <c r="BQ21" s="31"/>
      <c r="BR21" s="31"/>
      <c r="BS21" s="27"/>
      <c r="BT21" s="24"/>
      <c r="BU21" s="24"/>
      <c r="BV21" s="24"/>
      <c r="BW21" s="24"/>
      <c r="BX21" s="24"/>
      <c r="BY21" s="24"/>
      <c r="BZ21" s="24"/>
      <c r="CA21" s="24"/>
      <c r="CB21" s="6"/>
      <c r="CC21" s="32"/>
      <c r="CD21" s="31"/>
      <c r="CE21" s="31"/>
      <c r="CF21" s="31"/>
      <c r="CG21" s="31"/>
      <c r="CH21" s="31"/>
      <c r="CI21" s="27"/>
      <c r="CJ21" s="24"/>
      <c r="CK21" s="24"/>
      <c r="CL21" s="24"/>
      <c r="CM21" s="24"/>
      <c r="CN21" s="24"/>
      <c r="CO21" s="24"/>
      <c r="CP21" s="24"/>
      <c r="CQ21" s="24"/>
      <c r="CR21" s="6"/>
      <c r="CS21" s="32"/>
      <c r="CT21" s="31"/>
      <c r="CU21" s="31"/>
      <c r="CV21" s="31"/>
      <c r="CW21" s="31"/>
      <c r="CX21" s="31"/>
      <c r="CY21" s="27"/>
      <c r="CZ21" s="24"/>
      <c r="DA21" s="24"/>
      <c r="DB21" s="24"/>
      <c r="DC21" s="24"/>
      <c r="DD21" s="24"/>
      <c r="DE21" s="24"/>
      <c r="DF21" s="24"/>
      <c r="DG21" s="24"/>
      <c r="DH21" s="7"/>
      <c r="DI21" s="30"/>
      <c r="DJ21" s="86"/>
      <c r="DK21" s="86"/>
      <c r="DL21" s="86"/>
      <c r="DM21" s="86"/>
      <c r="DN21" s="86"/>
      <c r="DO21" s="281"/>
      <c r="DP21" s="68"/>
      <c r="DQ21" s="68"/>
      <c r="DR21" s="68"/>
      <c r="DS21" s="68"/>
      <c r="DT21" s="68"/>
      <c r="DU21" s="68"/>
      <c r="DV21" s="68"/>
      <c r="DW21" s="68"/>
      <c r="DX21" s="7"/>
    </row>
    <row r="22" spans="1:128" x14ac:dyDescent="0.2">
      <c r="A22" s="32">
        <v>5</v>
      </c>
      <c r="B22" s="31"/>
      <c r="C22" s="31"/>
      <c r="D22" s="31"/>
      <c r="E22" s="31"/>
      <c r="F22" s="31"/>
      <c r="G22" s="27" t="e">
        <f t="shared" si="18"/>
        <v>#DIV/0!</v>
      </c>
      <c r="H22" s="24"/>
      <c r="I22" s="24"/>
      <c r="J22" s="24"/>
      <c r="K22" s="24"/>
      <c r="L22" s="24"/>
      <c r="M22" s="24" t="e">
        <f t="shared" si="19"/>
        <v>#DIV/0!</v>
      </c>
      <c r="N22" s="24" t="e">
        <f t="shared" si="20"/>
        <v>#DIV/0!</v>
      </c>
      <c r="O22" s="24" t="e">
        <f t="shared" si="21"/>
        <v>#DIV/0!</v>
      </c>
      <c r="P22" s="7"/>
      <c r="Q22" s="103">
        <v>5</v>
      </c>
      <c r="R22" s="104">
        <v>16</v>
      </c>
      <c r="S22" s="104">
        <v>5</v>
      </c>
      <c r="T22" s="104">
        <v>11</v>
      </c>
      <c r="U22" s="108">
        <v>11</v>
      </c>
      <c r="V22" s="108">
        <v>23</v>
      </c>
      <c r="W22" s="106">
        <f>AVERAGE(R22:V22)</f>
        <v>13.2</v>
      </c>
      <c r="X22" s="102">
        <v>300.8</v>
      </c>
      <c r="Y22" s="102">
        <v>209.64</v>
      </c>
      <c r="Z22" s="102">
        <v>4.5</v>
      </c>
      <c r="AA22" s="102">
        <v>27.75</v>
      </c>
      <c r="AB22" s="102">
        <v>13.82</v>
      </c>
      <c r="AC22" s="102">
        <f>X22*Z22*40/Y22</f>
        <v>258.27132226674303</v>
      </c>
      <c r="AD22" s="102">
        <f>X22*AA22*40/Y22</f>
        <v>1592.6731539782486</v>
      </c>
      <c r="AE22" s="102">
        <f>AC22+AD22</f>
        <v>1850.9444762449916</v>
      </c>
      <c r="AF22" s="6"/>
      <c r="AG22" s="103">
        <v>5</v>
      </c>
      <c r="AH22" s="104">
        <v>24</v>
      </c>
      <c r="AI22" s="104">
        <v>30</v>
      </c>
      <c r="AJ22" s="104">
        <v>22</v>
      </c>
      <c r="AK22" s="104">
        <v>31</v>
      </c>
      <c r="AL22" s="104">
        <v>33</v>
      </c>
      <c r="AM22" s="101">
        <f>AVERAGE(AH22:AL22)</f>
        <v>28</v>
      </c>
      <c r="AN22" s="102">
        <v>570.42999999999995</v>
      </c>
      <c r="AO22" s="102">
        <v>221.85</v>
      </c>
      <c r="AP22" s="102">
        <v>7.49</v>
      </c>
      <c r="AQ22" s="102">
        <v>41.02</v>
      </c>
      <c r="AR22" s="102">
        <v>6.66</v>
      </c>
      <c r="AS22" s="102">
        <f>AN22*AP22*40/AO22</f>
        <v>770.3440522875818</v>
      </c>
      <c r="AT22" s="102">
        <f>AN22*AQ22*40/AO22</f>
        <v>4218.8935947712416</v>
      </c>
      <c r="AU22" s="102">
        <f>AS22+AT22</f>
        <v>4989.2376470588233</v>
      </c>
      <c r="AV22" s="6"/>
      <c r="AW22" s="103">
        <v>5</v>
      </c>
      <c r="AX22" s="104">
        <v>10</v>
      </c>
      <c r="AY22" s="104">
        <v>12</v>
      </c>
      <c r="AZ22" s="104">
        <v>14</v>
      </c>
      <c r="BA22" s="104">
        <v>9</v>
      </c>
      <c r="BB22" s="104">
        <v>22</v>
      </c>
      <c r="BC22" s="101">
        <f>AVERAGE(AX22:BB22)</f>
        <v>13.4</v>
      </c>
      <c r="BD22" s="102">
        <v>242.86</v>
      </c>
      <c r="BE22" s="102">
        <v>200.31</v>
      </c>
      <c r="BF22" s="102">
        <v>16.2</v>
      </c>
      <c r="BG22" s="102">
        <v>33.880000000000003</v>
      </c>
      <c r="BH22" s="102">
        <v>28.39</v>
      </c>
      <c r="BI22" s="102">
        <f>BD22*BF22*40/BE22</f>
        <v>785.64864460086869</v>
      </c>
      <c r="BJ22" s="102">
        <f>BD22*BG22*40/BE22</f>
        <v>1643.0725974739155</v>
      </c>
      <c r="BK22" s="102">
        <f>BI22+BJ22</f>
        <v>2428.7212420747842</v>
      </c>
      <c r="BL22" s="6"/>
      <c r="BM22" s="32">
        <v>5</v>
      </c>
      <c r="BN22" s="31"/>
      <c r="BO22" s="31"/>
      <c r="BP22" s="31"/>
      <c r="BQ22" s="31"/>
      <c r="BR22" s="31"/>
      <c r="BS22" s="27" t="e">
        <f t="shared" si="22"/>
        <v>#DIV/0!</v>
      </c>
      <c r="BT22" s="24"/>
      <c r="BU22" s="24"/>
      <c r="BV22" s="24"/>
      <c r="BW22" s="24"/>
      <c r="BX22" s="24"/>
      <c r="BY22" s="24" t="e">
        <f t="shared" si="23"/>
        <v>#DIV/0!</v>
      </c>
      <c r="BZ22" s="24" t="e">
        <f t="shared" si="24"/>
        <v>#DIV/0!</v>
      </c>
      <c r="CA22" s="24" t="e">
        <f t="shared" si="25"/>
        <v>#DIV/0!</v>
      </c>
      <c r="CB22" s="6"/>
      <c r="CC22" s="32">
        <v>5</v>
      </c>
      <c r="CD22" s="31"/>
      <c r="CE22" s="31"/>
      <c r="CF22" s="31"/>
      <c r="CG22" s="31"/>
      <c r="CH22" s="31"/>
      <c r="CI22" s="27" t="e">
        <f t="shared" si="26"/>
        <v>#DIV/0!</v>
      </c>
      <c r="CJ22" s="24"/>
      <c r="CK22" s="24"/>
      <c r="CL22" s="24"/>
      <c r="CM22" s="24"/>
      <c r="CN22" s="24"/>
      <c r="CO22" s="24" t="e">
        <f t="shared" si="27"/>
        <v>#DIV/0!</v>
      </c>
      <c r="CP22" s="24" t="e">
        <f t="shared" si="28"/>
        <v>#DIV/0!</v>
      </c>
      <c r="CQ22" s="24" t="e">
        <f t="shared" si="29"/>
        <v>#DIV/0!</v>
      </c>
      <c r="CR22" s="6"/>
      <c r="CS22" s="32">
        <v>5</v>
      </c>
      <c r="CT22" s="31"/>
      <c r="CU22" s="31"/>
      <c r="CV22" s="31"/>
      <c r="CW22" s="31"/>
      <c r="CX22" s="31"/>
      <c r="CY22" s="27" t="e">
        <f t="shared" si="30"/>
        <v>#DIV/0!</v>
      </c>
      <c r="CZ22" s="24"/>
      <c r="DA22" s="24"/>
      <c r="DB22" s="24"/>
      <c r="DC22" s="24"/>
      <c r="DD22" s="24"/>
      <c r="DE22" s="24" t="e">
        <f t="shared" si="31"/>
        <v>#DIV/0!</v>
      </c>
      <c r="DF22" s="24" t="e">
        <f t="shared" si="32"/>
        <v>#DIV/0!</v>
      </c>
      <c r="DG22" s="24" t="e">
        <f t="shared" si="33"/>
        <v>#DIV/0!</v>
      </c>
      <c r="DH22" s="7"/>
      <c r="DI22" s="30"/>
      <c r="DJ22" s="86"/>
      <c r="DK22" s="86"/>
      <c r="DL22" s="86"/>
      <c r="DM22" s="86"/>
      <c r="DN22" s="86"/>
      <c r="DO22" s="281"/>
      <c r="DP22" s="68"/>
      <c r="DQ22" s="68"/>
      <c r="DR22" s="68"/>
      <c r="DS22" s="68"/>
      <c r="DT22" s="68"/>
      <c r="DU22" s="68"/>
      <c r="DV22" s="68"/>
      <c r="DW22" s="68"/>
      <c r="DX22" s="7"/>
    </row>
    <row r="23" spans="1:128" x14ac:dyDescent="0.2">
      <c r="A23" s="30"/>
      <c r="B23" s="29"/>
      <c r="C23" s="29"/>
      <c r="D23" s="29"/>
      <c r="E23" s="29"/>
      <c r="F23" s="31"/>
      <c r="G23" s="27"/>
      <c r="H23" s="27"/>
      <c r="I23" s="27"/>
      <c r="J23" s="27"/>
      <c r="K23" s="27"/>
      <c r="L23" s="27"/>
      <c r="M23" s="27"/>
      <c r="N23" s="27"/>
      <c r="O23" s="27"/>
      <c r="P23" s="7"/>
      <c r="Q23" s="30"/>
      <c r="R23" s="29"/>
      <c r="S23" s="29"/>
      <c r="T23" s="29"/>
      <c r="U23" s="29"/>
      <c r="V23" s="31"/>
      <c r="W23" s="27"/>
      <c r="X23" s="65"/>
      <c r="Y23" s="65"/>
      <c r="Z23" s="65"/>
      <c r="AA23" s="65"/>
      <c r="AB23" s="27"/>
      <c r="AC23" s="65"/>
      <c r="AD23" s="65"/>
      <c r="AE23" s="65"/>
      <c r="AF23" s="6"/>
      <c r="AG23" s="30"/>
      <c r="AH23" s="86"/>
      <c r="AI23" s="86"/>
      <c r="AJ23" s="86"/>
      <c r="AK23" s="86"/>
      <c r="AL23" s="78"/>
      <c r="AM23" s="65"/>
      <c r="AN23" s="65"/>
      <c r="AO23" s="65"/>
      <c r="AP23" s="65"/>
      <c r="AQ23" s="65"/>
      <c r="AR23" s="65"/>
      <c r="AS23" s="65"/>
      <c r="AT23" s="65"/>
      <c r="AU23" s="65"/>
      <c r="AV23" s="6"/>
      <c r="AW23" s="30"/>
      <c r="AX23" s="29"/>
      <c r="AY23" s="29"/>
      <c r="AZ23" s="29"/>
      <c r="BA23" s="29"/>
      <c r="BB23" s="31"/>
      <c r="BC23" s="27"/>
      <c r="BD23" s="27"/>
      <c r="BE23" s="27"/>
      <c r="BF23" s="27"/>
      <c r="BG23" s="27"/>
      <c r="BH23" s="27"/>
      <c r="BI23" s="27"/>
      <c r="BJ23" s="27"/>
      <c r="BK23" s="27"/>
      <c r="BL23" s="6"/>
      <c r="BM23" s="30"/>
      <c r="BN23" s="29"/>
      <c r="BO23" s="29"/>
      <c r="BP23" s="29"/>
      <c r="BQ23" s="29"/>
      <c r="BR23" s="31"/>
      <c r="BS23" s="27"/>
      <c r="BT23" s="27"/>
      <c r="BU23" s="27"/>
      <c r="BV23" s="27"/>
      <c r="BW23" s="27"/>
      <c r="BX23" s="27"/>
      <c r="BY23" s="27"/>
      <c r="BZ23" s="27"/>
      <c r="CA23" s="27"/>
      <c r="CB23" s="6"/>
      <c r="CC23" s="30"/>
      <c r="CD23" s="29"/>
      <c r="CE23" s="29"/>
      <c r="CF23" s="29"/>
      <c r="CG23" s="29"/>
      <c r="CH23" s="31"/>
      <c r="CI23" s="27"/>
      <c r="CJ23" s="27"/>
      <c r="CK23" s="27"/>
      <c r="CL23" s="27"/>
      <c r="CM23" s="27"/>
      <c r="CN23" s="27"/>
      <c r="CO23" s="27"/>
      <c r="CP23" s="27"/>
      <c r="CQ23" s="27"/>
      <c r="CR23" s="6"/>
      <c r="CS23" s="30"/>
      <c r="CT23" s="29"/>
      <c r="CU23" s="29"/>
      <c r="CV23" s="29"/>
      <c r="CW23" s="29"/>
      <c r="CX23" s="31"/>
      <c r="CY23" s="27"/>
      <c r="CZ23" s="27"/>
      <c r="DA23" s="27"/>
      <c r="DB23" s="27"/>
      <c r="DC23" s="27"/>
      <c r="DD23" s="27"/>
      <c r="DE23" s="27"/>
      <c r="DF23" s="27"/>
      <c r="DG23" s="27"/>
      <c r="DH23" s="7"/>
      <c r="DI23" s="30"/>
      <c r="DJ23" s="86"/>
      <c r="DK23" s="86"/>
      <c r="DL23" s="86"/>
      <c r="DM23" s="86"/>
      <c r="DN23" s="86"/>
      <c r="DO23" s="281"/>
      <c r="DP23" s="68"/>
      <c r="DQ23" s="68"/>
      <c r="DR23" s="68"/>
      <c r="DS23" s="68"/>
      <c r="DT23" s="68"/>
      <c r="DU23" s="68"/>
      <c r="DV23" s="68"/>
      <c r="DW23" s="68"/>
      <c r="DX23" s="7"/>
    </row>
    <row r="24" spans="1:128" x14ac:dyDescent="0.2">
      <c r="A24" s="23"/>
      <c r="B24" s="7"/>
      <c r="C24" s="7"/>
      <c r="D24" s="7"/>
      <c r="E24" s="7"/>
      <c r="F24" s="28" t="s">
        <v>21</v>
      </c>
      <c r="G24" s="27" t="e">
        <f t="shared" ref="G24:O24" si="34">AVERAGE(G18:G22)</f>
        <v>#DIV/0!</v>
      </c>
      <c r="H24" s="27" t="e">
        <f t="shared" si="34"/>
        <v>#DIV/0!</v>
      </c>
      <c r="I24" s="27" t="e">
        <f t="shared" si="34"/>
        <v>#DIV/0!</v>
      </c>
      <c r="J24" s="27" t="e">
        <f t="shared" si="34"/>
        <v>#DIV/0!</v>
      </c>
      <c r="K24" s="27" t="e">
        <f t="shared" si="34"/>
        <v>#DIV/0!</v>
      </c>
      <c r="L24" s="27" t="e">
        <f t="shared" si="34"/>
        <v>#DIV/0!</v>
      </c>
      <c r="M24" s="27" t="e">
        <f t="shared" si="34"/>
        <v>#DIV/0!</v>
      </c>
      <c r="N24" s="27" t="e">
        <f t="shared" si="34"/>
        <v>#DIV/0!</v>
      </c>
      <c r="O24" s="27" t="e">
        <f t="shared" si="34"/>
        <v>#DIV/0!</v>
      </c>
      <c r="P24" s="7"/>
      <c r="Q24" s="30"/>
      <c r="R24" s="29"/>
      <c r="S24" s="29"/>
      <c r="T24" s="29"/>
      <c r="U24" s="7"/>
      <c r="V24" s="28" t="s">
        <v>21</v>
      </c>
      <c r="W24" s="27">
        <f t="shared" ref="W24:AE24" si="35">AVERAGE(W18:W22)</f>
        <v>10.266666666666667</v>
      </c>
      <c r="X24" s="65">
        <f t="shared" si="35"/>
        <v>246.83</v>
      </c>
      <c r="Y24" s="65">
        <f t="shared" si="35"/>
        <v>207.03</v>
      </c>
      <c r="Z24" s="65">
        <f t="shared" si="35"/>
        <v>3.6966666666666668</v>
      </c>
      <c r="AA24" s="65">
        <f t="shared" si="35"/>
        <v>26.993333333333336</v>
      </c>
      <c r="AB24" s="27">
        <f t="shared" si="35"/>
        <v>16.806666666666668</v>
      </c>
      <c r="AC24" s="65">
        <f t="shared" si="35"/>
        <v>179.18240059645666</v>
      </c>
      <c r="AD24" s="65">
        <f t="shared" si="35"/>
        <v>1289.4260990744867</v>
      </c>
      <c r="AE24" s="65">
        <f t="shared" si="35"/>
        <v>1468.6084996709433</v>
      </c>
      <c r="AF24" s="6"/>
      <c r="AG24" s="30"/>
      <c r="AH24" s="29"/>
      <c r="AI24" s="29"/>
      <c r="AJ24" s="29"/>
      <c r="AK24" s="68"/>
      <c r="AL24" s="69" t="s">
        <v>21</v>
      </c>
      <c r="AM24" s="65">
        <f t="shared" ref="AM24:AU24" si="36">AVERAGE(AM18:AM22)</f>
        <v>21.533333333333331</v>
      </c>
      <c r="AN24" s="65">
        <f t="shared" si="36"/>
        <v>363.19</v>
      </c>
      <c r="AO24" s="65">
        <f t="shared" si="36"/>
        <v>214.9</v>
      </c>
      <c r="AP24" s="65">
        <f t="shared" si="36"/>
        <v>4.54</v>
      </c>
      <c r="AQ24" s="65">
        <f t="shared" si="36"/>
        <v>35.613333333333337</v>
      </c>
      <c r="AR24" s="65">
        <f t="shared" si="36"/>
        <v>5.3199999999999994</v>
      </c>
      <c r="AS24" s="65">
        <f t="shared" si="36"/>
        <v>348.30904021668738</v>
      </c>
      <c r="AT24" s="65">
        <f t="shared" si="36"/>
        <v>2489.6739306340792</v>
      </c>
      <c r="AU24" s="65">
        <f t="shared" si="36"/>
        <v>2837.9829708507664</v>
      </c>
      <c r="AV24" s="6"/>
      <c r="AW24" s="30"/>
      <c r="AX24" s="29"/>
      <c r="AY24" s="29"/>
      <c r="AZ24" s="29"/>
      <c r="BA24" s="7"/>
      <c r="BB24" s="28" t="s">
        <v>21</v>
      </c>
      <c r="BC24" s="27">
        <f t="shared" ref="BC24:BK24" si="37">AVERAGE(BC18:BC22)</f>
        <v>12.866666666666667</v>
      </c>
      <c r="BD24" s="27">
        <f t="shared" si="37"/>
        <v>218.23333333333335</v>
      </c>
      <c r="BE24" s="27">
        <f t="shared" si="37"/>
        <v>181.94999999999996</v>
      </c>
      <c r="BF24" s="27">
        <f t="shared" si="37"/>
        <v>16.633333333333336</v>
      </c>
      <c r="BG24" s="27">
        <f t="shared" si="37"/>
        <v>32.800000000000004</v>
      </c>
      <c r="BH24" s="27">
        <f t="shared" si="37"/>
        <v>34.693333333333335</v>
      </c>
      <c r="BI24" s="27">
        <f t="shared" si="37"/>
        <v>767.77687060466121</v>
      </c>
      <c r="BJ24" s="27">
        <f t="shared" si="37"/>
        <v>1579.9837619995017</v>
      </c>
      <c r="BK24" s="27">
        <f t="shared" si="37"/>
        <v>2347.7606326041628</v>
      </c>
      <c r="BL24" s="6"/>
      <c r="BM24" s="30"/>
      <c r="BN24" s="29"/>
      <c r="BO24" s="29"/>
      <c r="BP24" s="29"/>
      <c r="BQ24" s="7"/>
      <c r="BR24" s="28" t="s">
        <v>21</v>
      </c>
      <c r="BS24" s="27" t="e">
        <f t="shared" ref="BS24:CA24" si="38">AVERAGE(BS18:BS22)</f>
        <v>#DIV/0!</v>
      </c>
      <c r="BT24" s="27" t="e">
        <f t="shared" si="38"/>
        <v>#DIV/0!</v>
      </c>
      <c r="BU24" s="27" t="e">
        <f t="shared" si="38"/>
        <v>#DIV/0!</v>
      </c>
      <c r="BV24" s="27" t="e">
        <f t="shared" si="38"/>
        <v>#DIV/0!</v>
      </c>
      <c r="BW24" s="27" t="e">
        <f t="shared" si="38"/>
        <v>#DIV/0!</v>
      </c>
      <c r="BX24" s="27" t="e">
        <f t="shared" si="38"/>
        <v>#DIV/0!</v>
      </c>
      <c r="BY24" s="27" t="e">
        <f t="shared" si="38"/>
        <v>#DIV/0!</v>
      </c>
      <c r="BZ24" s="27" t="e">
        <f t="shared" si="38"/>
        <v>#DIV/0!</v>
      </c>
      <c r="CA24" s="27" t="e">
        <f t="shared" si="38"/>
        <v>#DIV/0!</v>
      </c>
      <c r="CB24" s="6"/>
      <c r="CC24" s="30"/>
      <c r="CD24" s="29"/>
      <c r="CE24" s="29"/>
      <c r="CF24" s="29"/>
      <c r="CG24" s="7"/>
      <c r="CH24" s="28" t="s">
        <v>21</v>
      </c>
      <c r="CI24" s="27" t="e">
        <f t="shared" ref="CI24:CQ24" si="39">AVERAGE(CI18:CI22)</f>
        <v>#DIV/0!</v>
      </c>
      <c r="CJ24" s="27" t="e">
        <f t="shared" si="39"/>
        <v>#DIV/0!</v>
      </c>
      <c r="CK24" s="27" t="e">
        <f t="shared" si="39"/>
        <v>#DIV/0!</v>
      </c>
      <c r="CL24" s="27" t="e">
        <f t="shared" si="39"/>
        <v>#DIV/0!</v>
      </c>
      <c r="CM24" s="27" t="e">
        <f t="shared" si="39"/>
        <v>#DIV/0!</v>
      </c>
      <c r="CN24" s="27" t="e">
        <f t="shared" si="39"/>
        <v>#DIV/0!</v>
      </c>
      <c r="CO24" s="27" t="e">
        <f t="shared" si="39"/>
        <v>#DIV/0!</v>
      </c>
      <c r="CP24" s="27" t="e">
        <f t="shared" si="39"/>
        <v>#DIV/0!</v>
      </c>
      <c r="CQ24" s="27" t="e">
        <f t="shared" si="39"/>
        <v>#DIV/0!</v>
      </c>
      <c r="CR24" s="6"/>
      <c r="CS24" s="30"/>
      <c r="CT24" s="29"/>
      <c r="CU24" s="29"/>
      <c r="CV24" s="29"/>
      <c r="CW24" s="7"/>
      <c r="CX24" s="28" t="s">
        <v>21</v>
      </c>
      <c r="CY24" s="27" t="e">
        <f t="shared" ref="CY24:DG24" si="40">AVERAGE(CY18:CY22)</f>
        <v>#DIV/0!</v>
      </c>
      <c r="CZ24" s="27" t="e">
        <f t="shared" si="40"/>
        <v>#DIV/0!</v>
      </c>
      <c r="DA24" s="27" t="e">
        <f t="shared" si="40"/>
        <v>#DIV/0!</v>
      </c>
      <c r="DB24" s="27" t="e">
        <f t="shared" si="40"/>
        <v>#DIV/0!</v>
      </c>
      <c r="DC24" s="27" t="e">
        <f t="shared" si="40"/>
        <v>#DIV/0!</v>
      </c>
      <c r="DD24" s="27" t="e">
        <f t="shared" si="40"/>
        <v>#DIV/0!</v>
      </c>
      <c r="DE24" s="27" t="e">
        <f t="shared" si="40"/>
        <v>#DIV/0!</v>
      </c>
      <c r="DF24" s="27" t="e">
        <f t="shared" si="40"/>
        <v>#DIV/0!</v>
      </c>
      <c r="DG24" s="27" t="e">
        <f t="shared" si="40"/>
        <v>#DIV/0!</v>
      </c>
      <c r="DH24" s="7"/>
      <c r="DI24" s="30"/>
      <c r="DJ24" s="29"/>
      <c r="DK24" s="29"/>
      <c r="DL24" s="29"/>
      <c r="DM24" s="68"/>
      <c r="DN24" s="323"/>
      <c r="DO24" s="281"/>
      <c r="DP24" s="68"/>
      <c r="DQ24" s="68"/>
      <c r="DR24" s="68"/>
      <c r="DS24" s="68"/>
      <c r="DT24" s="68"/>
      <c r="DU24" s="68"/>
      <c r="DV24" s="68"/>
      <c r="DW24" s="68"/>
      <c r="DX24" s="7"/>
    </row>
    <row r="25" spans="1:128" ht="15.75" thickBot="1" x14ac:dyDescent="0.25">
      <c r="P25" s="7"/>
      <c r="Q25" s="23"/>
      <c r="R25" s="7"/>
      <c r="S25" s="7"/>
      <c r="T25" s="7"/>
      <c r="U25" s="7"/>
      <c r="V25" s="7"/>
      <c r="W25" s="7"/>
      <c r="X25" s="7"/>
      <c r="Y25" s="7"/>
      <c r="Z25" s="7"/>
      <c r="AA25" s="150" t="s">
        <v>32</v>
      </c>
      <c r="AB25" s="150"/>
      <c r="AC25" s="64">
        <f>(AC12-R32)/(Y1-O40)</f>
        <v>0.44489675290482211</v>
      </c>
      <c r="AD25" s="64">
        <f>(AD12-S32)/(Y1-O40)</f>
        <v>56.316783782604425</v>
      </c>
      <c r="AE25" s="64">
        <f>((AE12-T32)/(Y1-O40))</f>
        <v>56.761680535509264</v>
      </c>
      <c r="AF25" s="6"/>
      <c r="AG25" s="23"/>
      <c r="AH25" s="7"/>
      <c r="AI25" s="7"/>
      <c r="AJ25" s="7"/>
      <c r="AK25" s="68"/>
      <c r="AL25" s="68"/>
      <c r="AM25" s="68"/>
      <c r="AN25" s="68"/>
      <c r="AO25" s="68"/>
      <c r="AP25" s="68"/>
      <c r="AQ25" s="269" t="s">
        <v>32</v>
      </c>
      <c r="AR25" s="269"/>
      <c r="AS25" s="64">
        <f>(AS12-AH32)/(AO1-Y1)</f>
        <v>92.864517695562071</v>
      </c>
      <c r="AT25" s="64">
        <f>(AT12-AI32)/(AO1-Y1)</f>
        <v>-94.561490143414147</v>
      </c>
      <c r="AU25" s="64">
        <f>((AU12-AJ32)/(AO1-Y1))</f>
        <v>-1.6969724478521186</v>
      </c>
      <c r="AV25" s="6"/>
      <c r="AW25" s="23"/>
      <c r="AX25" s="7"/>
      <c r="AY25" s="7"/>
      <c r="AZ25" s="7"/>
      <c r="BA25" s="7"/>
      <c r="BB25" s="7"/>
      <c r="BC25" s="7"/>
      <c r="BD25" s="7"/>
      <c r="BE25" s="7"/>
      <c r="BF25" s="7"/>
      <c r="BG25" s="150" t="s">
        <v>32</v>
      </c>
      <c r="BH25" s="150"/>
      <c r="BI25" s="24">
        <f>(BI12-AX35)/(BE1-AO1)</f>
        <v>5.1456892081718841</v>
      </c>
      <c r="BJ25" s="24">
        <f>(BJ12-AY35)/(BE1-AO1)</f>
        <v>36.465581987275741</v>
      </c>
      <c r="BK25" s="24">
        <f>((BK12-AZ35)/(BE1-AO1))</f>
        <v>41.611271195447628</v>
      </c>
      <c r="BL25" s="6"/>
      <c r="BM25" s="23"/>
      <c r="BN25" s="7"/>
      <c r="BO25" s="7"/>
      <c r="BP25" s="7"/>
      <c r="BQ25" s="7"/>
      <c r="BR25" s="7"/>
      <c r="BS25" s="7"/>
      <c r="BT25" s="7"/>
      <c r="BU25" s="7"/>
      <c r="BV25" s="7"/>
      <c r="BW25" s="150" t="s">
        <v>32</v>
      </c>
      <c r="BX25" s="150"/>
      <c r="BY25" s="24" t="e">
        <f>(BY12-BN35)/(BU1-BE1)</f>
        <v>#DIV/0!</v>
      </c>
      <c r="BZ25" s="24" t="e">
        <f>(BZ12-BO35)/(BU1-BE1)</f>
        <v>#DIV/0!</v>
      </c>
      <c r="CA25" s="24" t="e">
        <f>((CA12-BP35)/(BU1-BE1))</f>
        <v>#DIV/0!</v>
      </c>
      <c r="CB25" s="6"/>
      <c r="CC25" s="23"/>
      <c r="CD25" s="7"/>
      <c r="CE25" s="7"/>
      <c r="CF25" s="7"/>
      <c r="CG25" s="7"/>
      <c r="CH25" s="7"/>
      <c r="CI25" s="7"/>
      <c r="CJ25" s="7"/>
      <c r="CK25" s="7"/>
      <c r="CL25" s="7"/>
      <c r="CM25" s="150" t="s">
        <v>32</v>
      </c>
      <c r="CN25" s="150"/>
      <c r="CO25" s="24" t="e">
        <f>(CO12-CD35)/(CK1-BU1)</f>
        <v>#DIV/0!</v>
      </c>
      <c r="CP25" s="24" t="e">
        <f>(CP12-CE35)/(CK1-BU1)</f>
        <v>#DIV/0!</v>
      </c>
      <c r="CQ25" s="24" t="e">
        <f>((CQ12-CF35)/(CK1-BU1))</f>
        <v>#DIV/0!</v>
      </c>
      <c r="CR25" s="6"/>
      <c r="CS25" s="23"/>
      <c r="CT25" s="7"/>
      <c r="CU25" s="7"/>
      <c r="CV25" s="7"/>
      <c r="CW25" s="7"/>
      <c r="CX25" s="7"/>
      <c r="CY25" s="7"/>
      <c r="CZ25" s="7"/>
      <c r="DA25" s="7"/>
      <c r="DB25" s="7"/>
      <c r="DC25" s="150" t="s">
        <v>32</v>
      </c>
      <c r="DD25" s="150"/>
      <c r="DE25" s="24" t="e">
        <f>(DE12-CT35)/(DA1-CK1)</f>
        <v>#DIV/0!</v>
      </c>
      <c r="DF25" s="24" t="e">
        <f>(DF12-CU35)/(DA1-CK1)</f>
        <v>#DIV/0!</v>
      </c>
      <c r="DG25" s="24" t="e">
        <f>((DG12-CV35)/(DA1-CK1))</f>
        <v>#DIV/0!</v>
      </c>
      <c r="DH25" s="7"/>
      <c r="DI25" s="23"/>
      <c r="DJ25" s="7"/>
      <c r="DK25" s="7"/>
      <c r="DL25" s="7"/>
      <c r="DM25" s="68"/>
      <c r="DN25" s="68"/>
      <c r="DO25" s="68"/>
      <c r="DP25" s="68"/>
      <c r="DQ25" s="68"/>
      <c r="DR25" s="68"/>
      <c r="DS25" s="324"/>
      <c r="DT25" s="324"/>
      <c r="DU25" s="68"/>
      <c r="DV25" s="68"/>
      <c r="DW25" s="68"/>
      <c r="DX25" s="7"/>
    </row>
    <row r="26" spans="1:128" x14ac:dyDescent="0.2">
      <c r="P26" s="7"/>
      <c r="Q26" s="168" t="s">
        <v>31</v>
      </c>
      <c r="R26" s="171" t="s">
        <v>30</v>
      </c>
      <c r="S26" s="151" t="s">
        <v>29</v>
      </c>
      <c r="T26" s="151" t="s">
        <v>28</v>
      </c>
      <c r="U26" s="154" t="s">
        <v>27</v>
      </c>
      <c r="V26" s="154"/>
      <c r="W26" s="154"/>
      <c r="X26" s="155"/>
      <c r="Y26" s="7"/>
      <c r="Z26" s="7"/>
      <c r="AA26" s="150" t="s">
        <v>26</v>
      </c>
      <c r="AB26" s="150"/>
      <c r="AC26" s="64">
        <f>(AC24/30)+AC25</f>
        <v>6.4176434394533777</v>
      </c>
      <c r="AD26" s="64">
        <f>(AD24/30)+AD25</f>
        <v>99.297653751753984</v>
      </c>
      <c r="AE26" s="64">
        <f>(AE24/30)+AE25</f>
        <v>105.71529719120737</v>
      </c>
      <c r="AF26" s="6"/>
      <c r="AG26" s="168" t="s">
        <v>31</v>
      </c>
      <c r="AH26" s="171" t="s">
        <v>30</v>
      </c>
      <c r="AI26" s="151" t="s">
        <v>29</v>
      </c>
      <c r="AJ26" s="151" t="s">
        <v>28</v>
      </c>
      <c r="AK26" s="221" t="s">
        <v>27</v>
      </c>
      <c r="AL26" s="221"/>
      <c r="AM26" s="221"/>
      <c r="AN26" s="222"/>
      <c r="AO26" s="68"/>
      <c r="AP26" s="68"/>
      <c r="AQ26" s="269" t="s">
        <v>26</v>
      </c>
      <c r="AR26" s="269"/>
      <c r="AS26" s="64">
        <f>(AS24/30)+AS25</f>
        <v>104.47481903611832</v>
      </c>
      <c r="AT26" s="64">
        <f>(AT24/30)+AT25</f>
        <v>-11.572359122278172</v>
      </c>
      <c r="AU26" s="64">
        <f>(AU24/30)+AU25</f>
        <v>92.90245991384009</v>
      </c>
      <c r="AV26" s="6"/>
      <c r="AW26" s="168" t="s">
        <v>31</v>
      </c>
      <c r="AX26" s="171" t="s">
        <v>30</v>
      </c>
      <c r="AY26" s="151" t="s">
        <v>29</v>
      </c>
      <c r="AZ26" s="151" t="s">
        <v>28</v>
      </c>
      <c r="BA26" s="154" t="s">
        <v>27</v>
      </c>
      <c r="BB26" s="154"/>
      <c r="BC26" s="154"/>
      <c r="BD26" s="155"/>
      <c r="BE26" s="7"/>
      <c r="BF26" s="7"/>
      <c r="BG26" s="150" t="s">
        <v>26</v>
      </c>
      <c r="BH26" s="150"/>
      <c r="BI26" s="24">
        <f>(BI24/30)+BI25</f>
        <v>30.73825156166059</v>
      </c>
      <c r="BJ26" s="24">
        <f>(BJ24/30)+BJ25</f>
        <v>89.131707387259127</v>
      </c>
      <c r="BK26" s="24">
        <f>(BK24/30)+BK25</f>
        <v>119.86995894891972</v>
      </c>
      <c r="BL26" s="6"/>
      <c r="BM26" s="168" t="s">
        <v>31</v>
      </c>
      <c r="BN26" s="171" t="s">
        <v>30</v>
      </c>
      <c r="BO26" s="151" t="s">
        <v>29</v>
      </c>
      <c r="BP26" s="151" t="s">
        <v>28</v>
      </c>
      <c r="BQ26" s="154" t="s">
        <v>27</v>
      </c>
      <c r="BR26" s="154"/>
      <c r="BS26" s="154"/>
      <c r="BT26" s="155"/>
      <c r="BU26" s="7"/>
      <c r="BV26" s="7"/>
      <c r="BW26" s="150" t="s">
        <v>26</v>
      </c>
      <c r="BX26" s="150"/>
      <c r="BY26" s="24" t="e">
        <f>(BY24/30)+BY25</f>
        <v>#DIV/0!</v>
      </c>
      <c r="BZ26" s="24" t="e">
        <f>(BZ24/30)+BZ25</f>
        <v>#DIV/0!</v>
      </c>
      <c r="CA26" s="24" t="e">
        <f>(CA24/30)+CA25</f>
        <v>#DIV/0!</v>
      </c>
      <c r="CB26" s="6"/>
      <c r="CC26" s="168" t="s">
        <v>31</v>
      </c>
      <c r="CD26" s="171" t="s">
        <v>30</v>
      </c>
      <c r="CE26" s="151" t="s">
        <v>29</v>
      </c>
      <c r="CF26" s="151" t="s">
        <v>28</v>
      </c>
      <c r="CG26" s="154" t="s">
        <v>27</v>
      </c>
      <c r="CH26" s="154"/>
      <c r="CI26" s="154"/>
      <c r="CJ26" s="155"/>
      <c r="CK26" s="7"/>
      <c r="CL26" s="7"/>
      <c r="CM26" s="150" t="s">
        <v>26</v>
      </c>
      <c r="CN26" s="150"/>
      <c r="CO26" s="24" t="e">
        <f>(CO24/30)+CO25</f>
        <v>#DIV/0!</v>
      </c>
      <c r="CP26" s="24" t="e">
        <f>(CP24/30)+CP25</f>
        <v>#DIV/0!</v>
      </c>
      <c r="CQ26" s="24" t="e">
        <f>(CQ24/30)+CQ25</f>
        <v>#DIV/0!</v>
      </c>
      <c r="CR26" s="6"/>
      <c r="CS26" s="168" t="s">
        <v>31</v>
      </c>
      <c r="CT26" s="171" t="s">
        <v>30</v>
      </c>
      <c r="CU26" s="151" t="s">
        <v>29</v>
      </c>
      <c r="CV26" s="151" t="s">
        <v>28</v>
      </c>
      <c r="CW26" s="154" t="s">
        <v>27</v>
      </c>
      <c r="CX26" s="154"/>
      <c r="CY26" s="154"/>
      <c r="CZ26" s="155"/>
      <c r="DA26" s="7"/>
      <c r="DB26" s="7"/>
      <c r="DC26" s="150" t="s">
        <v>26</v>
      </c>
      <c r="DD26" s="150"/>
      <c r="DE26" s="24" t="e">
        <f>(DE24/30)+DE25</f>
        <v>#DIV/0!</v>
      </c>
      <c r="DF26" s="24" t="e">
        <f>(DF24/30)+DF25</f>
        <v>#DIV/0!</v>
      </c>
      <c r="DG26" s="24" t="e">
        <f>(DG24/30)+DG25</f>
        <v>#DIV/0!</v>
      </c>
      <c r="DH26" s="7"/>
      <c r="DI26" s="329"/>
      <c r="DJ26" s="283"/>
      <c r="DK26" s="283"/>
      <c r="DL26" s="283"/>
      <c r="DM26" s="224"/>
      <c r="DN26" s="224"/>
      <c r="DO26" s="224"/>
      <c r="DP26" s="224"/>
      <c r="DQ26" s="68"/>
      <c r="DR26" s="68"/>
      <c r="DS26" s="324"/>
      <c r="DT26" s="324"/>
      <c r="DU26" s="68"/>
      <c r="DV26" s="68"/>
      <c r="DW26" s="68"/>
      <c r="DX26" s="7"/>
    </row>
    <row r="27" spans="1:128" x14ac:dyDescent="0.2">
      <c r="P27" s="7"/>
      <c r="Q27" s="169"/>
      <c r="R27" s="172"/>
      <c r="S27" s="152"/>
      <c r="T27" s="152"/>
      <c r="U27" s="156"/>
      <c r="V27" s="156"/>
      <c r="W27" s="156"/>
      <c r="X27" s="157"/>
      <c r="Y27" s="7"/>
      <c r="Z27" s="7"/>
      <c r="AA27" s="150" t="s">
        <v>25</v>
      </c>
      <c r="AB27" s="150"/>
      <c r="AC27" s="64">
        <f>(AC26*100)/12</f>
        <v>53.48036199544481</v>
      </c>
      <c r="AD27" s="64">
        <f>(AD26*100)/12</f>
        <v>827.48044793128327</v>
      </c>
      <c r="AE27" s="64">
        <f>(AE26*100)/12</f>
        <v>880.96080992672807</v>
      </c>
      <c r="AF27" s="6"/>
      <c r="AG27" s="169"/>
      <c r="AH27" s="172"/>
      <c r="AI27" s="152"/>
      <c r="AJ27" s="152"/>
      <c r="AK27" s="224"/>
      <c r="AL27" s="224"/>
      <c r="AM27" s="224"/>
      <c r="AN27" s="225"/>
      <c r="AO27" s="68"/>
      <c r="AP27" s="68"/>
      <c r="AQ27" s="269" t="s">
        <v>25</v>
      </c>
      <c r="AR27" s="269"/>
      <c r="AS27" s="64">
        <f>(AS26*100)/12</f>
        <v>870.62349196765263</v>
      </c>
      <c r="AT27" s="64">
        <f>(AT26*100)/12</f>
        <v>-96.436326018984758</v>
      </c>
      <c r="AU27" s="64">
        <f>(AU26*100)/12</f>
        <v>774.18716594866737</v>
      </c>
      <c r="AV27" s="6"/>
      <c r="AW27" s="169"/>
      <c r="AX27" s="172"/>
      <c r="AY27" s="152"/>
      <c r="AZ27" s="152"/>
      <c r="BA27" s="156"/>
      <c r="BB27" s="156"/>
      <c r="BC27" s="156"/>
      <c r="BD27" s="157"/>
      <c r="BE27" s="7"/>
      <c r="BF27" s="7"/>
      <c r="BG27" s="150" t="s">
        <v>25</v>
      </c>
      <c r="BH27" s="150"/>
      <c r="BI27" s="24">
        <f>(BI26*100)/12</f>
        <v>256.15209634717161</v>
      </c>
      <c r="BJ27" s="24">
        <f>(BJ26*100)/12</f>
        <v>742.76422822715938</v>
      </c>
      <c r="BK27" s="24">
        <f>(BK26*100)/12</f>
        <v>998.91632457433104</v>
      </c>
      <c r="BL27" s="6"/>
      <c r="BM27" s="169"/>
      <c r="BN27" s="172"/>
      <c r="BO27" s="152"/>
      <c r="BP27" s="152"/>
      <c r="BQ27" s="156"/>
      <c r="BR27" s="156"/>
      <c r="BS27" s="156"/>
      <c r="BT27" s="157"/>
      <c r="BU27" s="7"/>
      <c r="BV27" s="7"/>
      <c r="BW27" s="150" t="s">
        <v>25</v>
      </c>
      <c r="BX27" s="150"/>
      <c r="BY27" s="24" t="e">
        <f>(BY26*100)/12</f>
        <v>#DIV/0!</v>
      </c>
      <c r="BZ27" s="24" t="e">
        <f>(BZ26*100)/12</f>
        <v>#DIV/0!</v>
      </c>
      <c r="CA27" s="24" t="e">
        <f>(CA26*100)/12</f>
        <v>#DIV/0!</v>
      </c>
      <c r="CB27" s="6"/>
      <c r="CC27" s="169"/>
      <c r="CD27" s="172"/>
      <c r="CE27" s="152"/>
      <c r="CF27" s="152"/>
      <c r="CG27" s="156"/>
      <c r="CH27" s="156"/>
      <c r="CI27" s="156"/>
      <c r="CJ27" s="157"/>
      <c r="CK27" s="7"/>
      <c r="CL27" s="7"/>
      <c r="CM27" s="150" t="s">
        <v>25</v>
      </c>
      <c r="CN27" s="150"/>
      <c r="CO27" s="24" t="e">
        <f>(CO26*100)/12</f>
        <v>#DIV/0!</v>
      </c>
      <c r="CP27" s="24" t="e">
        <f>(CP26*100)/12</f>
        <v>#DIV/0!</v>
      </c>
      <c r="CQ27" s="24" t="e">
        <f>(CQ26*100)/12</f>
        <v>#DIV/0!</v>
      </c>
      <c r="CR27" s="6"/>
      <c r="CS27" s="169"/>
      <c r="CT27" s="172"/>
      <c r="CU27" s="152"/>
      <c r="CV27" s="152"/>
      <c r="CW27" s="156"/>
      <c r="CX27" s="156"/>
      <c r="CY27" s="156"/>
      <c r="CZ27" s="157"/>
      <c r="DA27" s="7"/>
      <c r="DB27" s="7"/>
      <c r="DC27" s="150" t="s">
        <v>25</v>
      </c>
      <c r="DD27" s="150"/>
      <c r="DE27" s="24" t="e">
        <f>(DE26*100)/12</f>
        <v>#DIV/0!</v>
      </c>
      <c r="DF27" s="24" t="e">
        <f>(DF26*100)/12</f>
        <v>#DIV/0!</v>
      </c>
      <c r="DG27" s="24" t="e">
        <f>(DG26*100)/12</f>
        <v>#DIV/0!</v>
      </c>
      <c r="DH27" s="7"/>
      <c r="DI27" s="329"/>
      <c r="DJ27" s="283"/>
      <c r="DK27" s="283"/>
      <c r="DL27" s="283"/>
      <c r="DM27" s="224"/>
      <c r="DN27" s="224"/>
      <c r="DO27" s="224"/>
      <c r="DP27" s="224"/>
      <c r="DQ27" s="68"/>
      <c r="DR27" s="68"/>
      <c r="DS27" s="324"/>
      <c r="DT27" s="324"/>
      <c r="DU27" s="68"/>
      <c r="DV27" s="68"/>
      <c r="DW27" s="68"/>
      <c r="DX27" s="7"/>
    </row>
    <row r="28" spans="1:128" ht="15.75" thickBot="1" x14ac:dyDescent="0.25">
      <c r="A28" s="23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170"/>
      <c r="R28" s="173"/>
      <c r="S28" s="153"/>
      <c r="T28" s="153"/>
      <c r="U28" s="158"/>
      <c r="V28" s="158"/>
      <c r="W28" s="158"/>
      <c r="X28" s="159"/>
      <c r="Y28" s="7"/>
      <c r="Z28" s="7"/>
      <c r="AA28" s="150" t="s">
        <v>24</v>
      </c>
      <c r="AB28" s="150"/>
      <c r="AC28" s="66">
        <f>$G$4</f>
        <v>6</v>
      </c>
      <c r="AD28" s="66">
        <f>$G$4</f>
        <v>6</v>
      </c>
      <c r="AE28" s="66">
        <f>$G$4</f>
        <v>6</v>
      </c>
      <c r="AF28" s="6"/>
      <c r="AG28" s="170"/>
      <c r="AH28" s="173"/>
      <c r="AI28" s="153"/>
      <c r="AJ28" s="153"/>
      <c r="AK28" s="227"/>
      <c r="AL28" s="227"/>
      <c r="AM28" s="227"/>
      <c r="AN28" s="228"/>
      <c r="AO28" s="68"/>
      <c r="AP28" s="68"/>
      <c r="AQ28" s="269" t="s">
        <v>24</v>
      </c>
      <c r="AR28" s="269"/>
      <c r="AS28" s="66">
        <f>$G$4</f>
        <v>6</v>
      </c>
      <c r="AT28" s="66">
        <f>$G$4</f>
        <v>6</v>
      </c>
      <c r="AU28" s="66">
        <f>$G$4</f>
        <v>6</v>
      </c>
      <c r="AV28" s="6"/>
      <c r="AW28" s="170"/>
      <c r="AX28" s="173"/>
      <c r="AY28" s="153"/>
      <c r="AZ28" s="153"/>
      <c r="BA28" s="158"/>
      <c r="BB28" s="158"/>
      <c r="BC28" s="158"/>
      <c r="BD28" s="159"/>
      <c r="BE28" s="7"/>
      <c r="BF28" s="7"/>
      <c r="BG28" s="150" t="s">
        <v>24</v>
      </c>
      <c r="BH28" s="150"/>
      <c r="BI28" s="26">
        <f>$G$4</f>
        <v>6</v>
      </c>
      <c r="BJ28" s="26">
        <f>$G$4</f>
        <v>6</v>
      </c>
      <c r="BK28" s="26">
        <f>$G$4</f>
        <v>6</v>
      </c>
      <c r="BL28" s="6"/>
      <c r="BM28" s="170"/>
      <c r="BN28" s="173"/>
      <c r="BO28" s="153"/>
      <c r="BP28" s="153"/>
      <c r="BQ28" s="158"/>
      <c r="BR28" s="158"/>
      <c r="BS28" s="158"/>
      <c r="BT28" s="159"/>
      <c r="BU28" s="7"/>
      <c r="BV28" s="7"/>
      <c r="BW28" s="150" t="s">
        <v>24</v>
      </c>
      <c r="BX28" s="150"/>
      <c r="BY28" s="26">
        <f>$G$4</f>
        <v>6</v>
      </c>
      <c r="BZ28" s="26">
        <f>$G$4</f>
        <v>6</v>
      </c>
      <c r="CA28" s="26">
        <f>$G$4</f>
        <v>6</v>
      </c>
      <c r="CB28" s="6"/>
      <c r="CC28" s="170"/>
      <c r="CD28" s="173"/>
      <c r="CE28" s="153"/>
      <c r="CF28" s="153"/>
      <c r="CG28" s="158"/>
      <c r="CH28" s="158"/>
      <c r="CI28" s="158"/>
      <c r="CJ28" s="159"/>
      <c r="CK28" s="7"/>
      <c r="CL28" s="7"/>
      <c r="CM28" s="150" t="s">
        <v>24</v>
      </c>
      <c r="CN28" s="150"/>
      <c r="CO28" s="26">
        <f>$G$4</f>
        <v>6</v>
      </c>
      <c r="CP28" s="26">
        <f>$G$4</f>
        <v>6</v>
      </c>
      <c r="CQ28" s="26">
        <f>$G$4</f>
        <v>6</v>
      </c>
      <c r="CR28" s="6"/>
      <c r="CS28" s="170"/>
      <c r="CT28" s="173"/>
      <c r="CU28" s="153"/>
      <c r="CV28" s="153"/>
      <c r="CW28" s="158"/>
      <c r="CX28" s="158"/>
      <c r="CY28" s="158"/>
      <c r="CZ28" s="159"/>
      <c r="DA28" s="7"/>
      <c r="DB28" s="7"/>
      <c r="DC28" s="150" t="s">
        <v>24</v>
      </c>
      <c r="DD28" s="150"/>
      <c r="DE28" s="26">
        <f>$G$4</f>
        <v>6</v>
      </c>
      <c r="DF28" s="26">
        <f>$G$4</f>
        <v>6</v>
      </c>
      <c r="DG28" s="26">
        <f>$G$4</f>
        <v>6</v>
      </c>
      <c r="DH28" s="7"/>
      <c r="DI28" s="329"/>
      <c r="DJ28" s="283"/>
      <c r="DK28" s="283"/>
      <c r="DL28" s="283"/>
      <c r="DM28" s="224"/>
      <c r="DN28" s="224"/>
      <c r="DO28" s="224"/>
      <c r="DP28" s="224"/>
      <c r="DQ28" s="68"/>
      <c r="DR28" s="68"/>
      <c r="DS28" s="324"/>
      <c r="DT28" s="324"/>
      <c r="DU28" s="87"/>
      <c r="DV28" s="87"/>
      <c r="DW28" s="87"/>
      <c r="DX28" s="7"/>
    </row>
    <row r="29" spans="1:128" x14ac:dyDescent="0.2">
      <c r="A29" s="23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34">
        <v>1</v>
      </c>
      <c r="R29" s="67">
        <v>85.6</v>
      </c>
      <c r="S29" s="67">
        <v>770.8</v>
      </c>
      <c r="T29" s="67">
        <v>856.4</v>
      </c>
      <c r="U29" s="7"/>
      <c r="V29" s="7"/>
      <c r="W29" s="7"/>
      <c r="X29" s="7"/>
      <c r="Y29" s="7"/>
      <c r="Z29" s="7"/>
      <c r="AA29" s="150" t="s">
        <v>23</v>
      </c>
      <c r="AB29" s="150"/>
      <c r="AC29" s="64">
        <f>AC27*AC28</f>
        <v>320.88217197266886</v>
      </c>
      <c r="AD29" s="64">
        <f>AD27*AD28</f>
        <v>4964.8826875876994</v>
      </c>
      <c r="AE29" s="64">
        <f>AE27*AE28</f>
        <v>5285.7648595603687</v>
      </c>
      <c r="AF29" s="6"/>
      <c r="AG29" s="34">
        <v>1</v>
      </c>
      <c r="AH29" s="67">
        <f>AC6</f>
        <v>412.46106164215092</v>
      </c>
      <c r="AI29" s="67">
        <f>AD6</f>
        <v>3194.4688345550253</v>
      </c>
      <c r="AJ29" s="67">
        <f>AE6</f>
        <v>3606.9298961971763</v>
      </c>
      <c r="AK29" s="68"/>
      <c r="AL29" s="68"/>
      <c r="AM29" s="68"/>
      <c r="AN29" s="68"/>
      <c r="AO29" s="68"/>
      <c r="AP29" s="68"/>
      <c r="AQ29" s="269" t="s">
        <v>23</v>
      </c>
      <c r="AR29" s="269"/>
      <c r="AS29" s="64">
        <f>AS27*AS28</f>
        <v>5223.7409518059158</v>
      </c>
      <c r="AT29" s="64">
        <f>AT27*AT28</f>
        <v>-578.61795611390858</v>
      </c>
      <c r="AU29" s="64">
        <f>AU27*AU28</f>
        <v>4645.1229956920042</v>
      </c>
      <c r="AV29" s="6"/>
      <c r="AW29" s="34">
        <v>1</v>
      </c>
      <c r="AX29" s="67">
        <f>AS6</f>
        <v>3729.9083792620272</v>
      </c>
      <c r="AY29" s="67">
        <f>AT6</f>
        <v>236.31869219990659</v>
      </c>
      <c r="AZ29" s="67">
        <f>AU6</f>
        <v>3966.227071461934</v>
      </c>
      <c r="BA29" s="7"/>
      <c r="BB29" s="7"/>
      <c r="BC29" s="7"/>
      <c r="BD29" s="7"/>
      <c r="BE29" s="7"/>
      <c r="BF29" s="7"/>
      <c r="BG29" s="150" t="s">
        <v>23</v>
      </c>
      <c r="BH29" s="150"/>
      <c r="BI29" s="24">
        <f>BI27*BI28</f>
        <v>1536.9125780830295</v>
      </c>
      <c r="BJ29" s="24">
        <f>BJ27*BJ28</f>
        <v>4456.585369362956</v>
      </c>
      <c r="BK29" s="24">
        <f>BK27*BK28</f>
        <v>5993.497947445986</v>
      </c>
      <c r="BL29" s="6"/>
      <c r="BM29" s="34">
        <v>1</v>
      </c>
      <c r="BN29" s="67">
        <f>BI6</f>
        <v>0</v>
      </c>
      <c r="BO29" s="67">
        <f>BJ6</f>
        <v>1376.8818194821915</v>
      </c>
      <c r="BP29" s="67">
        <f>BK6</f>
        <v>1376.8818194821915</v>
      </c>
      <c r="BQ29" s="7"/>
      <c r="BR29" s="7"/>
      <c r="BS29" s="7"/>
      <c r="BT29" s="7"/>
      <c r="BU29" s="7"/>
      <c r="BV29" s="7"/>
      <c r="BW29" s="150" t="s">
        <v>23</v>
      </c>
      <c r="BX29" s="150"/>
      <c r="BY29" s="24" t="e">
        <f>BY27*BY28</f>
        <v>#DIV/0!</v>
      </c>
      <c r="BZ29" s="24" t="e">
        <f>BZ27*BZ28</f>
        <v>#DIV/0!</v>
      </c>
      <c r="CA29" s="24" t="e">
        <f>CA27*CA28</f>
        <v>#DIV/0!</v>
      </c>
      <c r="CB29" s="6"/>
      <c r="CC29" s="34">
        <v>1</v>
      </c>
      <c r="CD29" s="67" t="e">
        <f>BY6</f>
        <v>#DIV/0!</v>
      </c>
      <c r="CE29" s="67" t="e">
        <f>BZ6</f>
        <v>#DIV/0!</v>
      </c>
      <c r="CF29" s="67" t="e">
        <f>CA6</f>
        <v>#DIV/0!</v>
      </c>
      <c r="CG29" s="7"/>
      <c r="CH29" s="7"/>
      <c r="CI29" s="7"/>
      <c r="CJ29" s="7"/>
      <c r="CK29" s="7"/>
      <c r="CL29" s="7"/>
      <c r="CM29" s="150" t="s">
        <v>23</v>
      </c>
      <c r="CN29" s="150"/>
      <c r="CO29" s="24" t="e">
        <f>CO27*CO28</f>
        <v>#DIV/0!</v>
      </c>
      <c r="CP29" s="24" t="e">
        <f>CP27*CP28</f>
        <v>#DIV/0!</v>
      </c>
      <c r="CQ29" s="24" t="e">
        <f>CQ27*CQ28</f>
        <v>#DIV/0!</v>
      </c>
      <c r="CR29" s="6"/>
      <c r="CS29" s="34">
        <v>1</v>
      </c>
      <c r="CT29" s="67" t="e">
        <f>CO6</f>
        <v>#DIV/0!</v>
      </c>
      <c r="CU29" s="67" t="e">
        <f>CP6</f>
        <v>#DIV/0!</v>
      </c>
      <c r="CV29" s="67" t="e">
        <f>CQ6</f>
        <v>#DIV/0!</v>
      </c>
      <c r="CW29" s="7"/>
      <c r="CX29" s="7"/>
      <c r="CY29" s="7"/>
      <c r="CZ29" s="7"/>
      <c r="DA29" s="7"/>
      <c r="DB29" s="7"/>
      <c r="DC29" s="150" t="s">
        <v>23</v>
      </c>
      <c r="DD29" s="150"/>
      <c r="DE29" s="24" t="e">
        <f>DE27*DE28</f>
        <v>#DIV/0!</v>
      </c>
      <c r="DF29" s="24" t="e">
        <f>DF27*DF28</f>
        <v>#DIV/0!</v>
      </c>
      <c r="DG29" s="24" t="e">
        <f>DG27*DG28</f>
        <v>#DIV/0!</v>
      </c>
      <c r="DH29" s="7"/>
      <c r="DI29" s="30"/>
      <c r="DJ29" s="285"/>
      <c r="DK29" s="285"/>
      <c r="DL29" s="285"/>
      <c r="DM29" s="68"/>
      <c r="DN29" s="68"/>
      <c r="DO29" s="68"/>
      <c r="DP29" s="68"/>
      <c r="DQ29" s="68"/>
      <c r="DR29" s="68"/>
      <c r="DS29" s="324"/>
      <c r="DT29" s="324"/>
      <c r="DU29" s="68"/>
      <c r="DV29" s="68"/>
      <c r="DW29" s="68"/>
      <c r="DX29" s="7"/>
    </row>
    <row r="30" spans="1:128" x14ac:dyDescent="0.2">
      <c r="A30" s="23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32">
        <v>3</v>
      </c>
      <c r="R30" s="67">
        <v>266.8</v>
      </c>
      <c r="S30" s="67">
        <v>474.4</v>
      </c>
      <c r="T30" s="67">
        <v>741.2</v>
      </c>
      <c r="U30" s="7"/>
      <c r="V30" s="7"/>
      <c r="W30" s="7"/>
      <c r="X30" s="7"/>
      <c r="Y30" s="7"/>
      <c r="Z30" s="7"/>
      <c r="AA30" s="150" t="s">
        <v>22</v>
      </c>
      <c r="AB30" s="150"/>
      <c r="AC30" s="24"/>
      <c r="AD30" s="24"/>
      <c r="AE30" s="24"/>
      <c r="AF30" s="6"/>
      <c r="AG30" s="32">
        <v>3</v>
      </c>
      <c r="AH30" s="67">
        <f>AC8</f>
        <v>0</v>
      </c>
      <c r="AI30" s="67">
        <f>AD8</f>
        <v>3972.7733540493296</v>
      </c>
      <c r="AJ30" s="67">
        <f>AE8</f>
        <v>3972.7733540493296</v>
      </c>
      <c r="AK30" s="68"/>
      <c r="AL30" s="68"/>
      <c r="AM30" s="68"/>
      <c r="AN30" s="68"/>
      <c r="AO30" s="68"/>
      <c r="AP30" s="68"/>
      <c r="AQ30" s="269" t="s">
        <v>22</v>
      </c>
      <c r="AR30" s="269"/>
      <c r="AS30" s="64"/>
      <c r="AT30" s="64"/>
      <c r="AU30" s="64"/>
      <c r="AV30" s="6"/>
      <c r="AW30" s="32">
        <v>3</v>
      </c>
      <c r="AX30" s="67">
        <f>AS8</f>
        <v>2112.7235789562787</v>
      </c>
      <c r="AY30" s="67">
        <f>AT8</f>
        <v>489.16490455834423</v>
      </c>
      <c r="AZ30" s="67">
        <f>AU8</f>
        <v>2601.8884835146227</v>
      </c>
      <c r="BA30" s="7"/>
      <c r="BB30" s="7"/>
      <c r="BC30" s="7"/>
      <c r="BD30" s="7"/>
      <c r="BE30" s="7"/>
      <c r="BF30" s="7"/>
      <c r="BG30" s="150" t="s">
        <v>22</v>
      </c>
      <c r="BH30" s="150"/>
      <c r="BI30" s="24"/>
      <c r="BJ30" s="24"/>
      <c r="BK30" s="24"/>
      <c r="BL30" s="6"/>
      <c r="BM30" s="32">
        <v>3</v>
      </c>
      <c r="BN30" s="67">
        <f>BI8</f>
        <v>540.29736685804789</v>
      </c>
      <c r="BO30" s="67">
        <f>BJ8</f>
        <v>386.1149475351416</v>
      </c>
      <c r="BP30" s="67">
        <f>BK8</f>
        <v>926.41231439318949</v>
      </c>
      <c r="BQ30" s="7"/>
      <c r="BR30" s="7"/>
      <c r="BS30" s="7"/>
      <c r="BT30" s="7"/>
      <c r="BU30" s="7"/>
      <c r="BV30" s="7"/>
      <c r="BW30" s="150" t="s">
        <v>22</v>
      </c>
      <c r="BX30" s="150"/>
      <c r="BY30" s="24"/>
      <c r="BZ30" s="24"/>
      <c r="CA30" s="24"/>
      <c r="CB30" s="6"/>
      <c r="CC30" s="32">
        <v>3</v>
      </c>
      <c r="CD30" s="67" t="e">
        <f>BY8</f>
        <v>#DIV/0!</v>
      </c>
      <c r="CE30" s="67" t="e">
        <f>BZ8</f>
        <v>#DIV/0!</v>
      </c>
      <c r="CF30" s="67" t="e">
        <f>CA8</f>
        <v>#DIV/0!</v>
      </c>
      <c r="CG30" s="7"/>
      <c r="CH30" s="7"/>
      <c r="CI30" s="7"/>
      <c r="CJ30" s="7"/>
      <c r="CK30" s="7"/>
      <c r="CL30" s="7"/>
      <c r="CM30" s="150" t="s">
        <v>22</v>
      </c>
      <c r="CN30" s="150"/>
      <c r="CO30" s="24"/>
      <c r="CP30" s="24"/>
      <c r="CQ30" s="24"/>
      <c r="CR30" s="6"/>
      <c r="CS30" s="32">
        <v>3</v>
      </c>
      <c r="CT30" s="67" t="e">
        <f>CO8</f>
        <v>#DIV/0!</v>
      </c>
      <c r="CU30" s="67" t="e">
        <f>CP8</f>
        <v>#DIV/0!</v>
      </c>
      <c r="CV30" s="67" t="e">
        <f>CQ8</f>
        <v>#DIV/0!</v>
      </c>
      <c r="CW30" s="7"/>
      <c r="CX30" s="7"/>
      <c r="CY30" s="7"/>
      <c r="CZ30" s="7"/>
      <c r="DA30" s="7"/>
      <c r="DB30" s="7"/>
      <c r="DC30" s="150" t="s">
        <v>22</v>
      </c>
      <c r="DD30" s="150"/>
      <c r="DE30" s="24"/>
      <c r="DF30" s="24"/>
      <c r="DG30" s="24"/>
      <c r="DH30" s="7"/>
      <c r="DI30" s="30"/>
      <c r="DJ30" s="285"/>
      <c r="DK30" s="285"/>
      <c r="DL30" s="285"/>
      <c r="DM30" s="68"/>
      <c r="DN30" s="68"/>
      <c r="DO30" s="68"/>
      <c r="DP30" s="68"/>
      <c r="DQ30" s="68"/>
      <c r="DR30" s="68"/>
      <c r="DS30" s="324"/>
      <c r="DT30" s="324"/>
      <c r="DU30" s="68"/>
      <c r="DV30" s="68"/>
      <c r="DW30" s="68"/>
      <c r="DX30" s="7"/>
    </row>
    <row r="31" spans="1:128" ht="15.75" customHeight="1" x14ac:dyDescent="0.2">
      <c r="A31" s="23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32">
        <v>5</v>
      </c>
      <c r="R31" s="67">
        <v>0</v>
      </c>
      <c r="S31" s="67">
        <v>983.6</v>
      </c>
      <c r="T31" s="67">
        <v>983.6</v>
      </c>
      <c r="U31" s="7"/>
      <c r="V31" s="7"/>
      <c r="W31" s="7"/>
      <c r="X31" s="7"/>
      <c r="Y31" s="7"/>
      <c r="Z31" s="7"/>
      <c r="AA31" s="20"/>
      <c r="AB31" s="20"/>
      <c r="AC31" s="7"/>
      <c r="AD31" s="7"/>
      <c r="AE31" s="7"/>
      <c r="AF31" s="6"/>
      <c r="AG31" s="32">
        <v>5</v>
      </c>
      <c r="AH31" s="67">
        <f>AC10</f>
        <v>0</v>
      </c>
      <c r="AI31" s="67">
        <f>AD10</f>
        <v>2664.3236220472445</v>
      </c>
      <c r="AJ31" s="67">
        <f>AE10</f>
        <v>2664.3236220472445</v>
      </c>
      <c r="AK31" s="7"/>
      <c r="AL31" s="7"/>
      <c r="AM31" s="7"/>
      <c r="AN31" s="7"/>
      <c r="AO31" s="7"/>
      <c r="AP31" s="7"/>
      <c r="AQ31" s="20"/>
      <c r="AR31" s="20"/>
      <c r="AS31" s="7"/>
      <c r="AT31" s="7"/>
      <c r="AU31" s="7"/>
      <c r="AV31" s="6"/>
      <c r="AW31" s="32">
        <v>5</v>
      </c>
      <c r="AX31" s="67">
        <f>AS10</f>
        <v>3484.822802197803</v>
      </c>
      <c r="AY31" s="67">
        <f>AT10</f>
        <v>28.179160125588698</v>
      </c>
      <c r="AZ31" s="67">
        <f>AU10</f>
        <v>3513.0019623233916</v>
      </c>
      <c r="BA31" s="7"/>
      <c r="BB31" s="7"/>
      <c r="BC31" s="7"/>
      <c r="BD31" s="7"/>
      <c r="BE31" s="7"/>
      <c r="BF31" s="7"/>
      <c r="BG31" s="20"/>
      <c r="BH31" s="20"/>
      <c r="BI31" s="7"/>
      <c r="BJ31" s="7"/>
      <c r="BK31" s="7"/>
      <c r="BL31" s="6"/>
      <c r="BM31" s="32">
        <v>5</v>
      </c>
      <c r="BN31" s="67">
        <f>BI10</f>
        <v>0</v>
      </c>
      <c r="BO31" s="67">
        <f>BJ10</f>
        <v>2065.8893416466199</v>
      </c>
      <c r="BP31" s="67">
        <f>BK10</f>
        <v>2065.8893416466199</v>
      </c>
      <c r="BQ31" s="7"/>
      <c r="BR31" s="7"/>
      <c r="BS31" s="7"/>
      <c r="BT31" s="7"/>
      <c r="BU31" s="7"/>
      <c r="BV31" s="7"/>
      <c r="BW31" s="20"/>
      <c r="BX31" s="20"/>
      <c r="BY31" s="7"/>
      <c r="BZ31" s="7"/>
      <c r="CA31" s="7"/>
      <c r="CB31" s="6"/>
      <c r="CC31" s="32">
        <v>5</v>
      </c>
      <c r="CD31" s="67" t="e">
        <f>BY10</f>
        <v>#DIV/0!</v>
      </c>
      <c r="CE31" s="67" t="e">
        <f>BZ10</f>
        <v>#DIV/0!</v>
      </c>
      <c r="CF31" s="67" t="e">
        <f>CA10</f>
        <v>#DIV/0!</v>
      </c>
      <c r="CG31" s="7"/>
      <c r="CH31" s="7"/>
      <c r="CI31" s="7"/>
      <c r="CJ31" s="7"/>
      <c r="CK31" s="7"/>
      <c r="CL31" s="7"/>
      <c r="CM31" s="20"/>
      <c r="CN31" s="20"/>
      <c r="CO31" s="7"/>
      <c r="CP31" s="7"/>
      <c r="CQ31" s="7"/>
      <c r="CR31" s="6"/>
      <c r="CS31" s="32">
        <v>5</v>
      </c>
      <c r="CT31" s="67" t="e">
        <f>CO10</f>
        <v>#DIV/0!</v>
      </c>
      <c r="CU31" s="67" t="e">
        <f>CP10</f>
        <v>#DIV/0!</v>
      </c>
      <c r="CV31" s="67" t="e">
        <f>CQ10</f>
        <v>#DIV/0!</v>
      </c>
      <c r="CW31" s="7"/>
      <c r="CX31" s="7"/>
      <c r="CY31" s="7"/>
      <c r="CZ31" s="7"/>
      <c r="DA31" s="7"/>
      <c r="DB31" s="7"/>
      <c r="DC31" s="20"/>
      <c r="DD31" s="20"/>
      <c r="DE31" s="7"/>
      <c r="DF31" s="7"/>
      <c r="DG31" s="7"/>
      <c r="DH31" s="7"/>
      <c r="DI31" s="30"/>
      <c r="DJ31" s="285"/>
      <c r="DK31" s="285"/>
      <c r="DL31" s="285"/>
      <c r="DM31" s="7"/>
      <c r="DN31" s="7"/>
      <c r="DO31" s="7"/>
      <c r="DP31" s="7"/>
      <c r="DQ31" s="7"/>
      <c r="DR31" s="7"/>
      <c r="DS31" s="20"/>
      <c r="DT31" s="20"/>
      <c r="DU31" s="7"/>
      <c r="DV31" s="7"/>
      <c r="DW31" s="7"/>
      <c r="DX31" s="7"/>
    </row>
    <row r="32" spans="1:128" ht="15.75" customHeight="1" x14ac:dyDescent="0.2">
      <c r="A32" s="23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57" t="s">
        <v>21</v>
      </c>
      <c r="R32" s="21">
        <f>AVERAGE(R29:R31)</f>
        <v>117.46666666666665</v>
      </c>
      <c r="S32" s="21">
        <f>AVERAGE(S29:S31)</f>
        <v>742.93333333333328</v>
      </c>
      <c r="T32" s="21">
        <f>AVERAGE(T29:T31)</f>
        <v>860.4</v>
      </c>
      <c r="U32" s="7"/>
      <c r="V32" s="7"/>
      <c r="W32" s="7"/>
      <c r="X32" s="7"/>
      <c r="Y32" s="7"/>
      <c r="Z32" s="7"/>
      <c r="AA32" s="20"/>
      <c r="AB32" s="20"/>
      <c r="AC32" s="7"/>
      <c r="AD32" s="7"/>
      <c r="AE32" s="7"/>
      <c r="AF32" s="6"/>
      <c r="AG32" s="57" t="s">
        <v>21</v>
      </c>
      <c r="AH32" s="21">
        <f>AVERAGE(AH29:AH31)</f>
        <v>137.48702054738365</v>
      </c>
      <c r="AI32" s="21">
        <f>AVERAGE(AI29:AI31)</f>
        <v>3277.1886035505327</v>
      </c>
      <c r="AJ32" s="21">
        <f>AVERAGE(AJ29:AJ31)</f>
        <v>3414.6756240979171</v>
      </c>
      <c r="AK32" s="7"/>
      <c r="AL32" s="7"/>
      <c r="AM32" s="7"/>
      <c r="AN32" s="7"/>
      <c r="AO32" s="7"/>
      <c r="AP32" s="7"/>
      <c r="AQ32" s="20"/>
      <c r="AR32" s="20"/>
      <c r="AS32" s="7"/>
      <c r="AT32" s="7"/>
      <c r="AU32" s="7"/>
      <c r="AV32" s="6"/>
      <c r="AW32" s="57" t="s">
        <v>21</v>
      </c>
      <c r="AX32" s="21">
        <f>AVERAGE(AX29:AX31)</f>
        <v>3109.1515868053698</v>
      </c>
      <c r="AY32" s="21">
        <f>AVERAGE(AY29:AY31)</f>
        <v>251.22091896127984</v>
      </c>
      <c r="AZ32" s="21">
        <f>AVERAGE(AZ29:AZ31)</f>
        <v>3360.3725057666493</v>
      </c>
      <c r="BA32" s="7"/>
      <c r="BB32" s="7"/>
      <c r="BC32" s="7"/>
      <c r="BD32" s="7"/>
      <c r="BE32" s="7"/>
      <c r="BF32" s="7"/>
      <c r="BG32" s="20"/>
      <c r="BH32" s="20"/>
      <c r="BI32" s="7"/>
      <c r="BJ32" s="7"/>
      <c r="BK32" s="7"/>
      <c r="BL32" s="6"/>
      <c r="BM32" s="57" t="s">
        <v>21</v>
      </c>
      <c r="BN32" s="21">
        <f>AVERAGE(BN29:BN31)</f>
        <v>180.09912228601596</v>
      </c>
      <c r="BO32" s="21">
        <f>AVERAGE(BO29:BO31)</f>
        <v>1276.295369554651</v>
      </c>
      <c r="BP32" s="21">
        <f>AVERAGE(BP29:BP31)</f>
        <v>1456.3944918406669</v>
      </c>
      <c r="BQ32" s="7"/>
      <c r="BR32" s="7"/>
      <c r="BS32" s="7"/>
      <c r="BT32" s="7"/>
      <c r="BU32" s="7"/>
      <c r="BV32" s="7"/>
      <c r="BW32" s="20"/>
      <c r="BX32" s="20"/>
      <c r="BY32" s="7"/>
      <c r="BZ32" s="7"/>
      <c r="CA32" s="7"/>
      <c r="CB32" s="6"/>
      <c r="CC32" s="57" t="s">
        <v>21</v>
      </c>
      <c r="CD32" s="21" t="e">
        <f>AVERAGE(CD29:CD31)</f>
        <v>#DIV/0!</v>
      </c>
      <c r="CE32" s="21" t="e">
        <f>AVERAGE(CE29:CE31)</f>
        <v>#DIV/0!</v>
      </c>
      <c r="CF32" s="21" t="e">
        <f>AVERAGE(CF29:CF31)</f>
        <v>#DIV/0!</v>
      </c>
      <c r="CG32" s="7"/>
      <c r="CH32" s="7"/>
      <c r="CI32" s="7"/>
      <c r="CJ32" s="7"/>
      <c r="CK32" s="7"/>
      <c r="CL32" s="7"/>
      <c r="CM32" s="20"/>
      <c r="CN32" s="20"/>
      <c r="CO32" s="7"/>
      <c r="CP32" s="7"/>
      <c r="CQ32" s="7"/>
      <c r="CR32" s="6"/>
      <c r="CS32" s="57" t="s">
        <v>21</v>
      </c>
      <c r="CT32" s="21" t="e">
        <f>AVERAGE(CT29:CT31)</f>
        <v>#DIV/0!</v>
      </c>
      <c r="CU32" s="21" t="e">
        <f>AVERAGE(CU29:CU31)</f>
        <v>#DIV/0!</v>
      </c>
      <c r="CV32" s="21" t="e">
        <f>AVERAGE(CV29:CV31)</f>
        <v>#DIV/0!</v>
      </c>
      <c r="CW32" s="7"/>
      <c r="CX32" s="7"/>
      <c r="CY32" s="7"/>
      <c r="CZ32" s="7"/>
      <c r="DA32" s="7"/>
      <c r="DB32" s="7"/>
      <c r="DC32" s="20"/>
      <c r="DD32" s="20"/>
      <c r="DE32" s="7"/>
      <c r="DF32" s="7"/>
      <c r="DG32" s="7"/>
      <c r="DH32" s="7"/>
      <c r="DI32" s="330"/>
      <c r="DJ32" s="284"/>
      <c r="DK32" s="284"/>
      <c r="DL32" s="284"/>
      <c r="DM32" s="7"/>
      <c r="DN32" s="7"/>
      <c r="DO32" s="7"/>
      <c r="DP32" s="7"/>
      <c r="DQ32" s="7"/>
      <c r="DR32" s="7"/>
      <c r="DS32" s="20"/>
      <c r="DT32" s="20"/>
      <c r="DU32" s="7"/>
      <c r="DV32" s="7"/>
      <c r="DW32" s="7"/>
      <c r="DX32" s="7"/>
    </row>
    <row r="33" spans="1:128" ht="15.75" customHeight="1" x14ac:dyDescent="0.2">
      <c r="A33" s="23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20"/>
      <c r="AB33" s="20"/>
      <c r="AC33" s="7"/>
      <c r="AD33" s="7"/>
      <c r="AE33" s="7"/>
      <c r="AF33" s="6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20"/>
      <c r="AR33" s="20"/>
      <c r="AS33" s="7"/>
      <c r="AT33" s="7"/>
      <c r="AU33" s="7"/>
      <c r="AV33" s="6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20"/>
      <c r="BH33" s="20"/>
      <c r="BI33" s="7"/>
      <c r="BJ33" s="7"/>
      <c r="BK33" s="7"/>
      <c r="BL33" s="6"/>
      <c r="BM33" s="7"/>
      <c r="BN33" s="7"/>
      <c r="BO33" s="7"/>
      <c r="BP33" s="7"/>
      <c r="BQ33" s="7"/>
      <c r="BR33" s="7"/>
      <c r="BS33" s="7"/>
      <c r="BT33" s="7"/>
      <c r="BU33" s="7"/>
      <c r="BV33" s="7"/>
      <c r="BW33" s="20"/>
      <c r="BX33" s="20"/>
      <c r="BY33" s="7"/>
      <c r="BZ33" s="7"/>
      <c r="CA33" s="7"/>
      <c r="CB33" s="6"/>
      <c r="CC33" s="7"/>
      <c r="CD33" s="7"/>
      <c r="CE33" s="7"/>
      <c r="CF33" s="7"/>
      <c r="CG33" s="7"/>
      <c r="CH33" s="7"/>
      <c r="CI33" s="7"/>
      <c r="CJ33" s="7"/>
      <c r="CK33" s="7"/>
      <c r="CL33" s="7"/>
      <c r="CM33" s="20"/>
      <c r="CN33" s="20"/>
      <c r="CO33" s="7"/>
      <c r="CP33" s="7"/>
      <c r="CQ33" s="7"/>
      <c r="CR33" s="6"/>
      <c r="CS33" s="7"/>
      <c r="CT33" s="7"/>
      <c r="CU33" s="7"/>
      <c r="CV33" s="7"/>
      <c r="CW33" s="7"/>
      <c r="CX33" s="7"/>
      <c r="CY33" s="7"/>
      <c r="CZ33" s="7"/>
      <c r="DA33" s="7"/>
      <c r="DB33" s="7"/>
      <c r="DC33" s="20"/>
      <c r="DD33" s="20"/>
      <c r="DE33" s="7"/>
      <c r="DF33" s="7"/>
      <c r="DG33" s="7"/>
      <c r="DH33" s="7"/>
      <c r="DI33" s="23"/>
      <c r="DJ33" s="7"/>
      <c r="DK33" s="7"/>
      <c r="DL33" s="7"/>
      <c r="DM33" s="7"/>
      <c r="DN33" s="7"/>
      <c r="DO33" s="7"/>
      <c r="DP33" s="7"/>
      <c r="DQ33" s="7"/>
      <c r="DR33" s="7"/>
      <c r="DS33" s="20"/>
      <c r="DT33" s="20"/>
      <c r="DU33" s="7"/>
      <c r="DV33" s="7"/>
      <c r="DW33" s="7"/>
      <c r="DX33" s="7"/>
    </row>
    <row r="34" spans="1:128" ht="15.75" customHeight="1" x14ac:dyDescent="0.2">
      <c r="A34" s="23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20"/>
      <c r="AB34" s="20"/>
      <c r="AC34" s="7"/>
      <c r="AD34" s="7"/>
      <c r="AE34" s="7"/>
      <c r="AF34" s="6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20"/>
      <c r="AR34" s="20"/>
      <c r="AS34" s="7"/>
      <c r="AT34" s="7"/>
      <c r="AU34" s="7"/>
      <c r="AV34" s="6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20"/>
      <c r="BH34" s="20"/>
      <c r="BI34" s="7"/>
      <c r="BJ34" s="7"/>
      <c r="BK34" s="7"/>
      <c r="BL34" s="6"/>
      <c r="BM34" s="7"/>
      <c r="BN34" s="7"/>
      <c r="BO34" s="7"/>
      <c r="BP34" s="7"/>
      <c r="BQ34" s="7"/>
      <c r="BR34" s="7"/>
      <c r="BS34" s="7"/>
      <c r="BT34" s="7"/>
      <c r="BU34" s="7"/>
      <c r="BV34" s="7"/>
      <c r="BW34" s="20"/>
      <c r="BX34" s="20"/>
      <c r="BY34" s="7"/>
      <c r="BZ34" s="7"/>
      <c r="CA34" s="7"/>
      <c r="CB34" s="6"/>
      <c r="CC34" s="7"/>
      <c r="CD34" s="7"/>
      <c r="CE34" s="7"/>
      <c r="CF34" s="7"/>
      <c r="CG34" s="7"/>
      <c r="CH34" s="7"/>
      <c r="CI34" s="7"/>
      <c r="CJ34" s="7"/>
      <c r="CK34" s="7"/>
      <c r="CL34" s="7"/>
      <c r="CM34" s="20"/>
      <c r="CN34" s="20"/>
      <c r="CO34" s="7"/>
      <c r="CP34" s="7"/>
      <c r="CQ34" s="7"/>
      <c r="CR34" s="6"/>
      <c r="CS34" s="7"/>
      <c r="CT34" s="7"/>
      <c r="CU34" s="7"/>
      <c r="CV34" s="7"/>
      <c r="CW34" s="7"/>
      <c r="CX34" s="7"/>
      <c r="CY34" s="7"/>
      <c r="CZ34" s="7"/>
      <c r="DA34" s="7"/>
      <c r="DB34" s="7"/>
      <c r="DC34" s="20"/>
      <c r="DD34" s="20"/>
      <c r="DE34" s="7"/>
      <c r="DF34" s="7"/>
      <c r="DG34" s="7"/>
      <c r="DH34" s="7"/>
      <c r="DI34" s="23"/>
      <c r="DJ34" s="7"/>
      <c r="DK34" s="7"/>
      <c r="DL34" s="7"/>
      <c r="DM34" s="7"/>
      <c r="DN34" s="7"/>
      <c r="DO34" s="7"/>
      <c r="DP34" s="7"/>
      <c r="DQ34" s="7"/>
      <c r="DR34" s="7"/>
      <c r="DS34" s="20"/>
      <c r="DT34" s="20"/>
      <c r="DU34" s="7"/>
      <c r="DV34" s="7"/>
      <c r="DW34" s="7"/>
      <c r="DX34" s="7"/>
    </row>
    <row r="35" spans="1:128" ht="15.75" customHeight="1" thickBot="1" x14ac:dyDescent="0.25">
      <c r="A35" s="23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3"/>
      <c r="AG35" s="7"/>
      <c r="AH35" s="7"/>
      <c r="AI35" s="7"/>
      <c r="AJ35" s="7"/>
      <c r="AK35" s="7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3"/>
      <c r="AW35" s="7"/>
      <c r="AX35" s="7"/>
      <c r="AY35" s="7"/>
      <c r="AZ35" s="7"/>
      <c r="BA35" s="7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3"/>
      <c r="BM35" s="7"/>
      <c r="BN35" s="7"/>
      <c r="BO35" s="7"/>
      <c r="BP35" s="7"/>
      <c r="BQ35" s="7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3"/>
      <c r="CC35" s="7"/>
      <c r="CD35" s="7"/>
      <c r="CE35" s="7"/>
      <c r="CF35" s="7"/>
      <c r="CG35" s="7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3"/>
      <c r="CS35" s="7"/>
      <c r="CT35" s="7"/>
      <c r="CU35" s="7"/>
      <c r="CV35" s="7"/>
      <c r="CW35" s="7"/>
      <c r="CX35" s="7"/>
      <c r="CY35" s="4"/>
      <c r="CZ35" s="4"/>
      <c r="DA35" s="4"/>
      <c r="DB35" s="4"/>
      <c r="DC35" s="4"/>
      <c r="DD35" s="4"/>
      <c r="DE35" s="4"/>
      <c r="DF35" s="4"/>
      <c r="DG35" s="4"/>
      <c r="DH35" s="7"/>
      <c r="DI35" s="23"/>
      <c r="DJ35" s="7"/>
      <c r="DK35" s="7"/>
      <c r="DL35" s="7"/>
      <c r="DM35" s="7"/>
      <c r="DN35" s="7"/>
      <c r="DO35" s="7"/>
      <c r="DP35" s="7"/>
      <c r="DQ35" s="7"/>
      <c r="DR35" s="7"/>
      <c r="DS35" s="7"/>
      <c r="DT35" s="7"/>
      <c r="DU35" s="7"/>
      <c r="DV35" s="7"/>
      <c r="DW35" s="7"/>
      <c r="DX35" s="7"/>
    </row>
    <row r="36" spans="1:128" ht="15.75" customHeight="1" x14ac:dyDescent="0.2">
      <c r="A36" s="23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18"/>
      <c r="R36" s="17"/>
      <c r="S36" s="17"/>
      <c r="T36" s="17"/>
      <c r="U36" s="163" t="s">
        <v>20</v>
      </c>
      <c r="V36" s="163"/>
      <c r="W36" s="163" t="s">
        <v>19</v>
      </c>
      <c r="X36" s="163"/>
      <c r="Y36" s="17"/>
      <c r="Z36" s="17"/>
      <c r="AA36" s="17"/>
      <c r="AB36" s="17"/>
      <c r="AC36" s="17"/>
      <c r="AD36" s="17"/>
      <c r="AE36" s="17"/>
      <c r="AF36" s="16"/>
      <c r="AG36" s="18"/>
      <c r="AH36" s="17"/>
      <c r="AI36" s="17"/>
      <c r="AJ36" s="17"/>
      <c r="AK36" s="163" t="s">
        <v>20</v>
      </c>
      <c r="AL36" s="163"/>
      <c r="AM36" s="163" t="s">
        <v>19</v>
      </c>
      <c r="AN36" s="163"/>
      <c r="AO36" s="17"/>
      <c r="AP36" s="17"/>
      <c r="AQ36" s="17"/>
      <c r="AR36" s="17"/>
      <c r="AS36" s="17"/>
      <c r="AT36" s="17"/>
      <c r="AU36" s="17"/>
      <c r="AV36" s="16"/>
      <c r="AW36" s="18"/>
      <c r="AX36" s="17"/>
      <c r="AY36" s="17"/>
      <c r="AZ36" s="17"/>
      <c r="BA36" s="163" t="s">
        <v>20</v>
      </c>
      <c r="BB36" s="163"/>
      <c r="BC36" s="163" t="s">
        <v>19</v>
      </c>
      <c r="BD36" s="163"/>
      <c r="BE36" s="17"/>
      <c r="BF36" s="17"/>
      <c r="BG36" s="17"/>
      <c r="BH36" s="17"/>
      <c r="BI36" s="17"/>
      <c r="BJ36" s="17"/>
      <c r="BK36" s="17"/>
      <c r="BL36" s="16"/>
      <c r="BM36" s="18"/>
      <c r="BN36" s="17"/>
      <c r="BO36" s="17"/>
      <c r="BP36" s="17"/>
      <c r="BQ36" s="163" t="s">
        <v>20</v>
      </c>
      <c r="BR36" s="163"/>
      <c r="BS36" s="163" t="s">
        <v>19</v>
      </c>
      <c r="BT36" s="163"/>
      <c r="BU36" s="17"/>
      <c r="BV36" s="17"/>
      <c r="BW36" s="17"/>
      <c r="BX36" s="17"/>
      <c r="BY36" s="17"/>
      <c r="BZ36" s="17"/>
      <c r="CA36" s="17"/>
      <c r="CB36" s="16"/>
      <c r="CC36" s="18"/>
      <c r="CD36" s="17"/>
      <c r="CE36" s="17"/>
      <c r="CF36" s="17"/>
      <c r="CG36" s="163" t="s">
        <v>20</v>
      </c>
      <c r="CH36" s="163"/>
      <c r="CI36" s="163" t="s">
        <v>19</v>
      </c>
      <c r="CJ36" s="163"/>
      <c r="CK36" s="17"/>
      <c r="CL36" s="17"/>
      <c r="CM36" s="17"/>
      <c r="CN36" s="17"/>
      <c r="CO36" s="17"/>
      <c r="CP36" s="17"/>
      <c r="CQ36" s="17"/>
      <c r="CR36" s="16"/>
      <c r="CS36" s="18"/>
      <c r="CT36" s="17"/>
      <c r="CU36" s="17"/>
      <c r="CV36" s="17"/>
      <c r="CW36" s="163" t="s">
        <v>20</v>
      </c>
      <c r="CX36" s="163"/>
      <c r="CY36" s="163" t="s">
        <v>19</v>
      </c>
      <c r="CZ36" s="163"/>
      <c r="DA36" s="17"/>
      <c r="DB36" s="17"/>
      <c r="DC36" s="17"/>
      <c r="DD36" s="17"/>
      <c r="DE36" s="17"/>
      <c r="DF36" s="17"/>
      <c r="DG36" s="17"/>
      <c r="DH36" s="17"/>
      <c r="DI36" s="23"/>
      <c r="DJ36" s="7"/>
      <c r="DK36" s="7"/>
      <c r="DL36" s="7"/>
      <c r="DM36" s="286"/>
      <c r="DN36" s="286"/>
      <c r="DO36" s="286"/>
      <c r="DP36" s="286"/>
      <c r="DQ36" s="7"/>
      <c r="DR36" s="7"/>
      <c r="DS36" s="7"/>
      <c r="DT36" s="7"/>
      <c r="DU36" s="7"/>
      <c r="DV36" s="7"/>
      <c r="DW36" s="7"/>
      <c r="DX36" s="7"/>
    </row>
    <row r="37" spans="1:128" ht="15.75" customHeight="1" x14ac:dyDescent="0.2">
      <c r="A37" s="23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165"/>
      <c r="R37" s="166"/>
      <c r="S37" s="54"/>
      <c r="T37" s="54"/>
      <c r="U37" s="164"/>
      <c r="V37" s="164"/>
      <c r="W37" s="164"/>
      <c r="X37" s="164"/>
      <c r="Y37" s="7"/>
      <c r="Z37" s="7"/>
      <c r="AA37" s="7"/>
      <c r="AB37" s="7"/>
      <c r="AC37" s="7"/>
      <c r="AD37" s="7"/>
      <c r="AE37" s="7"/>
      <c r="AF37" s="6"/>
      <c r="AG37" s="165"/>
      <c r="AH37" s="166"/>
      <c r="AI37" s="54"/>
      <c r="AJ37" s="54"/>
      <c r="AK37" s="164"/>
      <c r="AL37" s="164"/>
      <c r="AM37" s="164"/>
      <c r="AN37" s="164"/>
      <c r="AO37" s="7"/>
      <c r="AP37" s="7"/>
      <c r="AQ37" s="7"/>
      <c r="AR37" s="7"/>
      <c r="AS37" s="7"/>
      <c r="AT37" s="7"/>
      <c r="AU37" s="7"/>
      <c r="AV37" s="6"/>
      <c r="AW37" s="165"/>
      <c r="AX37" s="166"/>
      <c r="AY37" s="54"/>
      <c r="AZ37" s="54"/>
      <c r="BA37" s="164"/>
      <c r="BB37" s="164"/>
      <c r="BC37" s="164"/>
      <c r="BD37" s="164"/>
      <c r="BE37" s="7"/>
      <c r="BF37" s="7"/>
      <c r="BG37" s="7"/>
      <c r="BH37" s="7"/>
      <c r="BI37" s="7"/>
      <c r="BJ37" s="7"/>
      <c r="BK37" s="7"/>
      <c r="BL37" s="6"/>
      <c r="BM37" s="165"/>
      <c r="BN37" s="166"/>
      <c r="BO37" s="54"/>
      <c r="BP37" s="54"/>
      <c r="BQ37" s="164"/>
      <c r="BR37" s="164"/>
      <c r="BS37" s="164"/>
      <c r="BT37" s="164"/>
      <c r="BU37" s="7"/>
      <c r="BV37" s="7"/>
      <c r="BW37" s="7"/>
      <c r="BX37" s="7"/>
      <c r="BY37" s="7"/>
      <c r="BZ37" s="7"/>
      <c r="CA37" s="7"/>
      <c r="CB37" s="6"/>
      <c r="CC37" s="165"/>
      <c r="CD37" s="166"/>
      <c r="CE37" s="54"/>
      <c r="CF37" s="54"/>
      <c r="CG37" s="164"/>
      <c r="CH37" s="164"/>
      <c r="CI37" s="164"/>
      <c r="CJ37" s="164"/>
      <c r="CK37" s="7"/>
      <c r="CL37" s="7"/>
      <c r="CM37" s="7"/>
      <c r="CN37" s="7"/>
      <c r="CO37" s="7"/>
      <c r="CP37" s="7"/>
      <c r="CQ37" s="7"/>
      <c r="CR37" s="6"/>
      <c r="CS37" s="165"/>
      <c r="CT37" s="166"/>
      <c r="CU37" s="54"/>
      <c r="CV37" s="54"/>
      <c r="CW37" s="164"/>
      <c r="CX37" s="164"/>
      <c r="CY37" s="164"/>
      <c r="CZ37" s="164"/>
      <c r="DA37" s="7"/>
      <c r="DB37" s="7"/>
      <c r="DC37" s="7"/>
      <c r="DD37" s="7"/>
      <c r="DE37" s="7"/>
      <c r="DF37" s="7"/>
      <c r="DG37" s="7"/>
      <c r="DH37" s="7"/>
      <c r="DI37" s="331"/>
      <c r="DJ37" s="293"/>
      <c r="DK37" s="131"/>
      <c r="DL37" s="131"/>
      <c r="DM37" s="286"/>
      <c r="DN37" s="286"/>
      <c r="DO37" s="286"/>
      <c r="DP37" s="286"/>
      <c r="DQ37" s="7"/>
      <c r="DR37" s="7"/>
      <c r="DS37" s="7"/>
      <c r="DT37" s="7"/>
      <c r="DU37" s="7"/>
      <c r="DV37" s="7"/>
      <c r="DW37" s="7"/>
      <c r="DX37" s="7"/>
    </row>
    <row r="38" spans="1:128" ht="15.75" customHeight="1" thickBot="1" x14ac:dyDescent="0.25">
      <c r="A38" s="19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7"/>
      <c r="Q38" s="53"/>
      <c r="R38" s="54"/>
      <c r="S38" s="54"/>
      <c r="T38" s="54"/>
      <c r="U38" s="231">
        <v>43348</v>
      </c>
      <c r="V38" s="231"/>
      <c r="W38" s="231">
        <v>43390</v>
      </c>
      <c r="X38" s="231"/>
      <c r="Y38" s="7"/>
      <c r="Z38" s="148" t="s">
        <v>46</v>
      </c>
      <c r="AA38" s="148"/>
      <c r="AB38" s="14">
        <f>Y1</f>
        <v>43377</v>
      </c>
      <c r="AC38" s="71"/>
      <c r="AD38" s="7"/>
      <c r="AE38" s="7"/>
      <c r="AF38" s="6"/>
      <c r="AG38" s="53"/>
      <c r="AH38" s="54"/>
      <c r="AI38" s="54"/>
      <c r="AJ38" s="54"/>
      <c r="AK38" s="231">
        <v>43390</v>
      </c>
      <c r="AL38" s="231"/>
      <c r="AM38" s="231">
        <v>43412</v>
      </c>
      <c r="AN38" s="231"/>
      <c r="AO38" s="7"/>
      <c r="AP38" s="148" t="s">
        <v>46</v>
      </c>
      <c r="AQ38" s="148"/>
      <c r="AR38" s="14">
        <f>AO1</f>
        <v>43409</v>
      </c>
      <c r="AS38" s="71"/>
      <c r="AT38" s="7"/>
      <c r="AU38" s="7"/>
      <c r="AV38" s="6"/>
      <c r="AW38" s="53"/>
      <c r="AX38" s="54"/>
      <c r="AY38" s="54"/>
      <c r="AZ38" s="54"/>
      <c r="BA38" s="231">
        <v>43412</v>
      </c>
      <c r="BB38" s="231"/>
      <c r="BC38" s="231">
        <v>43452</v>
      </c>
      <c r="BD38" s="231"/>
      <c r="BE38" s="7"/>
      <c r="BF38" s="148" t="s">
        <v>46</v>
      </c>
      <c r="BG38" s="148"/>
      <c r="BH38" s="14">
        <f>BE1</f>
        <v>43444</v>
      </c>
      <c r="BI38" s="71"/>
      <c r="BJ38" s="7"/>
      <c r="BK38" s="7"/>
      <c r="BL38" s="6"/>
      <c r="BM38" s="53"/>
      <c r="BN38" s="54"/>
      <c r="BO38" s="54"/>
      <c r="BP38" s="54"/>
      <c r="BQ38" s="167">
        <f>BC38</f>
        <v>43452</v>
      </c>
      <c r="BR38" s="167"/>
      <c r="BS38" s="167"/>
      <c r="BT38" s="167"/>
      <c r="BU38" s="7"/>
      <c r="BV38" s="148" t="s">
        <v>46</v>
      </c>
      <c r="BW38" s="148"/>
      <c r="BX38" s="14">
        <f>BU1</f>
        <v>0</v>
      </c>
      <c r="BY38" s="71"/>
      <c r="BZ38" s="7"/>
      <c r="CA38" s="7"/>
      <c r="CB38" s="6"/>
      <c r="CC38" s="53"/>
      <c r="CD38" s="54"/>
      <c r="CE38" s="54"/>
      <c r="CF38" s="54"/>
      <c r="CG38" s="167">
        <f>BS38</f>
        <v>0</v>
      </c>
      <c r="CH38" s="167"/>
      <c r="CI38" s="167"/>
      <c r="CJ38" s="167"/>
      <c r="CK38" s="7"/>
      <c r="CL38" s="148" t="s">
        <v>46</v>
      </c>
      <c r="CM38" s="148"/>
      <c r="CN38" s="14">
        <f>CK1</f>
        <v>0</v>
      </c>
      <c r="CO38" s="71"/>
      <c r="CP38" s="7"/>
      <c r="CQ38" s="7"/>
      <c r="CR38" s="6"/>
      <c r="CS38" s="53"/>
      <c r="CT38" s="54"/>
      <c r="CU38" s="54"/>
      <c r="CV38" s="54"/>
      <c r="CW38" s="167">
        <f>CI38</f>
        <v>0</v>
      </c>
      <c r="CX38" s="167"/>
      <c r="CY38" s="167"/>
      <c r="CZ38" s="167"/>
      <c r="DA38" s="7"/>
      <c r="DB38" s="148" t="s">
        <v>46</v>
      </c>
      <c r="DC38" s="148"/>
      <c r="DD38" s="14">
        <f>DA1</f>
        <v>0</v>
      </c>
      <c r="DE38" s="71"/>
      <c r="DF38" s="7"/>
      <c r="DG38" s="7"/>
      <c r="DH38" s="7"/>
      <c r="DI38" s="130"/>
      <c r="DJ38" s="131"/>
      <c r="DK38" s="131"/>
      <c r="DL38" s="131"/>
      <c r="DM38" s="287"/>
      <c r="DN38" s="287"/>
      <c r="DO38" s="287"/>
      <c r="DP38" s="287"/>
      <c r="DQ38" s="7"/>
      <c r="DR38" s="288"/>
      <c r="DS38" s="288"/>
      <c r="DT38" s="289"/>
      <c r="DU38" s="290"/>
      <c r="DV38" s="7"/>
      <c r="DW38" s="7"/>
      <c r="DX38" s="7"/>
    </row>
    <row r="39" spans="1:128" ht="15.75" customHeight="1" thickBot="1" x14ac:dyDescent="0.3">
      <c r="Q39" s="15" t="s">
        <v>18</v>
      </c>
      <c r="R39" s="244" t="s">
        <v>17</v>
      </c>
      <c r="S39" s="244"/>
      <c r="T39" s="244"/>
      <c r="U39" s="245" t="s">
        <v>16</v>
      </c>
      <c r="V39" s="245"/>
      <c r="W39" s="245" t="s">
        <v>15</v>
      </c>
      <c r="X39" s="245"/>
      <c r="Y39" s="7"/>
      <c r="Z39" s="148" t="s">
        <v>47</v>
      </c>
      <c r="AA39" s="148"/>
      <c r="AB39" s="14">
        <f>U38</f>
        <v>43348</v>
      </c>
      <c r="AC39" s="71"/>
      <c r="AD39" s="7"/>
      <c r="AE39" s="7"/>
      <c r="AF39" s="6"/>
      <c r="AG39" s="15" t="s">
        <v>18</v>
      </c>
      <c r="AH39" s="244" t="s">
        <v>17</v>
      </c>
      <c r="AI39" s="244"/>
      <c r="AJ39" s="244"/>
      <c r="AK39" s="245" t="s">
        <v>16</v>
      </c>
      <c r="AL39" s="245"/>
      <c r="AM39" s="245" t="s">
        <v>15</v>
      </c>
      <c r="AN39" s="245"/>
      <c r="AO39" s="7"/>
      <c r="AP39" s="148" t="s">
        <v>47</v>
      </c>
      <c r="AQ39" s="148"/>
      <c r="AR39" s="109">
        <v>43390</v>
      </c>
      <c r="AS39" s="71"/>
      <c r="AT39" s="7"/>
      <c r="AU39" s="7"/>
      <c r="AV39" s="6"/>
      <c r="AW39" s="15" t="s">
        <v>18</v>
      </c>
      <c r="AX39" s="244" t="s">
        <v>17</v>
      </c>
      <c r="AY39" s="244"/>
      <c r="AZ39" s="244"/>
      <c r="BA39" s="245" t="s">
        <v>16</v>
      </c>
      <c r="BB39" s="245"/>
      <c r="BC39" s="245" t="s">
        <v>15</v>
      </c>
      <c r="BD39" s="245"/>
      <c r="BE39" s="7"/>
      <c r="BF39" s="148" t="s">
        <v>47</v>
      </c>
      <c r="BG39" s="148"/>
      <c r="BH39" s="14">
        <f>BA38</f>
        <v>43412</v>
      </c>
      <c r="BI39" s="71"/>
      <c r="BJ39" s="7"/>
      <c r="BK39" s="7"/>
      <c r="BL39" s="6"/>
      <c r="BM39" s="15" t="s">
        <v>18</v>
      </c>
      <c r="BN39" s="244" t="s">
        <v>17</v>
      </c>
      <c r="BO39" s="244"/>
      <c r="BP39" s="244"/>
      <c r="BQ39" s="245" t="s">
        <v>16</v>
      </c>
      <c r="BR39" s="245"/>
      <c r="BS39" s="245" t="s">
        <v>15</v>
      </c>
      <c r="BT39" s="245"/>
      <c r="BU39" s="7"/>
      <c r="BV39" s="148" t="s">
        <v>47</v>
      </c>
      <c r="BW39" s="148"/>
      <c r="BX39" s="14">
        <f>BQ38</f>
        <v>43452</v>
      </c>
      <c r="BY39" s="71"/>
      <c r="BZ39" s="7"/>
      <c r="CA39" s="7"/>
      <c r="CB39" s="6"/>
      <c r="CC39" s="15" t="s">
        <v>18</v>
      </c>
      <c r="CD39" s="244" t="s">
        <v>17</v>
      </c>
      <c r="CE39" s="244"/>
      <c r="CF39" s="244"/>
      <c r="CG39" s="245" t="s">
        <v>16</v>
      </c>
      <c r="CH39" s="245"/>
      <c r="CI39" s="245" t="s">
        <v>15</v>
      </c>
      <c r="CJ39" s="245"/>
      <c r="CK39" s="7"/>
      <c r="CL39" s="148" t="s">
        <v>47</v>
      </c>
      <c r="CM39" s="148"/>
      <c r="CN39" s="14">
        <f>CG38</f>
        <v>0</v>
      </c>
      <c r="CO39" s="71"/>
      <c r="CP39" s="7"/>
      <c r="CQ39" s="7"/>
      <c r="CR39" s="6"/>
      <c r="CS39" s="15" t="s">
        <v>18</v>
      </c>
      <c r="CT39" s="244" t="s">
        <v>17</v>
      </c>
      <c r="CU39" s="244"/>
      <c r="CV39" s="244"/>
      <c r="CW39" s="245" t="s">
        <v>16</v>
      </c>
      <c r="CX39" s="245"/>
      <c r="CY39" s="245" t="s">
        <v>15</v>
      </c>
      <c r="CZ39" s="245"/>
      <c r="DA39" s="7"/>
      <c r="DB39" s="148" t="s">
        <v>47</v>
      </c>
      <c r="DC39" s="148"/>
      <c r="DD39" s="14">
        <f>CW38</f>
        <v>0</v>
      </c>
      <c r="DE39" s="71"/>
      <c r="DF39" s="7"/>
      <c r="DG39" s="7"/>
      <c r="DH39" s="7"/>
      <c r="DI39" s="130"/>
      <c r="DJ39" s="291"/>
      <c r="DK39" s="291"/>
      <c r="DL39" s="291"/>
      <c r="DM39" s="292"/>
      <c r="DN39" s="292"/>
      <c r="DO39" s="292"/>
      <c r="DP39" s="292"/>
      <c r="DQ39" s="7"/>
      <c r="DR39" s="288"/>
      <c r="DS39" s="288"/>
      <c r="DT39" s="289"/>
      <c r="DU39" s="290"/>
      <c r="DV39" s="7"/>
      <c r="DW39" s="7"/>
      <c r="DX39" s="7"/>
    </row>
    <row r="40" spans="1:128" ht="15.75" customHeight="1" x14ac:dyDescent="0.3">
      <c r="A40" s="243"/>
      <c r="B40" s="243"/>
      <c r="C40" s="70"/>
      <c r="D40" s="70"/>
      <c r="E40" s="70"/>
      <c r="F40" s="70"/>
      <c r="G40" s="70"/>
      <c r="H40" s="70"/>
      <c r="I40" s="70"/>
      <c r="J40" s="70"/>
      <c r="K40" s="70"/>
      <c r="L40" s="70"/>
      <c r="M40" s="70"/>
      <c r="N40" s="70"/>
      <c r="O40" s="98">
        <v>43332</v>
      </c>
      <c r="Q40" s="8">
        <v>1</v>
      </c>
      <c r="R40" s="268" t="s">
        <v>68</v>
      </c>
      <c r="S40" s="268" t="s">
        <v>68</v>
      </c>
      <c r="T40" s="268" t="s">
        <v>68</v>
      </c>
      <c r="U40" s="142">
        <v>483</v>
      </c>
      <c r="V40" s="142">
        <v>483</v>
      </c>
      <c r="W40" s="142">
        <v>540</v>
      </c>
      <c r="X40" s="142">
        <v>540</v>
      </c>
      <c r="Y40" s="7"/>
      <c r="Z40" s="148" t="s">
        <v>14</v>
      </c>
      <c r="AA40" s="148"/>
      <c r="AB40" s="71"/>
      <c r="AC40" s="71">
        <f>W38-U38</f>
        <v>42</v>
      </c>
      <c r="AD40" s="7"/>
      <c r="AE40" s="7"/>
      <c r="AF40" s="6"/>
      <c r="AG40" s="8">
        <v>1</v>
      </c>
      <c r="AH40" s="268" t="s">
        <v>68</v>
      </c>
      <c r="AI40" s="268" t="s">
        <v>68</v>
      </c>
      <c r="AJ40" s="268" t="s">
        <v>68</v>
      </c>
      <c r="AK40" s="142">
        <v>540</v>
      </c>
      <c r="AL40" s="142">
        <v>540</v>
      </c>
      <c r="AM40" s="142">
        <v>544</v>
      </c>
      <c r="AN40" s="142">
        <v>544</v>
      </c>
      <c r="AO40" s="7"/>
      <c r="AP40" s="148" t="s">
        <v>14</v>
      </c>
      <c r="AQ40" s="148"/>
      <c r="AR40" s="71"/>
      <c r="AS40" s="71">
        <f>AM38-AK38</f>
        <v>22</v>
      </c>
      <c r="AT40" s="7"/>
      <c r="AU40" s="7"/>
      <c r="AV40" s="6"/>
      <c r="AW40" s="8">
        <v>1</v>
      </c>
      <c r="AX40" s="268" t="s">
        <v>119</v>
      </c>
      <c r="AY40" s="268" t="s">
        <v>119</v>
      </c>
      <c r="AZ40" s="268" t="s">
        <v>119</v>
      </c>
      <c r="BA40" s="142">
        <v>225</v>
      </c>
      <c r="BB40" s="142">
        <v>225</v>
      </c>
      <c r="BC40" s="142">
        <v>239</v>
      </c>
      <c r="BD40" s="142"/>
      <c r="BE40" s="7"/>
      <c r="BF40" s="148" t="s">
        <v>14</v>
      </c>
      <c r="BG40" s="148"/>
      <c r="BH40" s="71"/>
      <c r="BI40" s="71">
        <f>BC38-BA38</f>
        <v>40</v>
      </c>
      <c r="BJ40" s="7"/>
      <c r="BK40" s="7"/>
      <c r="BL40" s="6"/>
      <c r="BM40" s="8">
        <v>1</v>
      </c>
      <c r="BN40" s="61"/>
      <c r="BO40" s="62"/>
      <c r="BP40" s="63"/>
      <c r="BQ40" s="59"/>
      <c r="BR40" s="60"/>
      <c r="BS40" s="59"/>
      <c r="BT40" s="60"/>
      <c r="BU40" s="7"/>
      <c r="BV40" s="148" t="s">
        <v>14</v>
      </c>
      <c r="BW40" s="148"/>
      <c r="BX40" s="71"/>
      <c r="BY40" s="71">
        <f>BS38-BQ38</f>
        <v>-43452</v>
      </c>
      <c r="BZ40" s="7"/>
      <c r="CA40" s="7"/>
      <c r="CB40" s="6"/>
      <c r="CC40" s="8">
        <v>1</v>
      </c>
      <c r="CD40" s="61"/>
      <c r="CE40" s="62"/>
      <c r="CF40" s="63"/>
      <c r="CG40" s="59"/>
      <c r="CH40" s="60"/>
      <c r="CI40" s="59"/>
      <c r="CJ40" s="60"/>
      <c r="CK40" s="7"/>
      <c r="CL40" s="148" t="s">
        <v>14</v>
      </c>
      <c r="CM40" s="148"/>
      <c r="CN40" s="71"/>
      <c r="CO40" s="71">
        <f>CI38-CG38</f>
        <v>0</v>
      </c>
      <c r="CP40" s="7"/>
      <c r="CQ40" s="7"/>
      <c r="CR40" s="6"/>
      <c r="CS40" s="8">
        <v>1</v>
      </c>
      <c r="CT40" s="61"/>
      <c r="CU40" s="62"/>
      <c r="CV40" s="63"/>
      <c r="CW40" s="59"/>
      <c r="CX40" s="60"/>
      <c r="CY40" s="59"/>
      <c r="CZ40" s="60"/>
      <c r="DA40" s="7"/>
      <c r="DB40" s="148" t="s">
        <v>14</v>
      </c>
      <c r="DC40" s="148"/>
      <c r="DD40" s="71"/>
      <c r="DE40" s="71">
        <f>CY38-CW38</f>
        <v>0</v>
      </c>
      <c r="DF40" s="7"/>
      <c r="DG40" s="7"/>
      <c r="DH40" s="7"/>
      <c r="DI40" s="331"/>
      <c r="DJ40" s="325"/>
      <c r="DK40" s="325"/>
      <c r="DL40" s="325"/>
      <c r="DM40" s="294"/>
      <c r="DN40" s="294"/>
      <c r="DO40" s="294"/>
      <c r="DP40" s="294"/>
      <c r="DQ40" s="7"/>
      <c r="DR40" s="288"/>
      <c r="DS40" s="288"/>
      <c r="DT40" s="290"/>
      <c r="DU40" s="290"/>
      <c r="DV40" s="7"/>
      <c r="DW40" s="7"/>
      <c r="DX40" s="7"/>
    </row>
    <row r="41" spans="1:128" ht="15" customHeight="1" x14ac:dyDescent="0.2">
      <c r="A41" s="243"/>
      <c r="B41" s="243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Q41" s="8">
        <v>2</v>
      </c>
      <c r="R41" s="268" t="s">
        <v>67</v>
      </c>
      <c r="S41" s="268" t="s">
        <v>67</v>
      </c>
      <c r="T41" s="268" t="s">
        <v>67</v>
      </c>
      <c r="U41" s="142">
        <v>406</v>
      </c>
      <c r="V41" s="142">
        <v>406</v>
      </c>
      <c r="W41" s="142">
        <v>434</v>
      </c>
      <c r="X41" s="142">
        <v>434</v>
      </c>
      <c r="Y41" s="7"/>
      <c r="Z41" s="148" t="s">
        <v>13</v>
      </c>
      <c r="AA41" s="148"/>
      <c r="AB41" s="71"/>
      <c r="AC41" s="71">
        <f>COUNTA(W40:W139)</f>
        <v>6</v>
      </c>
      <c r="AD41" s="7"/>
      <c r="AE41" s="7"/>
      <c r="AF41" s="6"/>
      <c r="AG41" s="8">
        <v>2</v>
      </c>
      <c r="AH41" s="268" t="s">
        <v>67</v>
      </c>
      <c r="AI41" s="268" t="s">
        <v>67</v>
      </c>
      <c r="AJ41" s="268" t="s">
        <v>67</v>
      </c>
      <c r="AK41" s="142">
        <v>434</v>
      </c>
      <c r="AL41" s="142">
        <v>434</v>
      </c>
      <c r="AM41" s="142">
        <v>444</v>
      </c>
      <c r="AN41" s="142">
        <v>444</v>
      </c>
      <c r="AO41" s="7"/>
      <c r="AP41" s="148" t="s">
        <v>13</v>
      </c>
      <c r="AQ41" s="148"/>
      <c r="AR41" s="71"/>
      <c r="AS41" s="71">
        <f>COUNTA(AM40:AM139)</f>
        <v>17</v>
      </c>
      <c r="AT41" s="7"/>
      <c r="AU41" s="7"/>
      <c r="AV41" s="6"/>
      <c r="AW41" s="8">
        <v>2</v>
      </c>
      <c r="AX41" s="268" t="s">
        <v>108</v>
      </c>
      <c r="AY41" s="268" t="s">
        <v>108</v>
      </c>
      <c r="AZ41" s="268" t="s">
        <v>108</v>
      </c>
      <c r="BA41" s="142">
        <v>198.5</v>
      </c>
      <c r="BB41" s="142">
        <v>198.5</v>
      </c>
      <c r="BC41" s="142">
        <v>255</v>
      </c>
      <c r="BD41" s="142"/>
      <c r="BE41" s="7"/>
      <c r="BF41" s="148" t="s">
        <v>13</v>
      </c>
      <c r="BG41" s="148"/>
      <c r="BH41" s="71"/>
      <c r="BI41" s="71">
        <f>COUNTA(BC40:BC139)</f>
        <v>24</v>
      </c>
      <c r="BJ41" s="7"/>
      <c r="BK41" s="7"/>
      <c r="BL41" s="6"/>
      <c r="BM41" s="8">
        <v>2</v>
      </c>
      <c r="BN41" s="61"/>
      <c r="BO41" s="62"/>
      <c r="BP41" s="63"/>
      <c r="BQ41" s="59"/>
      <c r="BR41" s="60"/>
      <c r="BS41" s="59"/>
      <c r="BT41" s="60"/>
      <c r="BU41" s="7"/>
      <c r="BV41" s="148" t="s">
        <v>13</v>
      </c>
      <c r="BW41" s="148"/>
      <c r="BX41" s="71"/>
      <c r="BY41" s="71">
        <f>COUNTA(BS40:BS139)</f>
        <v>0</v>
      </c>
      <c r="BZ41" s="7"/>
      <c r="CA41" s="7"/>
      <c r="CB41" s="6"/>
      <c r="CC41" s="8">
        <v>2</v>
      </c>
      <c r="CD41" s="61"/>
      <c r="CE41" s="62"/>
      <c r="CF41" s="63"/>
      <c r="CG41" s="59"/>
      <c r="CH41" s="60"/>
      <c r="CI41" s="59"/>
      <c r="CJ41" s="60"/>
      <c r="CK41" s="7"/>
      <c r="CL41" s="148" t="s">
        <v>13</v>
      </c>
      <c r="CM41" s="148"/>
      <c r="CN41" s="71"/>
      <c r="CO41" s="71">
        <f>COUNTA(CI40:CI139)</f>
        <v>0</v>
      </c>
      <c r="CP41" s="7"/>
      <c r="CQ41" s="7"/>
      <c r="CR41" s="6"/>
      <c r="CS41" s="8">
        <v>2</v>
      </c>
      <c r="CT41" s="61"/>
      <c r="CU41" s="62"/>
      <c r="CV41" s="63"/>
      <c r="CW41" s="59"/>
      <c r="CX41" s="60"/>
      <c r="CY41" s="59"/>
      <c r="CZ41" s="60"/>
      <c r="DA41" s="7"/>
      <c r="DB41" s="148" t="s">
        <v>13</v>
      </c>
      <c r="DC41" s="148"/>
      <c r="DD41" s="71"/>
      <c r="DE41" s="71">
        <f>COUNTA(CY40:CY139)</f>
        <v>0</v>
      </c>
      <c r="DF41" s="7"/>
      <c r="DG41" s="7"/>
      <c r="DH41" s="7"/>
      <c r="DI41" s="331"/>
      <c r="DJ41" s="325"/>
      <c r="DK41" s="325"/>
      <c r="DL41" s="325"/>
      <c r="DM41" s="294"/>
      <c r="DN41" s="294"/>
      <c r="DO41" s="294"/>
      <c r="DP41" s="294"/>
      <c r="DQ41" s="7"/>
      <c r="DR41" s="288"/>
      <c r="DS41" s="288"/>
      <c r="DT41" s="290"/>
      <c r="DU41" s="290"/>
      <c r="DV41" s="7"/>
      <c r="DW41" s="7"/>
      <c r="DX41" s="7"/>
    </row>
    <row r="42" spans="1:128" ht="15.75" customHeight="1" x14ac:dyDescent="0.2">
      <c r="A42" s="243"/>
      <c r="B42" s="243"/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56"/>
      <c r="Q42" s="8">
        <v>3</v>
      </c>
      <c r="R42" s="268" t="s">
        <v>65</v>
      </c>
      <c r="S42" s="268" t="s">
        <v>65</v>
      </c>
      <c r="T42" s="268" t="s">
        <v>65</v>
      </c>
      <c r="U42" s="142">
        <v>463</v>
      </c>
      <c r="V42" s="142">
        <v>463</v>
      </c>
      <c r="W42" s="142">
        <v>518</v>
      </c>
      <c r="X42" s="142">
        <v>518</v>
      </c>
      <c r="Y42" s="7"/>
      <c r="Z42" s="148" t="s">
        <v>12</v>
      </c>
      <c r="AA42" s="148"/>
      <c r="AB42" s="13">
        <f>SUM(U40:U139)</f>
        <v>2695</v>
      </c>
      <c r="AC42" s="13">
        <f>SUM(W40:W139)</f>
        <v>2971</v>
      </c>
      <c r="AD42" s="7"/>
      <c r="AE42" s="7"/>
      <c r="AF42" s="6"/>
      <c r="AG42" s="8">
        <v>3</v>
      </c>
      <c r="AH42" s="268" t="s">
        <v>65</v>
      </c>
      <c r="AI42" s="268" t="s">
        <v>65</v>
      </c>
      <c r="AJ42" s="268" t="s">
        <v>65</v>
      </c>
      <c r="AK42" s="142">
        <v>518</v>
      </c>
      <c r="AL42" s="142">
        <v>518</v>
      </c>
      <c r="AM42" s="142">
        <v>526</v>
      </c>
      <c r="AN42" s="142">
        <v>526</v>
      </c>
      <c r="AO42" s="7"/>
      <c r="AP42" s="148" t="s">
        <v>12</v>
      </c>
      <c r="AQ42" s="148"/>
      <c r="AR42" s="13">
        <f>SUM(AK40:AK139)</f>
        <v>5575</v>
      </c>
      <c r="AS42" s="13">
        <f>SUM(AM40:AM139)</f>
        <v>5764.5</v>
      </c>
      <c r="AT42" s="7"/>
      <c r="AU42" s="7"/>
      <c r="AV42" s="6"/>
      <c r="AW42" s="8">
        <v>3</v>
      </c>
      <c r="AX42" s="268" t="s">
        <v>93</v>
      </c>
      <c r="AY42" s="268" t="s">
        <v>93</v>
      </c>
      <c r="AZ42" s="268" t="s">
        <v>93</v>
      </c>
      <c r="BA42" s="142">
        <v>208</v>
      </c>
      <c r="BB42" s="142">
        <v>208</v>
      </c>
      <c r="BC42" s="142">
        <v>216</v>
      </c>
      <c r="BD42" s="142"/>
      <c r="BE42" s="7"/>
      <c r="BF42" s="148" t="s">
        <v>12</v>
      </c>
      <c r="BG42" s="148"/>
      <c r="BH42" s="13">
        <f>SUM(BA40:BA139)</f>
        <v>6104.5</v>
      </c>
      <c r="BI42" s="13">
        <f>SUM(BC40:BC139)</f>
        <v>5903</v>
      </c>
      <c r="BJ42" s="7"/>
      <c r="BK42" s="7"/>
      <c r="BL42" s="6"/>
      <c r="BM42" s="8">
        <v>3</v>
      </c>
      <c r="BN42" s="61"/>
      <c r="BO42" s="62"/>
      <c r="BP42" s="63"/>
      <c r="BQ42" s="59"/>
      <c r="BR42" s="60"/>
      <c r="BS42" s="59"/>
      <c r="BT42" s="60"/>
      <c r="BU42" s="7"/>
      <c r="BV42" s="148" t="s">
        <v>12</v>
      </c>
      <c r="BW42" s="148"/>
      <c r="BX42" s="13">
        <f>SUM(BQ40:BQ139)</f>
        <v>0</v>
      </c>
      <c r="BY42" s="13">
        <f>SUM(BS40:BS139)</f>
        <v>0</v>
      </c>
      <c r="BZ42" s="7"/>
      <c r="CA42" s="7"/>
      <c r="CB42" s="6"/>
      <c r="CC42" s="8">
        <v>3</v>
      </c>
      <c r="CD42" s="61"/>
      <c r="CE42" s="62"/>
      <c r="CF42" s="63"/>
      <c r="CG42" s="59"/>
      <c r="CH42" s="60"/>
      <c r="CI42" s="59"/>
      <c r="CJ42" s="60"/>
      <c r="CK42" s="7"/>
      <c r="CL42" s="148" t="s">
        <v>12</v>
      </c>
      <c r="CM42" s="148"/>
      <c r="CN42" s="13">
        <f>SUM(CG40:CG139)</f>
        <v>0</v>
      </c>
      <c r="CO42" s="13">
        <f>SUM(CI40:CI139)</f>
        <v>0</v>
      </c>
      <c r="CP42" s="7"/>
      <c r="CQ42" s="7"/>
      <c r="CR42" s="6"/>
      <c r="CS42" s="8">
        <v>3</v>
      </c>
      <c r="CT42" s="61"/>
      <c r="CU42" s="62"/>
      <c r="CV42" s="63"/>
      <c r="CW42" s="59"/>
      <c r="CX42" s="60"/>
      <c r="CY42" s="59"/>
      <c r="CZ42" s="60"/>
      <c r="DA42" s="7"/>
      <c r="DB42" s="148" t="s">
        <v>12</v>
      </c>
      <c r="DC42" s="148"/>
      <c r="DD42" s="13">
        <f>SUM(CW40:CW139)</f>
        <v>0</v>
      </c>
      <c r="DE42" s="13">
        <f>SUM(CY40:CY139)</f>
        <v>0</v>
      </c>
      <c r="DF42" s="7"/>
      <c r="DG42" s="7"/>
      <c r="DH42" s="7"/>
      <c r="DI42" s="331"/>
      <c r="DJ42" s="325"/>
      <c r="DK42" s="325"/>
      <c r="DL42" s="325"/>
      <c r="DM42" s="294"/>
      <c r="DN42" s="294"/>
      <c r="DO42" s="294"/>
      <c r="DP42" s="294"/>
      <c r="DQ42" s="7"/>
      <c r="DR42" s="288"/>
      <c r="DS42" s="288"/>
      <c r="DT42" s="295"/>
      <c r="DU42" s="295"/>
      <c r="DV42" s="7"/>
      <c r="DW42" s="7"/>
      <c r="DX42" s="7"/>
    </row>
    <row r="43" spans="1:128" ht="15" customHeight="1" x14ac:dyDescent="0.2">
      <c r="A43" s="243"/>
      <c r="B43" s="243"/>
      <c r="C43" s="76"/>
      <c r="D43" s="76"/>
      <c r="E43" s="76"/>
      <c r="F43" s="76"/>
      <c r="G43" s="76"/>
      <c r="H43" s="76"/>
      <c r="I43" s="76"/>
      <c r="J43" s="76"/>
      <c r="K43" s="76"/>
      <c r="L43" s="76"/>
      <c r="M43" s="76"/>
      <c r="N43" s="76"/>
      <c r="Q43" s="8">
        <v>4</v>
      </c>
      <c r="R43" s="268" t="s">
        <v>64</v>
      </c>
      <c r="S43" s="268" t="s">
        <v>64</v>
      </c>
      <c r="T43" s="268" t="s">
        <v>64</v>
      </c>
      <c r="U43" s="142">
        <v>483</v>
      </c>
      <c r="V43" s="142">
        <v>483</v>
      </c>
      <c r="W43" s="142">
        <v>536</v>
      </c>
      <c r="X43" s="142">
        <v>536</v>
      </c>
      <c r="Y43" s="7"/>
      <c r="Z43" s="148" t="s">
        <v>11</v>
      </c>
      <c r="AA43" s="148"/>
      <c r="AB43" s="13">
        <f>AB42/AC28</f>
        <v>449.16666666666669</v>
      </c>
      <c r="AC43" s="13">
        <f>AC42/AD28</f>
        <v>495.16666666666669</v>
      </c>
      <c r="AD43" s="7"/>
      <c r="AE43" s="7"/>
      <c r="AF43" s="6"/>
      <c r="AG43" s="8">
        <v>4</v>
      </c>
      <c r="AH43" s="268" t="s">
        <v>64</v>
      </c>
      <c r="AI43" s="268" t="s">
        <v>64</v>
      </c>
      <c r="AJ43" s="268" t="s">
        <v>64</v>
      </c>
      <c r="AK43" s="142">
        <v>536</v>
      </c>
      <c r="AL43" s="142">
        <v>536</v>
      </c>
      <c r="AM43" s="142">
        <v>546</v>
      </c>
      <c r="AN43" s="142">
        <v>546</v>
      </c>
      <c r="AO43" s="7"/>
      <c r="AP43" s="148" t="s">
        <v>11</v>
      </c>
      <c r="AQ43" s="148"/>
      <c r="AR43" s="13">
        <f>AR42/AS28</f>
        <v>929.16666666666663</v>
      </c>
      <c r="AS43" s="13">
        <f>AS42/AT28</f>
        <v>960.75</v>
      </c>
      <c r="AT43" s="7"/>
      <c r="AU43" s="7"/>
      <c r="AV43" s="6"/>
      <c r="AW43" s="8">
        <v>4</v>
      </c>
      <c r="AX43" s="268" t="s">
        <v>120</v>
      </c>
      <c r="AY43" s="268" t="s">
        <v>120</v>
      </c>
      <c r="AZ43" s="268" t="s">
        <v>120</v>
      </c>
      <c r="BA43" s="142">
        <v>236</v>
      </c>
      <c r="BB43" s="142">
        <v>236</v>
      </c>
      <c r="BC43" s="142">
        <v>243</v>
      </c>
      <c r="BD43" s="142"/>
      <c r="BE43" s="7"/>
      <c r="BF43" s="148" t="s">
        <v>11</v>
      </c>
      <c r="BG43" s="148"/>
      <c r="BH43" s="13">
        <f>BH42/BI28</f>
        <v>1017.4166666666666</v>
      </c>
      <c r="BI43" s="13">
        <f>BI42/BJ28</f>
        <v>983.83333333333337</v>
      </c>
      <c r="BJ43" s="7"/>
      <c r="BK43" s="7"/>
      <c r="BL43" s="6"/>
      <c r="BM43" s="8">
        <v>4</v>
      </c>
      <c r="BN43" s="61"/>
      <c r="BO43" s="62"/>
      <c r="BP43" s="63"/>
      <c r="BQ43" s="59"/>
      <c r="BR43" s="60"/>
      <c r="BS43" s="59"/>
      <c r="BT43" s="60"/>
      <c r="BU43" s="7"/>
      <c r="BV43" s="148" t="s">
        <v>11</v>
      </c>
      <c r="BW43" s="148"/>
      <c r="BX43" s="13">
        <f>BX42/BY28</f>
        <v>0</v>
      </c>
      <c r="BY43" s="13">
        <f>BY42/BZ28</f>
        <v>0</v>
      </c>
      <c r="BZ43" s="7"/>
      <c r="CA43" s="7"/>
      <c r="CB43" s="6"/>
      <c r="CC43" s="8">
        <v>4</v>
      </c>
      <c r="CD43" s="61"/>
      <c r="CE43" s="62"/>
      <c r="CF43" s="63"/>
      <c r="CG43" s="59"/>
      <c r="CH43" s="60"/>
      <c r="CI43" s="59"/>
      <c r="CJ43" s="60"/>
      <c r="CK43" s="7"/>
      <c r="CL43" s="148" t="s">
        <v>11</v>
      </c>
      <c r="CM43" s="148"/>
      <c r="CN43" s="13">
        <f>CN42/CO28</f>
        <v>0</v>
      </c>
      <c r="CO43" s="13">
        <f>CO42/CP28</f>
        <v>0</v>
      </c>
      <c r="CP43" s="7"/>
      <c r="CQ43" s="7"/>
      <c r="CR43" s="6"/>
      <c r="CS43" s="8">
        <v>4</v>
      </c>
      <c r="CT43" s="61"/>
      <c r="CU43" s="62"/>
      <c r="CV43" s="63"/>
      <c r="CW43" s="59"/>
      <c r="CX43" s="60"/>
      <c r="CY43" s="59"/>
      <c r="CZ43" s="60"/>
      <c r="DA43" s="7"/>
      <c r="DB43" s="148" t="s">
        <v>11</v>
      </c>
      <c r="DC43" s="148"/>
      <c r="DD43" s="13">
        <f>DD42/DE28</f>
        <v>0</v>
      </c>
      <c r="DE43" s="13">
        <f>DE42/DF28</f>
        <v>0</v>
      </c>
      <c r="DF43" s="7"/>
      <c r="DG43" s="7"/>
      <c r="DH43" s="7"/>
      <c r="DI43" s="331"/>
      <c r="DJ43" s="325"/>
      <c r="DK43" s="325"/>
      <c r="DL43" s="325"/>
      <c r="DM43" s="294"/>
      <c r="DN43" s="294"/>
      <c r="DO43" s="294"/>
      <c r="DP43" s="294"/>
      <c r="DQ43" s="7"/>
      <c r="DR43" s="288"/>
      <c r="DS43" s="288"/>
      <c r="DT43" s="295"/>
      <c r="DU43" s="295"/>
      <c r="DV43" s="7"/>
      <c r="DW43" s="7"/>
      <c r="DX43" s="7"/>
    </row>
    <row r="44" spans="1:128" ht="15" customHeight="1" x14ac:dyDescent="0.2">
      <c r="A44" s="243"/>
      <c r="B44" s="243"/>
      <c r="C44" s="76"/>
      <c r="D44" s="76"/>
      <c r="E44" s="76"/>
      <c r="F44" s="76"/>
      <c r="G44" s="76"/>
      <c r="H44" s="76"/>
      <c r="I44" s="76"/>
      <c r="J44" s="76"/>
      <c r="K44" s="76"/>
      <c r="L44" s="76"/>
      <c r="M44" s="76"/>
      <c r="N44" s="76"/>
      <c r="Q44" s="8">
        <v>5</v>
      </c>
      <c r="R44" s="268" t="s">
        <v>63</v>
      </c>
      <c r="S44" s="268" t="s">
        <v>63</v>
      </c>
      <c r="T44" s="268" t="s">
        <v>63</v>
      </c>
      <c r="U44" s="142">
        <v>420</v>
      </c>
      <c r="V44" s="142">
        <v>420</v>
      </c>
      <c r="W44" s="142">
        <v>455</v>
      </c>
      <c r="X44" s="142">
        <v>455</v>
      </c>
      <c r="Y44" s="7"/>
      <c r="Z44" s="148" t="s">
        <v>10</v>
      </c>
      <c r="AA44" s="148"/>
      <c r="AB44" s="13"/>
      <c r="AC44" s="13">
        <f>AC43-AB43</f>
        <v>46</v>
      </c>
      <c r="AD44" s="7"/>
      <c r="AE44" s="7"/>
      <c r="AF44" s="6"/>
      <c r="AG44" s="8">
        <v>5</v>
      </c>
      <c r="AH44" s="268" t="s">
        <v>63</v>
      </c>
      <c r="AI44" s="268" t="s">
        <v>63</v>
      </c>
      <c r="AJ44" s="268" t="s">
        <v>63</v>
      </c>
      <c r="AK44" s="142">
        <v>455</v>
      </c>
      <c r="AL44" s="142">
        <v>455</v>
      </c>
      <c r="AM44" s="142">
        <v>474</v>
      </c>
      <c r="AN44" s="142">
        <v>474</v>
      </c>
      <c r="AO44" s="7"/>
      <c r="AP44" s="148" t="s">
        <v>10</v>
      </c>
      <c r="AQ44" s="148"/>
      <c r="AR44" s="13"/>
      <c r="AS44" s="13">
        <f>AS43-AR43</f>
        <v>31.583333333333371</v>
      </c>
      <c r="AT44" s="7"/>
      <c r="AU44" s="7"/>
      <c r="AV44" s="6"/>
      <c r="AW44" s="8">
        <v>5</v>
      </c>
      <c r="AX44" s="268" t="s">
        <v>121</v>
      </c>
      <c r="AY44" s="268" t="s">
        <v>121</v>
      </c>
      <c r="AZ44" s="268" t="s">
        <v>121</v>
      </c>
      <c r="BA44" s="142">
        <v>207</v>
      </c>
      <c r="BB44" s="142">
        <v>207</v>
      </c>
      <c r="BC44" s="142">
        <v>215</v>
      </c>
      <c r="BD44" s="142"/>
      <c r="BE44" s="7"/>
      <c r="BF44" s="148" t="s">
        <v>10</v>
      </c>
      <c r="BG44" s="148"/>
      <c r="BH44" s="13"/>
      <c r="BI44" s="13">
        <f>BI43-BH43</f>
        <v>-33.583333333333258</v>
      </c>
      <c r="BJ44" s="7"/>
      <c r="BK44" s="7"/>
      <c r="BL44" s="6"/>
      <c r="BM44" s="8">
        <v>5</v>
      </c>
      <c r="BN44" s="61"/>
      <c r="BO44" s="62"/>
      <c r="BP44" s="63"/>
      <c r="BQ44" s="59"/>
      <c r="BR44" s="60"/>
      <c r="BS44" s="59"/>
      <c r="BT44" s="60"/>
      <c r="BU44" s="7"/>
      <c r="BV44" s="148" t="s">
        <v>10</v>
      </c>
      <c r="BW44" s="148"/>
      <c r="BX44" s="13"/>
      <c r="BY44" s="13">
        <f>BY43-BX43</f>
        <v>0</v>
      </c>
      <c r="BZ44" s="7"/>
      <c r="CA44" s="7"/>
      <c r="CB44" s="6"/>
      <c r="CC44" s="8">
        <v>5</v>
      </c>
      <c r="CD44" s="61"/>
      <c r="CE44" s="62"/>
      <c r="CF44" s="63"/>
      <c r="CG44" s="59"/>
      <c r="CH44" s="60"/>
      <c r="CI44" s="59"/>
      <c r="CJ44" s="60"/>
      <c r="CK44" s="7"/>
      <c r="CL44" s="148" t="s">
        <v>10</v>
      </c>
      <c r="CM44" s="148"/>
      <c r="CN44" s="13"/>
      <c r="CO44" s="13">
        <f>CO43-CN43</f>
        <v>0</v>
      </c>
      <c r="CP44" s="7"/>
      <c r="CQ44" s="7"/>
      <c r="CR44" s="6"/>
      <c r="CS44" s="8">
        <v>5</v>
      </c>
      <c r="CT44" s="61"/>
      <c r="CU44" s="62"/>
      <c r="CV44" s="63"/>
      <c r="CW44" s="59"/>
      <c r="CX44" s="60"/>
      <c r="CY44" s="59"/>
      <c r="CZ44" s="60"/>
      <c r="DA44" s="7"/>
      <c r="DB44" s="148" t="s">
        <v>10</v>
      </c>
      <c r="DC44" s="148"/>
      <c r="DD44" s="13"/>
      <c r="DE44" s="13">
        <f>DE43-DD43</f>
        <v>0</v>
      </c>
      <c r="DF44" s="7"/>
      <c r="DG44" s="7"/>
      <c r="DH44" s="7"/>
      <c r="DI44" s="331"/>
      <c r="DJ44" s="325"/>
      <c r="DK44" s="325"/>
      <c r="DL44" s="325"/>
      <c r="DM44" s="294"/>
      <c r="DN44" s="294"/>
      <c r="DO44" s="294"/>
      <c r="DP44" s="294"/>
      <c r="DQ44" s="7"/>
      <c r="DR44" s="288"/>
      <c r="DS44" s="288"/>
      <c r="DT44" s="295"/>
      <c r="DU44" s="295"/>
      <c r="DV44" s="7"/>
      <c r="DW44" s="7"/>
      <c r="DX44" s="7"/>
    </row>
    <row r="45" spans="1:128" ht="15.75" customHeight="1" x14ac:dyDescent="0.2">
      <c r="A45" s="243"/>
      <c r="B45" s="243"/>
      <c r="C45" s="76"/>
      <c r="D45" s="76"/>
      <c r="E45" s="76"/>
      <c r="F45" s="76"/>
      <c r="G45" s="76"/>
      <c r="H45" s="76"/>
      <c r="I45" s="76"/>
      <c r="J45" s="76"/>
      <c r="K45" s="76"/>
      <c r="L45" s="76"/>
      <c r="M45" s="76"/>
      <c r="N45" s="76"/>
      <c r="Q45" s="8">
        <v>6</v>
      </c>
      <c r="R45" s="268" t="s">
        <v>66</v>
      </c>
      <c r="S45" s="268" t="s">
        <v>66</v>
      </c>
      <c r="T45" s="268" t="s">
        <v>66</v>
      </c>
      <c r="U45" s="142">
        <v>440</v>
      </c>
      <c r="V45" s="142">
        <v>440</v>
      </c>
      <c r="W45" s="142">
        <v>488</v>
      </c>
      <c r="X45" s="142">
        <v>488</v>
      </c>
      <c r="Y45" s="7"/>
      <c r="Z45" s="148" t="s">
        <v>9</v>
      </c>
      <c r="AA45" s="148"/>
      <c r="AB45" s="13"/>
      <c r="AC45" s="75">
        <f>((AC42-AB42)/AC41)/AC40</f>
        <v>1.0952380952380953</v>
      </c>
      <c r="AD45" s="7"/>
      <c r="AE45" s="7"/>
      <c r="AF45" s="6"/>
      <c r="AG45" s="8">
        <v>6</v>
      </c>
      <c r="AH45" s="268" t="s">
        <v>66</v>
      </c>
      <c r="AI45" s="268" t="s">
        <v>66</v>
      </c>
      <c r="AJ45" s="268" t="s">
        <v>66</v>
      </c>
      <c r="AK45" s="142">
        <v>488</v>
      </c>
      <c r="AL45" s="142">
        <v>488</v>
      </c>
      <c r="AM45" s="142">
        <v>487</v>
      </c>
      <c r="AN45" s="142">
        <v>487</v>
      </c>
      <c r="AO45" s="7"/>
      <c r="AP45" s="148" t="s">
        <v>9</v>
      </c>
      <c r="AQ45" s="148"/>
      <c r="AR45" s="13"/>
      <c r="AS45" s="75">
        <f>((AS42-AR42)/AS41)/AS40</f>
        <v>0.50668449197860965</v>
      </c>
      <c r="AT45" s="7"/>
      <c r="AU45" s="7"/>
      <c r="AV45" s="6"/>
      <c r="AW45" s="8">
        <v>6</v>
      </c>
      <c r="AX45" s="268"/>
      <c r="AY45" s="268"/>
      <c r="AZ45" s="268"/>
      <c r="BA45" s="142">
        <v>245</v>
      </c>
      <c r="BB45" s="142">
        <v>245</v>
      </c>
      <c r="BC45" s="142"/>
      <c r="BD45" s="142"/>
      <c r="BE45" s="7"/>
      <c r="BF45" s="148" t="s">
        <v>9</v>
      </c>
      <c r="BG45" s="148"/>
      <c r="BH45" s="13"/>
      <c r="BI45" s="75">
        <f>((BI42-BH42)/BI41)/BI40</f>
        <v>-0.20989583333333334</v>
      </c>
      <c r="BJ45" s="7"/>
      <c r="BK45" s="7"/>
      <c r="BL45" s="6"/>
      <c r="BM45" s="8">
        <v>6</v>
      </c>
      <c r="BN45" s="61"/>
      <c r="BO45" s="62"/>
      <c r="BP45" s="63"/>
      <c r="BQ45" s="59"/>
      <c r="BR45" s="60"/>
      <c r="BS45" s="59"/>
      <c r="BT45" s="60"/>
      <c r="BU45" s="7"/>
      <c r="BV45" s="148" t="s">
        <v>9</v>
      </c>
      <c r="BW45" s="148"/>
      <c r="BX45" s="13"/>
      <c r="BY45" s="75" t="e">
        <f>((BY42-BX42)/BY41)/BY40</f>
        <v>#DIV/0!</v>
      </c>
      <c r="BZ45" s="7"/>
      <c r="CA45" s="7"/>
      <c r="CB45" s="6"/>
      <c r="CC45" s="8">
        <v>6</v>
      </c>
      <c r="CD45" s="61"/>
      <c r="CE45" s="62"/>
      <c r="CF45" s="63"/>
      <c r="CG45" s="59"/>
      <c r="CH45" s="60"/>
      <c r="CI45" s="59"/>
      <c r="CJ45" s="60"/>
      <c r="CK45" s="7"/>
      <c r="CL45" s="148" t="s">
        <v>9</v>
      </c>
      <c r="CM45" s="148"/>
      <c r="CN45" s="13"/>
      <c r="CO45" s="75" t="e">
        <f>((CO42-CN42)/CO41)/CO40</f>
        <v>#DIV/0!</v>
      </c>
      <c r="CP45" s="7"/>
      <c r="CQ45" s="7"/>
      <c r="CR45" s="6"/>
      <c r="CS45" s="8">
        <v>6</v>
      </c>
      <c r="CT45" s="61"/>
      <c r="CU45" s="62"/>
      <c r="CV45" s="63"/>
      <c r="CW45" s="59"/>
      <c r="CX45" s="60"/>
      <c r="CY45" s="59"/>
      <c r="CZ45" s="60"/>
      <c r="DA45" s="7"/>
      <c r="DB45" s="148" t="s">
        <v>9</v>
      </c>
      <c r="DC45" s="148"/>
      <c r="DD45" s="13"/>
      <c r="DE45" s="75" t="e">
        <f>((DE42-DD42)/DE41)/DE40</f>
        <v>#DIV/0!</v>
      </c>
      <c r="DF45" s="7"/>
      <c r="DG45" s="7"/>
      <c r="DH45" s="7"/>
      <c r="DI45" s="331"/>
      <c r="DJ45" s="325"/>
      <c r="DK45" s="325"/>
      <c r="DL45" s="325"/>
      <c r="DM45" s="294"/>
      <c r="DN45" s="294"/>
      <c r="DO45" s="294"/>
      <c r="DP45" s="294"/>
      <c r="DQ45" s="7"/>
      <c r="DR45" s="288"/>
      <c r="DS45" s="288"/>
      <c r="DT45" s="295"/>
      <c r="DU45" s="296"/>
      <c r="DV45" s="7"/>
      <c r="DW45" s="7"/>
      <c r="DX45" s="7"/>
    </row>
    <row r="46" spans="1:128" ht="15" customHeight="1" x14ac:dyDescent="0.2">
      <c r="A46" s="243"/>
      <c r="B46" s="243"/>
      <c r="C46" s="76"/>
      <c r="D46" s="76"/>
      <c r="E46" s="76"/>
      <c r="F46" s="76"/>
      <c r="G46" s="76"/>
      <c r="H46" s="76"/>
      <c r="I46" s="76"/>
      <c r="J46" s="76"/>
      <c r="K46" s="76"/>
      <c r="L46" s="76"/>
      <c r="M46" s="76"/>
      <c r="N46" s="76"/>
      <c r="Q46" s="8">
        <v>7</v>
      </c>
      <c r="R46" s="61"/>
      <c r="S46" s="62"/>
      <c r="T46" s="63"/>
      <c r="U46" s="59"/>
      <c r="V46" s="60"/>
      <c r="W46" s="59"/>
      <c r="X46" s="60"/>
      <c r="Y46" s="7"/>
      <c r="Z46" s="145" t="s">
        <v>8</v>
      </c>
      <c r="AA46" s="145"/>
      <c r="AB46" s="145"/>
      <c r="AC46" s="12">
        <f>AE24</f>
        <v>1468.6084996709433</v>
      </c>
      <c r="AD46" s="7"/>
      <c r="AE46" s="7"/>
      <c r="AF46" s="6"/>
      <c r="AG46" s="8">
        <v>7</v>
      </c>
      <c r="AH46" s="143" t="s">
        <v>108</v>
      </c>
      <c r="AI46" s="143" t="s">
        <v>108</v>
      </c>
      <c r="AJ46" s="143" t="s">
        <v>108</v>
      </c>
      <c r="AK46" s="142">
        <v>196</v>
      </c>
      <c r="AL46" s="142">
        <v>196</v>
      </c>
      <c r="AM46" s="142">
        <v>198.5</v>
      </c>
      <c r="AN46" s="142">
        <v>198.5</v>
      </c>
      <c r="AO46" s="7"/>
      <c r="AP46" s="145" t="s">
        <v>8</v>
      </c>
      <c r="AQ46" s="145"/>
      <c r="AR46" s="145"/>
      <c r="AS46" s="12">
        <f>AU24</f>
        <v>2837.9829708507664</v>
      </c>
      <c r="AT46" s="7"/>
      <c r="AU46" s="7"/>
      <c r="AV46" s="6"/>
      <c r="AW46" s="8">
        <v>7</v>
      </c>
      <c r="AX46" s="143" t="s">
        <v>122</v>
      </c>
      <c r="AY46" s="143" t="s">
        <v>122</v>
      </c>
      <c r="AZ46" s="143" t="s">
        <v>122</v>
      </c>
      <c r="BA46" s="142">
        <v>225</v>
      </c>
      <c r="BB46" s="142">
        <v>225</v>
      </c>
      <c r="BC46" s="142">
        <v>233</v>
      </c>
      <c r="BD46" s="142"/>
      <c r="BE46" s="7"/>
      <c r="BF46" s="145" t="s">
        <v>8</v>
      </c>
      <c r="BG46" s="145"/>
      <c r="BH46" s="145"/>
      <c r="BI46" s="12">
        <f>BK24</f>
        <v>2347.7606326041628</v>
      </c>
      <c r="BJ46" s="7"/>
      <c r="BK46" s="7"/>
      <c r="BL46" s="6"/>
      <c r="BM46" s="8">
        <v>7</v>
      </c>
      <c r="BN46" s="61"/>
      <c r="BO46" s="62"/>
      <c r="BP46" s="63"/>
      <c r="BQ46" s="59"/>
      <c r="BR46" s="60"/>
      <c r="BS46" s="59"/>
      <c r="BT46" s="60"/>
      <c r="BU46" s="7"/>
      <c r="BV46" s="145" t="s">
        <v>8</v>
      </c>
      <c r="BW46" s="145"/>
      <c r="BX46" s="145"/>
      <c r="BY46" s="12" t="e">
        <f>CA24</f>
        <v>#DIV/0!</v>
      </c>
      <c r="BZ46" s="7"/>
      <c r="CA46" s="7"/>
      <c r="CB46" s="6"/>
      <c r="CC46" s="8">
        <v>7</v>
      </c>
      <c r="CD46" s="61"/>
      <c r="CE46" s="62"/>
      <c r="CF46" s="63"/>
      <c r="CG46" s="59"/>
      <c r="CH46" s="60"/>
      <c r="CI46" s="59"/>
      <c r="CJ46" s="60"/>
      <c r="CK46" s="7"/>
      <c r="CL46" s="145" t="s">
        <v>8</v>
      </c>
      <c r="CM46" s="145"/>
      <c r="CN46" s="145"/>
      <c r="CO46" s="12" t="e">
        <f>CQ24</f>
        <v>#DIV/0!</v>
      </c>
      <c r="CP46" s="7"/>
      <c r="CQ46" s="7"/>
      <c r="CR46" s="6"/>
      <c r="CS46" s="8">
        <v>7</v>
      </c>
      <c r="CT46" s="61"/>
      <c r="CU46" s="62"/>
      <c r="CV46" s="63"/>
      <c r="CW46" s="59"/>
      <c r="CX46" s="60"/>
      <c r="CY46" s="59"/>
      <c r="CZ46" s="60"/>
      <c r="DA46" s="7"/>
      <c r="DB46" s="145" t="s">
        <v>8</v>
      </c>
      <c r="DC46" s="145"/>
      <c r="DD46" s="145"/>
      <c r="DE46" s="12" t="e">
        <f>DG24</f>
        <v>#DIV/0!</v>
      </c>
      <c r="DF46" s="7"/>
      <c r="DG46" s="7"/>
      <c r="DH46" s="7"/>
      <c r="DI46" s="331"/>
      <c r="DJ46" s="293"/>
      <c r="DK46" s="293"/>
      <c r="DL46" s="293"/>
      <c r="DM46" s="294"/>
      <c r="DN46" s="294"/>
      <c r="DO46" s="294"/>
      <c r="DP46" s="294"/>
      <c r="DQ46" s="7"/>
      <c r="DR46" s="297"/>
      <c r="DS46" s="297"/>
      <c r="DT46" s="297"/>
      <c r="DU46" s="298"/>
      <c r="DV46" s="7"/>
      <c r="DW46" s="7"/>
      <c r="DX46" s="7"/>
    </row>
    <row r="47" spans="1:128" x14ac:dyDescent="0.2">
      <c r="A47" s="250"/>
      <c r="B47" s="251"/>
      <c r="C47" s="76"/>
      <c r="D47" s="76"/>
      <c r="E47" s="76"/>
      <c r="F47" s="76"/>
      <c r="G47" s="76"/>
      <c r="H47" s="76"/>
      <c r="I47" s="76"/>
      <c r="J47" s="76"/>
      <c r="K47" s="76"/>
      <c r="L47" s="76"/>
      <c r="M47" s="76"/>
      <c r="N47" s="76"/>
      <c r="Q47" s="8">
        <v>8</v>
      </c>
      <c r="R47" s="61"/>
      <c r="S47" s="62"/>
      <c r="T47" s="63"/>
      <c r="U47" s="59"/>
      <c r="V47" s="60"/>
      <c r="W47" s="59"/>
      <c r="X47" s="60"/>
      <c r="Y47" s="7"/>
      <c r="Z47" s="145" t="s">
        <v>7</v>
      </c>
      <c r="AA47" s="145"/>
      <c r="AB47" s="145"/>
      <c r="AC47" s="12">
        <f>AC24</f>
        <v>179.18240059645666</v>
      </c>
      <c r="AD47" s="7"/>
      <c r="AE47" s="7"/>
      <c r="AF47" s="6"/>
      <c r="AG47" s="8">
        <v>8</v>
      </c>
      <c r="AH47" s="143" t="s">
        <v>109</v>
      </c>
      <c r="AI47" s="143" t="s">
        <v>109</v>
      </c>
      <c r="AJ47" s="143" t="s">
        <v>109</v>
      </c>
      <c r="AK47" s="142">
        <v>247</v>
      </c>
      <c r="AL47" s="142">
        <v>247</v>
      </c>
      <c r="AM47" s="142">
        <v>256</v>
      </c>
      <c r="AN47" s="142">
        <v>256</v>
      </c>
      <c r="AO47" s="7"/>
      <c r="AP47" s="145" t="s">
        <v>7</v>
      </c>
      <c r="AQ47" s="145"/>
      <c r="AR47" s="145"/>
      <c r="AS47" s="12">
        <f>AS24</f>
        <v>348.30904021668738</v>
      </c>
      <c r="AT47" s="7"/>
      <c r="AU47" s="7"/>
      <c r="AV47" s="6"/>
      <c r="AW47" s="8">
        <v>8</v>
      </c>
      <c r="AX47" s="143" t="s">
        <v>123</v>
      </c>
      <c r="AY47" s="143" t="s">
        <v>123</v>
      </c>
      <c r="AZ47" s="143" t="s">
        <v>123</v>
      </c>
      <c r="BA47" s="142">
        <v>260</v>
      </c>
      <c r="BB47" s="142">
        <v>260</v>
      </c>
      <c r="BC47" s="142">
        <v>268</v>
      </c>
      <c r="BD47" s="142"/>
      <c r="BE47" s="7"/>
      <c r="BF47" s="145" t="s">
        <v>7</v>
      </c>
      <c r="BG47" s="145"/>
      <c r="BH47" s="145"/>
      <c r="BI47" s="12">
        <f>BI24</f>
        <v>767.77687060466121</v>
      </c>
      <c r="BJ47" s="7"/>
      <c r="BK47" s="7"/>
      <c r="BL47" s="6"/>
      <c r="BM47" s="8">
        <v>8</v>
      </c>
      <c r="BN47" s="61"/>
      <c r="BO47" s="62"/>
      <c r="BP47" s="63"/>
      <c r="BQ47" s="59"/>
      <c r="BR47" s="60"/>
      <c r="BS47" s="59"/>
      <c r="BT47" s="60"/>
      <c r="BU47" s="7"/>
      <c r="BV47" s="145" t="s">
        <v>7</v>
      </c>
      <c r="BW47" s="145"/>
      <c r="BX47" s="145"/>
      <c r="BY47" s="12" t="e">
        <f>BY24</f>
        <v>#DIV/0!</v>
      </c>
      <c r="BZ47" s="7"/>
      <c r="CA47" s="7"/>
      <c r="CB47" s="6"/>
      <c r="CC47" s="8">
        <v>8</v>
      </c>
      <c r="CD47" s="61"/>
      <c r="CE47" s="62"/>
      <c r="CF47" s="63"/>
      <c r="CG47" s="59"/>
      <c r="CH47" s="60"/>
      <c r="CI47" s="59"/>
      <c r="CJ47" s="60"/>
      <c r="CK47" s="7"/>
      <c r="CL47" s="145" t="s">
        <v>7</v>
      </c>
      <c r="CM47" s="145"/>
      <c r="CN47" s="145"/>
      <c r="CO47" s="12" t="e">
        <f>CO24</f>
        <v>#DIV/0!</v>
      </c>
      <c r="CP47" s="7"/>
      <c r="CQ47" s="7"/>
      <c r="CR47" s="6"/>
      <c r="CS47" s="8">
        <v>8</v>
      </c>
      <c r="CT47" s="61"/>
      <c r="CU47" s="62"/>
      <c r="CV47" s="63"/>
      <c r="CW47" s="59"/>
      <c r="CX47" s="60"/>
      <c r="CY47" s="59"/>
      <c r="CZ47" s="60"/>
      <c r="DA47" s="7"/>
      <c r="DB47" s="145" t="s">
        <v>7</v>
      </c>
      <c r="DC47" s="145"/>
      <c r="DD47" s="145"/>
      <c r="DE47" s="12" t="e">
        <f>DE24</f>
        <v>#DIV/0!</v>
      </c>
      <c r="DF47" s="7"/>
      <c r="DG47" s="7"/>
      <c r="DH47" s="7"/>
      <c r="DI47" s="331"/>
      <c r="DJ47" s="293"/>
      <c r="DK47" s="293"/>
      <c r="DL47" s="293"/>
      <c r="DM47" s="294"/>
      <c r="DN47" s="294"/>
      <c r="DO47" s="294"/>
      <c r="DP47" s="294"/>
      <c r="DQ47" s="7"/>
      <c r="DR47" s="297"/>
      <c r="DS47" s="297"/>
      <c r="DT47" s="297"/>
      <c r="DU47" s="298"/>
      <c r="DV47" s="7"/>
      <c r="DW47" s="7"/>
      <c r="DX47" s="7"/>
    </row>
    <row r="48" spans="1:128" ht="15" customHeight="1" x14ac:dyDescent="0.2">
      <c r="A48" s="243"/>
      <c r="B48" s="243"/>
      <c r="C48" s="76"/>
      <c r="D48" s="76"/>
      <c r="E48" s="76"/>
      <c r="F48" s="76"/>
      <c r="G48" s="76"/>
      <c r="H48" s="76"/>
      <c r="I48" s="76"/>
      <c r="J48" s="76"/>
      <c r="K48" s="76"/>
      <c r="L48" s="76"/>
      <c r="M48" s="76"/>
      <c r="N48" s="76"/>
      <c r="Q48" s="8">
        <v>9</v>
      </c>
      <c r="R48" s="61"/>
      <c r="S48" s="62"/>
      <c r="T48" s="63"/>
      <c r="U48" s="59"/>
      <c r="V48" s="60"/>
      <c r="W48" s="59"/>
      <c r="X48" s="60"/>
      <c r="Y48" s="7"/>
      <c r="Z48" s="145" t="s">
        <v>6</v>
      </c>
      <c r="AA48" s="145"/>
      <c r="AB48" s="145"/>
      <c r="AC48" s="12">
        <f>AD24</f>
        <v>1289.4260990744867</v>
      </c>
      <c r="AD48" s="146" t="s">
        <v>45</v>
      </c>
      <c r="AE48" s="146"/>
      <c r="AF48" s="6"/>
      <c r="AG48" s="8">
        <v>9</v>
      </c>
      <c r="AH48" s="143" t="s">
        <v>110</v>
      </c>
      <c r="AI48" s="143" t="s">
        <v>110</v>
      </c>
      <c r="AJ48" s="143" t="s">
        <v>110</v>
      </c>
      <c r="AK48" s="142">
        <v>276</v>
      </c>
      <c r="AL48" s="142">
        <v>276</v>
      </c>
      <c r="AM48" s="142">
        <v>284</v>
      </c>
      <c r="AN48" s="142">
        <v>284</v>
      </c>
      <c r="AO48" s="7"/>
      <c r="AP48" s="145" t="s">
        <v>6</v>
      </c>
      <c r="AQ48" s="145"/>
      <c r="AR48" s="145"/>
      <c r="AS48" s="12">
        <f>AT24</f>
        <v>2489.6739306340792</v>
      </c>
      <c r="AT48" s="146" t="s">
        <v>45</v>
      </c>
      <c r="AU48" s="146"/>
      <c r="AV48" s="6"/>
      <c r="AW48" s="8">
        <v>9</v>
      </c>
      <c r="AX48" s="143" t="s">
        <v>100</v>
      </c>
      <c r="AY48" s="143" t="s">
        <v>100</v>
      </c>
      <c r="AZ48" s="143" t="s">
        <v>100</v>
      </c>
      <c r="BA48" s="142">
        <v>254</v>
      </c>
      <c r="BB48" s="142">
        <v>254</v>
      </c>
      <c r="BC48" s="142">
        <v>287</v>
      </c>
      <c r="BD48" s="142">
        <v>287</v>
      </c>
      <c r="BE48" s="7"/>
      <c r="BF48" s="145" t="s">
        <v>6</v>
      </c>
      <c r="BG48" s="145"/>
      <c r="BH48" s="145"/>
      <c r="BI48" s="12">
        <f>BJ24</f>
        <v>1579.9837619995017</v>
      </c>
      <c r="BJ48" s="146" t="s">
        <v>45</v>
      </c>
      <c r="BK48" s="146"/>
      <c r="BL48" s="6"/>
      <c r="BM48" s="8">
        <v>9</v>
      </c>
      <c r="BN48" s="61"/>
      <c r="BO48" s="62"/>
      <c r="BP48" s="63"/>
      <c r="BQ48" s="59"/>
      <c r="BR48" s="60"/>
      <c r="BS48" s="59"/>
      <c r="BT48" s="60"/>
      <c r="BU48" s="7"/>
      <c r="BV48" s="145" t="s">
        <v>6</v>
      </c>
      <c r="BW48" s="145"/>
      <c r="BX48" s="145"/>
      <c r="BY48" s="12" t="e">
        <f>BZ24</f>
        <v>#DIV/0!</v>
      </c>
      <c r="BZ48" s="146" t="s">
        <v>45</v>
      </c>
      <c r="CA48" s="146"/>
      <c r="CB48" s="6"/>
      <c r="CC48" s="8">
        <v>9</v>
      </c>
      <c r="CD48" s="61"/>
      <c r="CE48" s="62"/>
      <c r="CF48" s="63"/>
      <c r="CG48" s="59"/>
      <c r="CH48" s="60"/>
      <c r="CI48" s="59"/>
      <c r="CJ48" s="60"/>
      <c r="CK48" s="7"/>
      <c r="CL48" s="145" t="s">
        <v>6</v>
      </c>
      <c r="CM48" s="145"/>
      <c r="CN48" s="145"/>
      <c r="CO48" s="12" t="e">
        <f>CP24</f>
        <v>#DIV/0!</v>
      </c>
      <c r="CP48" s="146" t="s">
        <v>45</v>
      </c>
      <c r="CQ48" s="146"/>
      <c r="CR48" s="6"/>
      <c r="CS48" s="8">
        <v>9</v>
      </c>
      <c r="CT48" s="61"/>
      <c r="CU48" s="62"/>
      <c r="CV48" s="63"/>
      <c r="CW48" s="59"/>
      <c r="CX48" s="60"/>
      <c r="CY48" s="59"/>
      <c r="CZ48" s="60"/>
      <c r="DA48" s="7"/>
      <c r="DB48" s="145" t="s">
        <v>6</v>
      </c>
      <c r="DC48" s="145"/>
      <c r="DD48" s="145"/>
      <c r="DE48" s="12" t="e">
        <f>DF24</f>
        <v>#DIV/0!</v>
      </c>
      <c r="DF48" s="146" t="s">
        <v>45</v>
      </c>
      <c r="DG48" s="146"/>
      <c r="DH48" s="7"/>
      <c r="DI48" s="331"/>
      <c r="DJ48" s="293"/>
      <c r="DK48" s="293"/>
      <c r="DL48" s="293"/>
      <c r="DM48" s="294"/>
      <c r="DN48" s="294"/>
      <c r="DO48" s="294"/>
      <c r="DP48" s="294"/>
      <c r="DQ48" s="7"/>
      <c r="DR48" s="297"/>
      <c r="DS48" s="297"/>
      <c r="DT48" s="297"/>
      <c r="DU48" s="298"/>
      <c r="DV48" s="299"/>
      <c r="DW48" s="299"/>
      <c r="DX48" s="7"/>
    </row>
    <row r="49" spans="1:128" ht="15" customHeight="1" x14ac:dyDescent="0.2">
      <c r="A49" s="243"/>
      <c r="B49" s="243"/>
      <c r="C49" s="76"/>
      <c r="D49" s="76"/>
      <c r="E49" s="76"/>
      <c r="F49" s="76"/>
      <c r="G49" s="76"/>
      <c r="H49" s="76"/>
      <c r="I49" s="76"/>
      <c r="J49" s="76"/>
      <c r="K49" s="76"/>
      <c r="L49" s="76"/>
      <c r="M49" s="76"/>
      <c r="N49" s="76"/>
      <c r="Q49" s="8">
        <v>10</v>
      </c>
      <c r="R49" s="61"/>
      <c r="S49" s="62"/>
      <c r="T49" s="63"/>
      <c r="U49" s="59"/>
      <c r="V49" s="60"/>
      <c r="W49" s="59"/>
      <c r="X49" s="60"/>
      <c r="Y49" s="7"/>
      <c r="Z49" s="145" t="s">
        <v>5</v>
      </c>
      <c r="AA49" s="145"/>
      <c r="AB49" s="145"/>
      <c r="AC49" s="13">
        <f>((((AC46/AC40)+AE25)*100)/AB43)</f>
        <v>20.421940536243476</v>
      </c>
      <c r="AD49" s="147">
        <f>((AC46/AC40)+AU25)*100/AVERAGE(AB43:AC43)</f>
        <v>7.0462188334484095</v>
      </c>
      <c r="AE49" s="147"/>
      <c r="AF49" s="6"/>
      <c r="AG49" s="8">
        <v>10</v>
      </c>
      <c r="AH49" s="143" t="s">
        <v>111</v>
      </c>
      <c r="AI49" s="143" t="s">
        <v>111</v>
      </c>
      <c r="AJ49" s="143" t="s">
        <v>111</v>
      </c>
      <c r="AK49" s="142">
        <v>213</v>
      </c>
      <c r="AL49" s="142">
        <v>213</v>
      </c>
      <c r="AM49" s="142">
        <v>225</v>
      </c>
      <c r="AN49" s="142">
        <v>225</v>
      </c>
      <c r="AO49" s="7"/>
      <c r="AP49" s="145" t="s">
        <v>5</v>
      </c>
      <c r="AQ49" s="145"/>
      <c r="AR49" s="145"/>
      <c r="AS49" s="13">
        <f>((((AS46/AS40)+AU25)*100)/AR43)</f>
        <v>13.70069095963157</v>
      </c>
      <c r="AT49" s="147">
        <f>((AS46/AS40)+BK25)*100/AVERAGE(AR43:AS43)</f>
        <v>18.054816929481166</v>
      </c>
      <c r="AU49" s="147"/>
      <c r="AV49" s="6"/>
      <c r="AW49" s="8">
        <v>10</v>
      </c>
      <c r="AX49" s="143" t="s">
        <v>124</v>
      </c>
      <c r="AY49" s="143" t="s">
        <v>124</v>
      </c>
      <c r="AZ49" s="143" t="s">
        <v>124</v>
      </c>
      <c r="BA49" s="142">
        <v>248</v>
      </c>
      <c r="BB49" s="142">
        <v>248</v>
      </c>
      <c r="BC49" s="142">
        <v>260</v>
      </c>
      <c r="BD49" s="142">
        <v>260</v>
      </c>
      <c r="BE49" s="7"/>
      <c r="BF49" s="145" t="s">
        <v>5</v>
      </c>
      <c r="BG49" s="145"/>
      <c r="BH49" s="145"/>
      <c r="BI49" s="13">
        <f>((((BI46/BI40)+BK25)*100)/BH43)</f>
        <v>9.8588209036499332</v>
      </c>
      <c r="BJ49" s="147" t="e">
        <f>((BI46/BI40)+CA25)*100/AVERAGE(BH43:BI43)</f>
        <v>#DIV/0!</v>
      </c>
      <c r="BK49" s="147"/>
      <c r="BL49" s="6"/>
      <c r="BM49" s="8">
        <v>10</v>
      </c>
      <c r="BN49" s="61"/>
      <c r="BO49" s="62"/>
      <c r="BP49" s="63"/>
      <c r="BQ49" s="59"/>
      <c r="BR49" s="60"/>
      <c r="BS49" s="59"/>
      <c r="BT49" s="60"/>
      <c r="BU49" s="7"/>
      <c r="BV49" s="145" t="s">
        <v>5</v>
      </c>
      <c r="BW49" s="145"/>
      <c r="BX49" s="145"/>
      <c r="BY49" s="13" t="e">
        <f>((((BY46/BY40)+CA25)*100)/BX43)</f>
        <v>#DIV/0!</v>
      </c>
      <c r="BZ49" s="147" t="e">
        <f>((BY46/BY40)+CQ25)*100/AVERAGE(BX43:BY43)</f>
        <v>#DIV/0!</v>
      </c>
      <c r="CA49" s="147"/>
      <c r="CB49" s="6"/>
      <c r="CC49" s="8">
        <v>10</v>
      </c>
      <c r="CD49" s="61"/>
      <c r="CE49" s="62"/>
      <c r="CF49" s="63"/>
      <c r="CG49" s="59"/>
      <c r="CH49" s="60"/>
      <c r="CI49" s="59"/>
      <c r="CJ49" s="60"/>
      <c r="CK49" s="7"/>
      <c r="CL49" s="145" t="s">
        <v>5</v>
      </c>
      <c r="CM49" s="145"/>
      <c r="CN49" s="145"/>
      <c r="CO49" s="13" t="e">
        <f>((((CO46/CO40)+CQ25)*100)/CN43)</f>
        <v>#DIV/0!</v>
      </c>
      <c r="CP49" s="147" t="e">
        <f>((CO46/CO40)+DG25)*100/AVERAGE(CN43:CO43)</f>
        <v>#DIV/0!</v>
      </c>
      <c r="CQ49" s="147"/>
      <c r="CR49" s="6"/>
      <c r="CS49" s="8">
        <v>10</v>
      </c>
      <c r="CT49" s="61"/>
      <c r="CU49" s="62"/>
      <c r="CV49" s="63"/>
      <c r="CW49" s="59"/>
      <c r="CX49" s="60"/>
      <c r="CY49" s="59"/>
      <c r="CZ49" s="60"/>
      <c r="DA49" s="7"/>
      <c r="DB49" s="145" t="s">
        <v>5</v>
      </c>
      <c r="DC49" s="145"/>
      <c r="DD49" s="145"/>
      <c r="DE49" s="13" t="e">
        <f>((((DE46/DE40)+DG25)*100)/DD43)</f>
        <v>#DIV/0!</v>
      </c>
      <c r="DF49" s="147" t="e">
        <f>((DE46/DE40)+IE25)*100/AVERAGE(DD43:DE43)</f>
        <v>#DIV/0!</v>
      </c>
      <c r="DG49" s="147"/>
      <c r="DH49" s="7"/>
      <c r="DI49" s="331"/>
      <c r="DJ49" s="293"/>
      <c r="DK49" s="293"/>
      <c r="DL49" s="293"/>
      <c r="DM49" s="294"/>
      <c r="DN49" s="294"/>
      <c r="DO49" s="294"/>
      <c r="DP49" s="294"/>
      <c r="DQ49" s="7"/>
      <c r="DR49" s="297"/>
      <c r="DS49" s="297"/>
      <c r="DT49" s="297"/>
      <c r="DU49" s="295"/>
      <c r="DV49" s="300"/>
      <c r="DW49" s="300"/>
      <c r="DX49" s="7"/>
    </row>
    <row r="50" spans="1:128" ht="15" customHeight="1" x14ac:dyDescent="0.2">
      <c r="A50" s="243"/>
      <c r="B50" s="243"/>
      <c r="C50" s="76"/>
      <c r="D50" s="76"/>
      <c r="E50" s="76"/>
      <c r="F50" s="76"/>
      <c r="G50" s="76"/>
      <c r="H50" s="76"/>
      <c r="I50" s="76"/>
      <c r="J50" s="76"/>
      <c r="K50" s="76"/>
      <c r="L50" s="76"/>
      <c r="M50" s="76"/>
      <c r="N50" s="76"/>
      <c r="Q50" s="8">
        <v>11</v>
      </c>
      <c r="R50" s="61"/>
      <c r="S50" s="62"/>
      <c r="T50" s="63"/>
      <c r="U50" s="59"/>
      <c r="V50" s="60"/>
      <c r="W50" s="59"/>
      <c r="X50" s="60"/>
      <c r="Y50" s="7"/>
      <c r="Z50" s="145" t="s">
        <v>4</v>
      </c>
      <c r="AA50" s="145"/>
      <c r="AB50" s="145"/>
      <c r="AC50" s="13">
        <f>((((AC47/AC40)+AC25)*100)/AB43)</f>
        <v>1.04886331417153</v>
      </c>
      <c r="AD50" s="147">
        <f>((AC47/AC40)+AS25)*100/AVERAGE(AB43:AC43)</f>
        <v>20.571288103525102</v>
      </c>
      <c r="AE50" s="147"/>
      <c r="AF50" s="6"/>
      <c r="AG50" s="8">
        <v>11</v>
      </c>
      <c r="AH50" s="143" t="s">
        <v>112</v>
      </c>
      <c r="AI50" s="143" t="s">
        <v>112</v>
      </c>
      <c r="AJ50" s="143" t="s">
        <v>112</v>
      </c>
      <c r="AK50" s="142">
        <v>201</v>
      </c>
      <c r="AL50" s="142">
        <v>201</v>
      </c>
      <c r="AM50" s="142">
        <v>221</v>
      </c>
      <c r="AN50" s="142">
        <v>221</v>
      </c>
      <c r="AO50" s="7"/>
      <c r="AP50" s="145" t="s">
        <v>4</v>
      </c>
      <c r="AQ50" s="145"/>
      <c r="AR50" s="145"/>
      <c r="AS50" s="13">
        <f>((((AS47/AS40)+AS25)*100)/AR43)</f>
        <v>11.698304587944817</v>
      </c>
      <c r="AT50" s="147">
        <f>((AS47/AS40)+BI25)*100/AVERAGE(AR43:AS43)</f>
        <v>2.2199834182033147</v>
      </c>
      <c r="AU50" s="147"/>
      <c r="AV50" s="6"/>
      <c r="AW50" s="8">
        <v>11</v>
      </c>
      <c r="AX50" s="143" t="s">
        <v>125</v>
      </c>
      <c r="AY50" s="143" t="s">
        <v>125</v>
      </c>
      <c r="AZ50" s="143" t="s">
        <v>125</v>
      </c>
      <c r="BA50" s="142">
        <v>209</v>
      </c>
      <c r="BB50" s="142">
        <v>209</v>
      </c>
      <c r="BC50" s="142">
        <v>211</v>
      </c>
      <c r="BD50" s="142">
        <v>211</v>
      </c>
      <c r="BE50" s="7"/>
      <c r="BF50" s="145" t="s">
        <v>4</v>
      </c>
      <c r="BG50" s="145"/>
      <c r="BH50" s="145"/>
      <c r="BI50" s="13">
        <f>((((BI47/BI40)+BI25)*100)/BH43)</f>
        <v>2.3923444318081826</v>
      </c>
      <c r="BJ50" s="147" t="e">
        <f>((BI47/BI40)+BY25)*100/AVERAGE(BH43:BI43)</f>
        <v>#DIV/0!</v>
      </c>
      <c r="BK50" s="147"/>
      <c r="BL50" s="6"/>
      <c r="BM50" s="8">
        <v>11</v>
      </c>
      <c r="BN50" s="61"/>
      <c r="BO50" s="62"/>
      <c r="BP50" s="63"/>
      <c r="BQ50" s="59"/>
      <c r="BR50" s="60"/>
      <c r="BS50" s="59"/>
      <c r="BT50" s="60"/>
      <c r="BU50" s="7"/>
      <c r="BV50" s="145" t="s">
        <v>4</v>
      </c>
      <c r="BW50" s="145"/>
      <c r="BX50" s="145"/>
      <c r="BY50" s="13" t="e">
        <f>((((BY47/BY40)+BY25)*100)/BX43)</f>
        <v>#DIV/0!</v>
      </c>
      <c r="BZ50" s="147" t="e">
        <f>((BY47/BY40)+CO25)*100/AVERAGE(BX43:BY43)</f>
        <v>#DIV/0!</v>
      </c>
      <c r="CA50" s="147"/>
      <c r="CB50" s="6"/>
      <c r="CC50" s="8">
        <v>11</v>
      </c>
      <c r="CD50" s="61"/>
      <c r="CE50" s="62"/>
      <c r="CF50" s="63"/>
      <c r="CG50" s="59"/>
      <c r="CH50" s="60"/>
      <c r="CI50" s="59"/>
      <c r="CJ50" s="60"/>
      <c r="CK50" s="7"/>
      <c r="CL50" s="145" t="s">
        <v>4</v>
      </c>
      <c r="CM50" s="145"/>
      <c r="CN50" s="145"/>
      <c r="CO50" s="13" t="e">
        <f>((((CO47/CO40)+CO25)*100)/CN43)</f>
        <v>#DIV/0!</v>
      </c>
      <c r="CP50" s="147" t="e">
        <f>((CO47/CO40)+DE25)*100/AVERAGE(CN43:CO43)</f>
        <v>#DIV/0!</v>
      </c>
      <c r="CQ50" s="147"/>
      <c r="CR50" s="6"/>
      <c r="CS50" s="8">
        <v>11</v>
      </c>
      <c r="CT50" s="61"/>
      <c r="CU50" s="62"/>
      <c r="CV50" s="63"/>
      <c r="CW50" s="59"/>
      <c r="CX50" s="60"/>
      <c r="CY50" s="59"/>
      <c r="CZ50" s="60"/>
      <c r="DA50" s="7"/>
      <c r="DB50" s="145" t="s">
        <v>4</v>
      </c>
      <c r="DC50" s="145"/>
      <c r="DD50" s="145"/>
      <c r="DE50" s="13" t="e">
        <f>((((DE47/DE40)+DE25)*100)/DD43)</f>
        <v>#DIV/0!</v>
      </c>
      <c r="DF50" s="147" t="e">
        <f>((DE47/DE40)+IC25)*100/AVERAGE(DD43:DE43)</f>
        <v>#DIV/0!</v>
      </c>
      <c r="DG50" s="147"/>
      <c r="DH50" s="7"/>
      <c r="DI50" s="331"/>
      <c r="DJ50" s="293"/>
      <c r="DK50" s="293"/>
      <c r="DL50" s="293"/>
      <c r="DM50" s="294"/>
      <c r="DN50" s="294"/>
      <c r="DO50" s="294"/>
      <c r="DP50" s="294"/>
      <c r="DQ50" s="7"/>
      <c r="DR50" s="297"/>
      <c r="DS50" s="297"/>
      <c r="DT50" s="297"/>
      <c r="DU50" s="295"/>
      <c r="DV50" s="300"/>
      <c r="DW50" s="300"/>
      <c r="DX50" s="7"/>
    </row>
    <row r="51" spans="1:128" ht="15" customHeight="1" x14ac:dyDescent="0.2">
      <c r="A51" s="243"/>
      <c r="B51" s="243"/>
      <c r="C51" s="76"/>
      <c r="D51" s="76"/>
      <c r="E51" s="76"/>
      <c r="F51" s="76"/>
      <c r="G51" s="76"/>
      <c r="H51" s="76"/>
      <c r="I51" s="76"/>
      <c r="J51" s="76"/>
      <c r="K51" s="76"/>
      <c r="L51" s="76"/>
      <c r="M51" s="76"/>
      <c r="N51" s="76"/>
      <c r="Q51" s="8">
        <v>12</v>
      </c>
      <c r="R51" s="61"/>
      <c r="S51" s="62"/>
      <c r="T51" s="63"/>
      <c r="U51" s="59"/>
      <c r="V51" s="60"/>
      <c r="W51" s="59"/>
      <c r="X51" s="60"/>
      <c r="Y51" s="7"/>
      <c r="Z51" s="145" t="s">
        <v>3</v>
      </c>
      <c r="AA51" s="145"/>
      <c r="AB51" s="145"/>
      <c r="AC51" s="13">
        <f>((((AC48/AC40)+AD25)*100)/AB43)</f>
        <v>19.373077222071945</v>
      </c>
      <c r="AD51" s="147">
        <f>((AC48/AC40)+AT25)*100/AVERAGE(AB43:AC43)</f>
        <v>-13.525069270076685</v>
      </c>
      <c r="AE51" s="147"/>
      <c r="AF51" s="6"/>
      <c r="AG51" s="8">
        <v>12</v>
      </c>
      <c r="AH51" s="143" t="s">
        <v>113</v>
      </c>
      <c r="AI51" s="143" t="s">
        <v>113</v>
      </c>
      <c r="AJ51" s="143" t="s">
        <v>113</v>
      </c>
      <c r="AK51" s="142">
        <v>261</v>
      </c>
      <c r="AL51" s="142">
        <v>261</v>
      </c>
      <c r="AM51" s="142">
        <v>273</v>
      </c>
      <c r="AN51" s="142">
        <v>273</v>
      </c>
      <c r="AO51" s="7"/>
      <c r="AP51" s="145" t="s">
        <v>3</v>
      </c>
      <c r="AQ51" s="145"/>
      <c r="AR51" s="145"/>
      <c r="AS51" s="13">
        <f>((((AS48/AS40)+AT25)*100)/AR43)</f>
        <v>2.0023863716867578</v>
      </c>
      <c r="AT51" s="147">
        <f>((AS48/AS40)+BJ25)*100/AVERAGE(AR43:AS43)</f>
        <v>15.834833511277854</v>
      </c>
      <c r="AU51" s="147"/>
      <c r="AV51" s="6"/>
      <c r="AW51" s="8">
        <v>12</v>
      </c>
      <c r="AX51" s="143" t="s">
        <v>126</v>
      </c>
      <c r="AY51" s="143" t="s">
        <v>126</v>
      </c>
      <c r="AZ51" s="143" t="s">
        <v>126</v>
      </c>
      <c r="BA51" s="142">
        <v>241</v>
      </c>
      <c r="BB51" s="142">
        <v>241</v>
      </c>
      <c r="BC51" s="142">
        <v>252</v>
      </c>
      <c r="BD51" s="142">
        <v>252</v>
      </c>
      <c r="BE51" s="7"/>
      <c r="BF51" s="145" t="s">
        <v>3</v>
      </c>
      <c r="BG51" s="145"/>
      <c r="BH51" s="145"/>
      <c r="BI51" s="13">
        <f>((((BI48/BI40)+BJ25)*100)/BH43)</f>
        <v>7.4664764718417524</v>
      </c>
      <c r="BJ51" s="147" t="e">
        <f>((BI48/BI40)+BZ25)*100/AVERAGE(BH43:BI43)</f>
        <v>#DIV/0!</v>
      </c>
      <c r="BK51" s="147"/>
      <c r="BL51" s="6"/>
      <c r="BM51" s="8">
        <v>12</v>
      </c>
      <c r="BN51" s="61"/>
      <c r="BO51" s="62"/>
      <c r="BP51" s="63"/>
      <c r="BQ51" s="59"/>
      <c r="BR51" s="60"/>
      <c r="BS51" s="59"/>
      <c r="BT51" s="60"/>
      <c r="BU51" s="7"/>
      <c r="BV51" s="145" t="s">
        <v>3</v>
      </c>
      <c r="BW51" s="145"/>
      <c r="BX51" s="145"/>
      <c r="BY51" s="13" t="e">
        <f>((((BY48/BY40)+BZ25)*100)/BX43)</f>
        <v>#DIV/0!</v>
      </c>
      <c r="BZ51" s="147" t="e">
        <f>((BY48/BY40)+CP25)*100/AVERAGE(BX43:BY43)</f>
        <v>#DIV/0!</v>
      </c>
      <c r="CA51" s="147"/>
      <c r="CB51" s="6"/>
      <c r="CC51" s="8">
        <v>12</v>
      </c>
      <c r="CD51" s="61"/>
      <c r="CE51" s="62"/>
      <c r="CF51" s="63"/>
      <c r="CG51" s="59"/>
      <c r="CH51" s="60"/>
      <c r="CI51" s="59"/>
      <c r="CJ51" s="60"/>
      <c r="CK51" s="7"/>
      <c r="CL51" s="145" t="s">
        <v>3</v>
      </c>
      <c r="CM51" s="145"/>
      <c r="CN51" s="145"/>
      <c r="CO51" s="13" t="e">
        <f>((((CO48/CO40)+CP25)*100)/CN43)</f>
        <v>#DIV/0!</v>
      </c>
      <c r="CP51" s="147" t="e">
        <f>((CO48/CO40)+DF25)*100/AVERAGE(CN43:CO43)</f>
        <v>#DIV/0!</v>
      </c>
      <c r="CQ51" s="147"/>
      <c r="CR51" s="6"/>
      <c r="CS51" s="8">
        <v>12</v>
      </c>
      <c r="CT51" s="61"/>
      <c r="CU51" s="62"/>
      <c r="CV51" s="63"/>
      <c r="CW51" s="59"/>
      <c r="CX51" s="60"/>
      <c r="CY51" s="59"/>
      <c r="CZ51" s="60"/>
      <c r="DA51" s="7"/>
      <c r="DB51" s="145" t="s">
        <v>3</v>
      </c>
      <c r="DC51" s="145"/>
      <c r="DD51" s="145"/>
      <c r="DE51" s="13" t="e">
        <f>((((DE48/DE40)+DF25)*100)/DD43)</f>
        <v>#DIV/0!</v>
      </c>
      <c r="DF51" s="147" t="e">
        <f>((DE48/DE40)+ID25)*100/AVERAGE(DD43:DE43)</f>
        <v>#DIV/0!</v>
      </c>
      <c r="DG51" s="147"/>
      <c r="DH51" s="7"/>
      <c r="DI51" s="331"/>
      <c r="DJ51" s="293"/>
      <c r="DK51" s="293"/>
      <c r="DL51" s="293"/>
      <c r="DM51" s="294"/>
      <c r="DN51" s="294"/>
      <c r="DO51" s="294"/>
      <c r="DP51" s="294"/>
      <c r="DQ51" s="7"/>
      <c r="DR51" s="297"/>
      <c r="DS51" s="297"/>
      <c r="DT51" s="297"/>
      <c r="DU51" s="295"/>
      <c r="DV51" s="300"/>
      <c r="DW51" s="300"/>
      <c r="DX51" s="7"/>
    </row>
    <row r="52" spans="1:128" ht="15" customHeight="1" x14ac:dyDescent="0.2">
      <c r="A52" s="243"/>
      <c r="B52" s="243"/>
      <c r="C52" s="76"/>
      <c r="D52" s="76"/>
      <c r="E52" s="76"/>
      <c r="F52" s="76"/>
      <c r="G52" s="76"/>
      <c r="H52" s="76"/>
      <c r="I52" s="76"/>
      <c r="J52" s="76"/>
      <c r="K52" s="76"/>
      <c r="L52" s="76"/>
      <c r="M52" s="76"/>
      <c r="N52" s="76"/>
      <c r="Q52" s="8">
        <v>13</v>
      </c>
      <c r="R52" s="61"/>
      <c r="S52" s="62"/>
      <c r="T52" s="63"/>
      <c r="U52" s="59"/>
      <c r="V52" s="60"/>
      <c r="W52" s="59"/>
      <c r="X52" s="60"/>
      <c r="Y52" s="7"/>
      <c r="Z52" s="7"/>
      <c r="AA52" s="7"/>
      <c r="AB52" s="7"/>
      <c r="AC52" s="7"/>
      <c r="AD52" s="7"/>
      <c r="AE52" s="7"/>
      <c r="AF52" s="6"/>
      <c r="AG52" s="8">
        <v>13</v>
      </c>
      <c r="AH52" s="143" t="s">
        <v>114</v>
      </c>
      <c r="AI52" s="143" t="s">
        <v>114</v>
      </c>
      <c r="AJ52" s="143" t="s">
        <v>114</v>
      </c>
      <c r="AK52" s="142">
        <v>190</v>
      </c>
      <c r="AL52" s="142">
        <v>190</v>
      </c>
      <c r="AM52" s="142">
        <v>213</v>
      </c>
      <c r="AN52" s="142">
        <v>213</v>
      </c>
      <c r="AO52" s="7"/>
      <c r="AP52" s="7"/>
      <c r="AQ52" s="7"/>
      <c r="AR52" s="7"/>
      <c r="AS52" s="7"/>
      <c r="AT52" s="7"/>
      <c r="AU52" s="7"/>
      <c r="AV52" s="6"/>
      <c r="AW52" s="8">
        <v>13</v>
      </c>
      <c r="AX52" s="143" t="s">
        <v>127</v>
      </c>
      <c r="AY52" s="143" t="s">
        <v>127</v>
      </c>
      <c r="AZ52" s="143" t="s">
        <v>127</v>
      </c>
      <c r="BA52" s="142">
        <v>235</v>
      </c>
      <c r="BB52" s="142">
        <v>235</v>
      </c>
      <c r="BC52" s="142">
        <v>246</v>
      </c>
      <c r="BD52" s="142">
        <v>246</v>
      </c>
      <c r="BE52" s="7"/>
      <c r="BF52" s="7"/>
      <c r="BG52" s="7"/>
      <c r="BH52" s="7"/>
      <c r="BI52" s="7"/>
      <c r="BJ52" s="7"/>
      <c r="BK52" s="7"/>
      <c r="BL52" s="6"/>
      <c r="BM52" s="8">
        <v>13</v>
      </c>
      <c r="BN52" s="61"/>
      <c r="BO52" s="62"/>
      <c r="BP52" s="63"/>
      <c r="BQ52" s="59"/>
      <c r="BR52" s="60"/>
      <c r="BS52" s="59"/>
      <c r="BT52" s="60"/>
      <c r="BU52" s="7"/>
      <c r="BV52" s="7"/>
      <c r="BW52" s="7"/>
      <c r="BX52" s="7"/>
      <c r="BY52" s="7"/>
      <c r="BZ52" s="7"/>
      <c r="CA52" s="7"/>
      <c r="CB52" s="6"/>
      <c r="CC52" s="8">
        <v>13</v>
      </c>
      <c r="CD52" s="61"/>
      <c r="CE52" s="62"/>
      <c r="CF52" s="63"/>
      <c r="CG52" s="59"/>
      <c r="CH52" s="60"/>
      <c r="CI52" s="59"/>
      <c r="CJ52" s="60"/>
      <c r="CK52" s="7"/>
      <c r="CL52" s="7"/>
      <c r="CM52" s="7"/>
      <c r="CN52" s="7"/>
      <c r="CO52" s="7"/>
      <c r="CP52" s="7"/>
      <c r="CQ52" s="7"/>
      <c r="CR52" s="6"/>
      <c r="CS52" s="8">
        <v>13</v>
      </c>
      <c r="CT52" s="61"/>
      <c r="CU52" s="62"/>
      <c r="CV52" s="63"/>
      <c r="CW52" s="59"/>
      <c r="CX52" s="60"/>
      <c r="CY52" s="59"/>
      <c r="CZ52" s="60"/>
      <c r="DA52" s="7"/>
      <c r="DB52" s="7"/>
      <c r="DC52" s="7"/>
      <c r="DD52" s="7"/>
      <c r="DE52" s="7"/>
      <c r="DF52" s="7"/>
      <c r="DG52" s="7"/>
      <c r="DH52" s="7"/>
      <c r="DI52" s="331"/>
      <c r="DJ52" s="293"/>
      <c r="DK52" s="293"/>
      <c r="DL52" s="293"/>
      <c r="DM52" s="294"/>
      <c r="DN52" s="294"/>
      <c r="DO52" s="294"/>
      <c r="DP52" s="294"/>
      <c r="DQ52" s="7"/>
      <c r="DR52" s="7"/>
      <c r="DS52" s="7"/>
      <c r="DT52" s="7"/>
      <c r="DU52" s="7"/>
      <c r="DV52" s="7"/>
      <c r="DW52" s="7"/>
      <c r="DX52" s="7"/>
    </row>
    <row r="53" spans="1:128" ht="15" customHeight="1" x14ac:dyDescent="0.2">
      <c r="A53" s="243"/>
      <c r="B53" s="243"/>
      <c r="C53" s="76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  <c r="Q53" s="8">
        <v>14</v>
      </c>
      <c r="R53" s="61"/>
      <c r="S53" s="62"/>
      <c r="T53" s="63"/>
      <c r="U53" s="59"/>
      <c r="V53" s="60"/>
      <c r="W53" s="59"/>
      <c r="X53" s="60"/>
      <c r="Y53" s="7"/>
      <c r="Z53" s="7"/>
      <c r="AA53" s="7"/>
      <c r="AB53" s="7"/>
      <c r="AC53" s="7"/>
      <c r="AD53" s="7"/>
      <c r="AE53" s="7"/>
      <c r="AF53" s="6"/>
      <c r="AG53" s="8">
        <v>14</v>
      </c>
      <c r="AH53" s="143" t="s">
        <v>115</v>
      </c>
      <c r="AI53" s="143" t="s">
        <v>115</v>
      </c>
      <c r="AJ53" s="143" t="s">
        <v>115</v>
      </c>
      <c r="AK53" s="142">
        <v>237</v>
      </c>
      <c r="AL53" s="142">
        <v>237</v>
      </c>
      <c r="AM53" s="142">
        <v>251</v>
      </c>
      <c r="AN53" s="142">
        <v>251</v>
      </c>
      <c r="AO53" s="7"/>
      <c r="AP53" s="7"/>
      <c r="AQ53" s="7"/>
      <c r="AR53" s="7"/>
      <c r="AS53" s="7"/>
      <c r="AT53" s="7"/>
      <c r="AU53" s="7"/>
      <c r="AV53" s="6"/>
      <c r="AW53" s="8">
        <v>14</v>
      </c>
      <c r="AX53" s="143" t="s">
        <v>95</v>
      </c>
      <c r="AY53" s="143" t="s">
        <v>95</v>
      </c>
      <c r="AZ53" s="143" t="s">
        <v>95</v>
      </c>
      <c r="BA53" s="142">
        <v>251</v>
      </c>
      <c r="BB53" s="142">
        <v>251</v>
      </c>
      <c r="BC53" s="142">
        <v>256</v>
      </c>
      <c r="BD53" s="142">
        <v>256</v>
      </c>
      <c r="BE53" s="7"/>
      <c r="BF53" s="7"/>
      <c r="BG53" s="7"/>
      <c r="BH53" s="7"/>
      <c r="BI53" s="7"/>
      <c r="BJ53" s="7"/>
      <c r="BK53" s="7"/>
      <c r="BL53" s="6"/>
      <c r="BM53" s="8">
        <v>14</v>
      </c>
      <c r="BN53" s="61"/>
      <c r="BO53" s="62"/>
      <c r="BP53" s="63"/>
      <c r="BQ53" s="59"/>
      <c r="BR53" s="60"/>
      <c r="BS53" s="59"/>
      <c r="BT53" s="60"/>
      <c r="BU53" s="7"/>
      <c r="BV53" s="7"/>
      <c r="BW53" s="7"/>
      <c r="BX53" s="7"/>
      <c r="BY53" s="7"/>
      <c r="BZ53" s="7"/>
      <c r="CA53" s="7"/>
      <c r="CB53" s="6"/>
      <c r="CC53" s="8">
        <v>14</v>
      </c>
      <c r="CD53" s="61"/>
      <c r="CE53" s="62"/>
      <c r="CF53" s="63"/>
      <c r="CG53" s="59"/>
      <c r="CH53" s="60"/>
      <c r="CI53" s="59"/>
      <c r="CJ53" s="60"/>
      <c r="CK53" s="7"/>
      <c r="CL53" s="7"/>
      <c r="CM53" s="7"/>
      <c r="CN53" s="7"/>
      <c r="CO53" s="7"/>
      <c r="CP53" s="7"/>
      <c r="CQ53" s="7"/>
      <c r="CR53" s="6"/>
      <c r="CS53" s="8">
        <v>14</v>
      </c>
      <c r="CT53" s="61"/>
      <c r="CU53" s="62"/>
      <c r="CV53" s="63"/>
      <c r="CW53" s="59"/>
      <c r="CX53" s="60"/>
      <c r="CY53" s="59"/>
      <c r="CZ53" s="60"/>
      <c r="DA53" s="7"/>
      <c r="DB53" s="7"/>
      <c r="DC53" s="7"/>
      <c r="DD53" s="7"/>
      <c r="DE53" s="7"/>
      <c r="DF53" s="7"/>
      <c r="DG53" s="7"/>
      <c r="DH53" s="7"/>
      <c r="DI53" s="331"/>
      <c r="DJ53" s="293"/>
      <c r="DK53" s="293"/>
      <c r="DL53" s="293"/>
      <c r="DM53" s="294"/>
      <c r="DN53" s="294"/>
      <c r="DO53" s="294"/>
      <c r="DP53" s="294"/>
      <c r="DQ53" s="7"/>
      <c r="DR53" s="7"/>
      <c r="DS53" s="7"/>
      <c r="DT53" s="7"/>
      <c r="DU53" s="7"/>
      <c r="DV53" s="7"/>
      <c r="DW53" s="7"/>
      <c r="DX53" s="7"/>
    </row>
    <row r="54" spans="1:128" ht="15" customHeight="1" thickBot="1" x14ac:dyDescent="0.25">
      <c r="Q54" s="8">
        <v>15</v>
      </c>
      <c r="R54" s="61"/>
      <c r="S54" s="62"/>
      <c r="T54" s="63"/>
      <c r="U54" s="59"/>
      <c r="V54" s="60"/>
      <c r="W54" s="59"/>
      <c r="X54" s="60"/>
      <c r="Y54" s="7"/>
      <c r="Z54" s="2"/>
      <c r="AA54" s="2"/>
      <c r="AB54" s="2"/>
      <c r="AC54" s="2"/>
      <c r="AE54" s="7"/>
      <c r="AF54" s="6"/>
      <c r="AG54" s="8">
        <v>15</v>
      </c>
      <c r="AH54" s="143" t="s">
        <v>116</v>
      </c>
      <c r="AI54" s="143" t="s">
        <v>116</v>
      </c>
      <c r="AJ54" s="143" t="s">
        <v>116</v>
      </c>
      <c r="AK54" s="142">
        <v>304</v>
      </c>
      <c r="AL54" s="142">
        <v>304</v>
      </c>
      <c r="AM54" s="142">
        <v>319</v>
      </c>
      <c r="AN54" s="142">
        <v>319</v>
      </c>
      <c r="AO54" s="7"/>
      <c r="AP54" s="2"/>
      <c r="AQ54" s="2"/>
      <c r="AR54" s="2"/>
      <c r="AS54" s="2"/>
      <c r="AU54" s="7"/>
      <c r="AV54" s="6"/>
      <c r="AW54" s="8">
        <v>15</v>
      </c>
      <c r="AX54" s="143" t="s">
        <v>128</v>
      </c>
      <c r="AY54" s="143" t="s">
        <v>128</v>
      </c>
      <c r="AZ54" s="143" t="s">
        <v>128</v>
      </c>
      <c r="BA54" s="142">
        <v>267</v>
      </c>
      <c r="BB54" s="142">
        <v>267</v>
      </c>
      <c r="BC54" s="142">
        <v>285</v>
      </c>
      <c r="BD54" s="142">
        <v>285</v>
      </c>
      <c r="BE54" s="7"/>
      <c r="BF54" s="2"/>
      <c r="BG54" s="2"/>
      <c r="BH54" s="2"/>
      <c r="BI54" s="2"/>
      <c r="BK54" s="7"/>
      <c r="BL54" s="6"/>
      <c r="BM54" s="8">
        <v>15</v>
      </c>
      <c r="BN54" s="61"/>
      <c r="BO54" s="62"/>
      <c r="BP54" s="63"/>
      <c r="BQ54" s="59"/>
      <c r="BR54" s="60"/>
      <c r="BS54" s="59"/>
      <c r="BT54" s="60"/>
      <c r="BU54" s="7"/>
      <c r="BV54" s="2"/>
      <c r="BW54" s="2"/>
      <c r="BX54" s="2"/>
      <c r="BY54" s="2"/>
      <c r="CA54" s="7"/>
      <c r="CB54" s="6"/>
      <c r="CC54" s="8">
        <v>15</v>
      </c>
      <c r="CD54" s="61"/>
      <c r="CE54" s="62"/>
      <c r="CF54" s="63"/>
      <c r="CG54" s="59"/>
      <c r="CH54" s="60"/>
      <c r="CI54" s="59"/>
      <c r="CJ54" s="60"/>
      <c r="CK54" s="7"/>
      <c r="CL54" s="2"/>
      <c r="CM54" s="2"/>
      <c r="CN54" s="2"/>
      <c r="CO54" s="2"/>
      <c r="CQ54" s="7"/>
      <c r="CR54" s="6"/>
      <c r="CS54" s="8">
        <v>15</v>
      </c>
      <c r="CT54" s="61"/>
      <c r="CU54" s="62"/>
      <c r="CV54" s="63"/>
      <c r="CW54" s="59"/>
      <c r="CX54" s="60"/>
      <c r="CY54" s="59"/>
      <c r="CZ54" s="60"/>
      <c r="DA54" s="7"/>
      <c r="DB54" s="2"/>
      <c r="DC54" s="2"/>
      <c r="DD54" s="2"/>
      <c r="DE54" s="2"/>
      <c r="DG54" s="7"/>
      <c r="DH54" s="7"/>
      <c r="DI54" s="331"/>
      <c r="DJ54" s="293"/>
      <c r="DK54" s="293"/>
      <c r="DL54" s="293"/>
      <c r="DM54" s="294"/>
      <c r="DN54" s="294"/>
      <c r="DO54" s="294"/>
      <c r="DP54" s="294"/>
      <c r="DQ54" s="7"/>
      <c r="DR54" s="301"/>
      <c r="DS54" s="301"/>
      <c r="DT54" s="301"/>
      <c r="DU54" s="301"/>
      <c r="DV54" s="7"/>
      <c r="DW54" s="7"/>
      <c r="DX54" s="7"/>
    </row>
    <row r="55" spans="1:128" x14ac:dyDescent="0.2">
      <c r="Q55" s="8">
        <v>16</v>
      </c>
      <c r="R55" s="61"/>
      <c r="S55" s="62"/>
      <c r="T55" s="63"/>
      <c r="U55" s="59"/>
      <c r="V55" s="60"/>
      <c r="W55" s="59"/>
      <c r="X55" s="60"/>
      <c r="Y55" s="7"/>
      <c r="Z55" s="2"/>
      <c r="AA55" s="72" t="s">
        <v>2</v>
      </c>
      <c r="AB55" s="73"/>
      <c r="AC55" s="11">
        <f>COUNTA(R40:R50)</f>
        <v>6</v>
      </c>
      <c r="AE55" s="7"/>
      <c r="AF55" s="6"/>
      <c r="AG55" s="8">
        <v>16</v>
      </c>
      <c r="AH55" s="143" t="s">
        <v>117</v>
      </c>
      <c r="AI55" s="143" t="s">
        <v>117</v>
      </c>
      <c r="AJ55" s="143" t="s">
        <v>117</v>
      </c>
      <c r="AK55" s="142">
        <v>238</v>
      </c>
      <c r="AL55" s="142">
        <v>238</v>
      </c>
      <c r="AM55" s="142">
        <v>245</v>
      </c>
      <c r="AN55" s="142">
        <v>245</v>
      </c>
      <c r="AO55" s="7"/>
      <c r="AP55" s="2"/>
      <c r="AQ55" s="72" t="s">
        <v>2</v>
      </c>
      <c r="AR55" s="73"/>
      <c r="AS55" s="11">
        <f>COUNTA(AH40:AH50)</f>
        <v>11</v>
      </c>
      <c r="AU55" s="7"/>
      <c r="AV55" s="6"/>
      <c r="AW55" s="8">
        <v>16</v>
      </c>
      <c r="AX55" s="143" t="s">
        <v>129</v>
      </c>
      <c r="AY55" s="143" t="s">
        <v>129</v>
      </c>
      <c r="AZ55" s="143" t="s">
        <v>129</v>
      </c>
      <c r="BA55" s="142">
        <v>248</v>
      </c>
      <c r="BB55" s="142">
        <v>248</v>
      </c>
      <c r="BC55" s="142">
        <v>260</v>
      </c>
      <c r="BD55" s="142">
        <v>260</v>
      </c>
      <c r="BE55" s="7"/>
      <c r="BF55" s="2"/>
      <c r="BG55" s="72" t="s">
        <v>2</v>
      </c>
      <c r="BH55" s="73"/>
      <c r="BI55" s="11">
        <f>COUNTA(AX40:AX50)</f>
        <v>10</v>
      </c>
      <c r="BK55" s="7"/>
      <c r="BL55" s="6"/>
      <c r="BM55" s="8">
        <v>16</v>
      </c>
      <c r="BN55" s="61"/>
      <c r="BO55" s="62"/>
      <c r="BP55" s="63"/>
      <c r="BQ55" s="59"/>
      <c r="BR55" s="60"/>
      <c r="BS55" s="59"/>
      <c r="BT55" s="60"/>
      <c r="BU55" s="7"/>
      <c r="BV55" s="2"/>
      <c r="BW55" s="72" t="s">
        <v>2</v>
      </c>
      <c r="BX55" s="73"/>
      <c r="BY55" s="11">
        <f>COUNTA(BN40:BN50)</f>
        <v>0</v>
      </c>
      <c r="CA55" s="7"/>
      <c r="CB55" s="6"/>
      <c r="CC55" s="8">
        <v>16</v>
      </c>
      <c r="CD55" s="61"/>
      <c r="CE55" s="62"/>
      <c r="CF55" s="63"/>
      <c r="CG55" s="59"/>
      <c r="CH55" s="60"/>
      <c r="CI55" s="59"/>
      <c r="CJ55" s="60"/>
      <c r="CK55" s="7"/>
      <c r="CL55" s="2"/>
      <c r="CM55" s="72" t="s">
        <v>2</v>
      </c>
      <c r="CN55" s="73"/>
      <c r="CO55" s="11">
        <f>COUNTA(CD40:CD50)</f>
        <v>0</v>
      </c>
      <c r="CQ55" s="7"/>
      <c r="CR55" s="6"/>
      <c r="CS55" s="8">
        <v>16</v>
      </c>
      <c r="CT55" s="61"/>
      <c r="CU55" s="62"/>
      <c r="CV55" s="63"/>
      <c r="CW55" s="59"/>
      <c r="CX55" s="60"/>
      <c r="CY55" s="59"/>
      <c r="CZ55" s="60"/>
      <c r="DA55" s="7"/>
      <c r="DB55" s="2"/>
      <c r="DC55" s="72" t="s">
        <v>2</v>
      </c>
      <c r="DD55" s="73"/>
      <c r="DE55" s="11">
        <f>COUNTA(CT40:CT50)</f>
        <v>0</v>
      </c>
      <c r="DG55" s="7"/>
      <c r="DH55" s="7"/>
      <c r="DI55" s="331"/>
      <c r="DJ55" s="293"/>
      <c r="DK55" s="293"/>
      <c r="DL55" s="293"/>
      <c r="DM55" s="294"/>
      <c r="DN55" s="294"/>
      <c r="DO55" s="294"/>
      <c r="DP55" s="294"/>
      <c r="DQ55" s="7"/>
      <c r="DR55" s="301"/>
      <c r="DS55" s="302"/>
      <c r="DT55" s="302"/>
      <c r="DU55" s="302"/>
      <c r="DV55" s="7"/>
      <c r="DW55" s="7"/>
      <c r="DX55" s="7"/>
    </row>
    <row r="56" spans="1:128" x14ac:dyDescent="0.2">
      <c r="Q56" s="8">
        <v>17</v>
      </c>
      <c r="R56" s="61"/>
      <c r="S56" s="62"/>
      <c r="T56" s="63"/>
      <c r="U56" s="59"/>
      <c r="V56" s="60"/>
      <c r="W56" s="59"/>
      <c r="X56" s="60"/>
      <c r="Y56" s="7"/>
      <c r="Z56" s="2"/>
      <c r="AA56" s="74" t="s">
        <v>1</v>
      </c>
      <c r="AB56" s="10">
        <f>SUM(U40:V50)</f>
        <v>5390</v>
      </c>
      <c r="AC56" s="10">
        <f>SUM(W40:X50)</f>
        <v>5942</v>
      </c>
      <c r="AE56" s="7"/>
      <c r="AF56" s="6"/>
      <c r="AG56" s="8">
        <v>17</v>
      </c>
      <c r="AH56" s="143" t="s">
        <v>118</v>
      </c>
      <c r="AI56" s="143" t="s">
        <v>118</v>
      </c>
      <c r="AJ56" s="143" t="s">
        <v>118</v>
      </c>
      <c r="AK56" s="142">
        <v>241</v>
      </c>
      <c r="AL56" s="142">
        <v>241</v>
      </c>
      <c r="AM56" s="142">
        <v>258</v>
      </c>
      <c r="AN56" s="142">
        <v>258</v>
      </c>
      <c r="AO56" s="7"/>
      <c r="AP56" s="2"/>
      <c r="AQ56" s="74" t="s">
        <v>1</v>
      </c>
      <c r="AR56" s="10">
        <f>SUM(AK40:AL50)</f>
        <v>8208</v>
      </c>
      <c r="AS56" s="10">
        <f>SUM(AM40:AN50)</f>
        <v>8411</v>
      </c>
      <c r="AU56" s="7"/>
      <c r="AV56" s="6"/>
      <c r="AW56" s="8">
        <v>17</v>
      </c>
      <c r="AX56" s="143" t="s">
        <v>107</v>
      </c>
      <c r="AY56" s="143" t="s">
        <v>107</v>
      </c>
      <c r="AZ56" s="143" t="s">
        <v>107</v>
      </c>
      <c r="BA56" s="142">
        <v>247</v>
      </c>
      <c r="BB56" s="142">
        <v>247</v>
      </c>
      <c r="BC56" s="142">
        <v>257</v>
      </c>
      <c r="BD56" s="142">
        <v>257</v>
      </c>
      <c r="BE56" s="7"/>
      <c r="BF56" s="2"/>
      <c r="BG56" s="74" t="s">
        <v>1</v>
      </c>
      <c r="BH56" s="10">
        <f>SUM(BA40:BB50)</f>
        <v>5031</v>
      </c>
      <c r="BI56" s="10">
        <f>SUM(BC40:BD50)</f>
        <v>3185</v>
      </c>
      <c r="BK56" s="7"/>
      <c r="BL56" s="6"/>
      <c r="BM56" s="8">
        <v>17</v>
      </c>
      <c r="BN56" s="61"/>
      <c r="BO56" s="62"/>
      <c r="BP56" s="63"/>
      <c r="BQ56" s="59"/>
      <c r="BR56" s="60"/>
      <c r="BS56" s="59"/>
      <c r="BT56" s="60"/>
      <c r="BU56" s="7"/>
      <c r="BV56" s="2"/>
      <c r="BW56" s="74" t="s">
        <v>1</v>
      </c>
      <c r="BX56" s="10">
        <f>SUM(BQ40:BR50)</f>
        <v>0</v>
      </c>
      <c r="BY56" s="10">
        <f>SUM(BS40:BT50)</f>
        <v>0</v>
      </c>
      <c r="CA56" s="7"/>
      <c r="CB56" s="6"/>
      <c r="CC56" s="8">
        <v>17</v>
      </c>
      <c r="CD56" s="61"/>
      <c r="CE56" s="62"/>
      <c r="CF56" s="63"/>
      <c r="CG56" s="59"/>
      <c r="CH56" s="60"/>
      <c r="CI56" s="59"/>
      <c r="CJ56" s="60"/>
      <c r="CK56" s="7"/>
      <c r="CL56" s="2"/>
      <c r="CM56" s="74" t="s">
        <v>1</v>
      </c>
      <c r="CN56" s="10">
        <f>SUM(CG40:CH50)</f>
        <v>0</v>
      </c>
      <c r="CO56" s="10">
        <f>SUM(CI40:CJ50)</f>
        <v>0</v>
      </c>
      <c r="CQ56" s="7"/>
      <c r="CR56" s="6"/>
      <c r="CS56" s="8">
        <v>17</v>
      </c>
      <c r="CT56" s="61"/>
      <c r="CU56" s="62"/>
      <c r="CV56" s="63"/>
      <c r="CW56" s="59"/>
      <c r="CX56" s="60"/>
      <c r="CY56" s="59"/>
      <c r="CZ56" s="60"/>
      <c r="DA56" s="7"/>
      <c r="DB56" s="2"/>
      <c r="DC56" s="74" t="s">
        <v>1</v>
      </c>
      <c r="DD56" s="10">
        <f>SUM(CW40:CX50)</f>
        <v>0</v>
      </c>
      <c r="DE56" s="10">
        <f>SUM(CY40:CZ50)</f>
        <v>0</v>
      </c>
      <c r="DG56" s="7"/>
      <c r="DH56" s="7"/>
      <c r="DI56" s="331"/>
      <c r="DJ56" s="293"/>
      <c r="DK56" s="293"/>
      <c r="DL56" s="293"/>
      <c r="DM56" s="294"/>
      <c r="DN56" s="294"/>
      <c r="DO56" s="294"/>
      <c r="DP56" s="294"/>
      <c r="DQ56" s="7"/>
      <c r="DR56" s="301"/>
      <c r="DS56" s="302"/>
      <c r="DT56" s="303"/>
      <c r="DU56" s="303"/>
      <c r="DV56" s="7"/>
      <c r="DW56" s="7"/>
      <c r="DX56" s="7"/>
    </row>
    <row r="57" spans="1:128" ht="15.75" thickBot="1" x14ac:dyDescent="0.25">
      <c r="Q57" s="8">
        <v>18</v>
      </c>
      <c r="R57" s="61"/>
      <c r="S57" s="62"/>
      <c r="T57" s="63"/>
      <c r="U57" s="59"/>
      <c r="V57" s="60"/>
      <c r="W57" s="59"/>
      <c r="X57" s="60"/>
      <c r="Y57" s="7"/>
      <c r="Z57" s="2"/>
      <c r="AA57" s="49" t="s">
        <v>0</v>
      </c>
      <c r="AB57" s="50">
        <f>((AC56-AB56)/AC55)/AC40</f>
        <v>2.1904761904761907</v>
      </c>
      <c r="AC57" s="9"/>
      <c r="AE57" s="7"/>
      <c r="AF57" s="6"/>
      <c r="AG57" s="8">
        <v>18</v>
      </c>
      <c r="AH57" s="61"/>
      <c r="AI57" s="62"/>
      <c r="AJ57" s="63"/>
      <c r="AK57" s="59"/>
      <c r="AL57" s="60"/>
      <c r="AM57" s="59"/>
      <c r="AN57" s="60"/>
      <c r="AO57" s="7"/>
      <c r="AP57" s="2"/>
      <c r="AQ57" s="49" t="s">
        <v>0</v>
      </c>
      <c r="AR57" s="50">
        <f>((AS56-AR56)/AS55)/AS40</f>
        <v>0.83884297520661155</v>
      </c>
      <c r="AS57" s="9"/>
      <c r="AU57" s="7"/>
      <c r="AV57" s="6"/>
      <c r="AW57" s="8">
        <v>18</v>
      </c>
      <c r="AX57" s="143" t="s">
        <v>130</v>
      </c>
      <c r="AY57" s="143" t="s">
        <v>130</v>
      </c>
      <c r="AZ57" s="143" t="s">
        <v>130</v>
      </c>
      <c r="BA57" s="142">
        <v>224</v>
      </c>
      <c r="BB57" s="142">
        <v>224</v>
      </c>
      <c r="BC57" s="142">
        <v>216</v>
      </c>
      <c r="BD57" s="142">
        <v>216</v>
      </c>
      <c r="BE57" s="7"/>
      <c r="BF57" s="2"/>
      <c r="BG57" s="49" t="s">
        <v>0</v>
      </c>
      <c r="BH57" s="50">
        <f>((BI56-BH56)/BI55)/BI40</f>
        <v>-4.6150000000000002</v>
      </c>
      <c r="BI57" s="9"/>
      <c r="BK57" s="7"/>
      <c r="BL57" s="6"/>
      <c r="BM57" s="8">
        <v>18</v>
      </c>
      <c r="BN57" s="61"/>
      <c r="BO57" s="62"/>
      <c r="BP57" s="63"/>
      <c r="BQ57" s="59"/>
      <c r="BR57" s="60"/>
      <c r="BS57" s="59"/>
      <c r="BT57" s="60"/>
      <c r="BU57" s="7"/>
      <c r="BV57" s="2"/>
      <c r="BW57" s="49" t="s">
        <v>0</v>
      </c>
      <c r="BX57" s="50" t="e">
        <f>((BY56-BX56)/BY55)/BY40</f>
        <v>#DIV/0!</v>
      </c>
      <c r="BY57" s="9"/>
      <c r="CA57" s="7"/>
      <c r="CB57" s="6"/>
      <c r="CC57" s="8">
        <v>18</v>
      </c>
      <c r="CD57" s="61"/>
      <c r="CE57" s="62"/>
      <c r="CF57" s="63"/>
      <c r="CG57" s="59"/>
      <c r="CH57" s="60"/>
      <c r="CI57" s="59"/>
      <c r="CJ57" s="60"/>
      <c r="CK57" s="7"/>
      <c r="CL57" s="2"/>
      <c r="CM57" s="49" t="s">
        <v>0</v>
      </c>
      <c r="CN57" s="50" t="e">
        <f>((CO56-CN56)/CO55)/CO40</f>
        <v>#DIV/0!</v>
      </c>
      <c r="CO57" s="9"/>
      <c r="CQ57" s="7"/>
      <c r="CR57" s="6"/>
      <c r="CS57" s="8">
        <v>18</v>
      </c>
      <c r="CT57" s="61"/>
      <c r="CU57" s="62"/>
      <c r="CV57" s="63"/>
      <c r="CW57" s="59"/>
      <c r="CX57" s="60"/>
      <c r="CY57" s="59"/>
      <c r="CZ57" s="60"/>
      <c r="DA57" s="7"/>
      <c r="DB57" s="2"/>
      <c r="DC57" s="49" t="s">
        <v>0</v>
      </c>
      <c r="DD57" s="50" t="e">
        <f>((DE56-DD56)/DE55)/DE40</f>
        <v>#DIV/0!</v>
      </c>
      <c r="DE57" s="9"/>
      <c r="DG57" s="7"/>
      <c r="DH57" s="7"/>
      <c r="DI57" s="331"/>
      <c r="DJ57" s="293"/>
      <c r="DK57" s="293"/>
      <c r="DL57" s="293"/>
      <c r="DM57" s="294"/>
      <c r="DN57" s="294"/>
      <c r="DO57" s="294"/>
      <c r="DP57" s="294"/>
      <c r="DQ57" s="7"/>
      <c r="DR57" s="301"/>
      <c r="DS57" s="302"/>
      <c r="DT57" s="303"/>
      <c r="DU57" s="303"/>
      <c r="DV57" s="7"/>
      <c r="DW57" s="7"/>
      <c r="DX57" s="7"/>
    </row>
    <row r="58" spans="1:128" x14ac:dyDescent="0.2">
      <c r="Q58" s="8">
        <v>19</v>
      </c>
      <c r="R58" s="61"/>
      <c r="S58" s="62"/>
      <c r="T58" s="63"/>
      <c r="U58" s="59"/>
      <c r="V58" s="60"/>
      <c r="W58" s="59"/>
      <c r="X58" s="60"/>
      <c r="Y58" s="7"/>
      <c r="Z58" s="260" t="s">
        <v>48</v>
      </c>
      <c r="AA58" s="261"/>
      <c r="AB58" s="51">
        <f>AVERAGE(AB43:AC43)</f>
        <v>472.16666666666669</v>
      </c>
      <c r="AE58" s="7"/>
      <c r="AF58" s="6"/>
      <c r="AG58" s="8">
        <v>19</v>
      </c>
      <c r="AH58" s="61"/>
      <c r="AI58" s="62"/>
      <c r="AJ58" s="63"/>
      <c r="AK58" s="59"/>
      <c r="AL58" s="60"/>
      <c r="AM58" s="59"/>
      <c r="AN58" s="60"/>
      <c r="AO58" s="7"/>
      <c r="AP58" s="260" t="s">
        <v>48</v>
      </c>
      <c r="AQ58" s="261"/>
      <c r="AR58" s="51">
        <f>AVERAGE(AR43:AS43)</f>
        <v>944.95833333333326</v>
      </c>
      <c r="AU58" s="7"/>
      <c r="AV58" s="6"/>
      <c r="AW58" s="8">
        <v>19</v>
      </c>
      <c r="AX58" s="143" t="s">
        <v>116</v>
      </c>
      <c r="AY58" s="143" t="s">
        <v>116</v>
      </c>
      <c r="AZ58" s="143" t="s">
        <v>116</v>
      </c>
      <c r="BA58" s="142">
        <v>319</v>
      </c>
      <c r="BB58" s="142">
        <v>319</v>
      </c>
      <c r="BC58" s="142">
        <v>327</v>
      </c>
      <c r="BD58" s="142">
        <v>327</v>
      </c>
      <c r="BE58" s="7"/>
      <c r="BF58" s="260" t="s">
        <v>48</v>
      </c>
      <c r="BG58" s="261"/>
      <c r="BH58" s="51">
        <f>AVERAGE(BH43:BI43)</f>
        <v>1000.625</v>
      </c>
      <c r="BK58" s="7"/>
      <c r="BL58" s="6"/>
      <c r="BM58" s="8">
        <v>19</v>
      </c>
      <c r="BN58" s="61"/>
      <c r="BO58" s="62"/>
      <c r="BP58" s="63"/>
      <c r="BQ58" s="59"/>
      <c r="BR58" s="60"/>
      <c r="BS58" s="59"/>
      <c r="BT58" s="60"/>
      <c r="BU58" s="7"/>
      <c r="BV58" s="260" t="s">
        <v>48</v>
      </c>
      <c r="BW58" s="261"/>
      <c r="BX58" s="51">
        <f>AVERAGE(BX43:BY43)</f>
        <v>0</v>
      </c>
      <c r="CA58" s="7"/>
      <c r="CB58" s="6"/>
      <c r="CC58" s="8">
        <v>19</v>
      </c>
      <c r="CD58" s="61"/>
      <c r="CE58" s="62"/>
      <c r="CF58" s="63"/>
      <c r="CG58" s="59"/>
      <c r="CH58" s="60"/>
      <c r="CI58" s="59"/>
      <c r="CJ58" s="60"/>
      <c r="CK58" s="7"/>
      <c r="CL58" s="260" t="s">
        <v>48</v>
      </c>
      <c r="CM58" s="261"/>
      <c r="CN58" s="51">
        <f>AVERAGE(CN43:CO43)</f>
        <v>0</v>
      </c>
      <c r="CQ58" s="7"/>
      <c r="CR58" s="6"/>
      <c r="CS58" s="8">
        <v>19</v>
      </c>
      <c r="CT58" s="61"/>
      <c r="CU58" s="62"/>
      <c r="CV58" s="63"/>
      <c r="CW58" s="59"/>
      <c r="CX58" s="60"/>
      <c r="CY58" s="59"/>
      <c r="CZ58" s="60"/>
      <c r="DA58" s="7"/>
      <c r="DB58" s="260" t="s">
        <v>48</v>
      </c>
      <c r="DC58" s="261"/>
      <c r="DD58" s="51">
        <f>AVERAGE(DD43:DE43)</f>
        <v>0</v>
      </c>
      <c r="DG58" s="7"/>
      <c r="DH58" s="7"/>
      <c r="DI58" s="331"/>
      <c r="DJ58" s="293"/>
      <c r="DK58" s="293"/>
      <c r="DL58" s="293"/>
      <c r="DM58" s="294"/>
      <c r="DN58" s="294"/>
      <c r="DO58" s="294"/>
      <c r="DP58" s="294"/>
      <c r="DQ58" s="7"/>
      <c r="DR58" s="304"/>
      <c r="DS58" s="304"/>
      <c r="DT58" s="303"/>
      <c r="DU58" s="7"/>
      <c r="DV58" s="7"/>
      <c r="DW58" s="7"/>
      <c r="DX58" s="7"/>
    </row>
    <row r="59" spans="1:128" x14ac:dyDescent="0.2">
      <c r="Q59" s="8">
        <v>20</v>
      </c>
      <c r="R59" s="61"/>
      <c r="S59" s="62"/>
      <c r="T59" s="63"/>
      <c r="U59" s="59"/>
      <c r="V59" s="60"/>
      <c r="W59" s="59"/>
      <c r="X59" s="60"/>
      <c r="Y59" s="7"/>
      <c r="Z59" s="264" t="s">
        <v>49</v>
      </c>
      <c r="AA59" s="265"/>
      <c r="AB59" s="52">
        <f>AVERAGE(AB56)/AC55</f>
        <v>898.33333333333337</v>
      </c>
      <c r="AC59" s="7"/>
      <c r="AD59" s="7"/>
      <c r="AE59" s="7"/>
      <c r="AF59" s="6"/>
      <c r="AG59" s="8">
        <v>20</v>
      </c>
      <c r="AH59" s="61"/>
      <c r="AI59" s="62"/>
      <c r="AJ59" s="63"/>
      <c r="AK59" s="59"/>
      <c r="AL59" s="60"/>
      <c r="AM59" s="59"/>
      <c r="AN59" s="60"/>
      <c r="AO59" s="7"/>
      <c r="AP59" s="264" t="s">
        <v>49</v>
      </c>
      <c r="AQ59" s="265"/>
      <c r="AR59" s="52">
        <f>AVERAGE(AR56)/AS55</f>
        <v>746.18181818181813</v>
      </c>
      <c r="AS59" s="7"/>
      <c r="AT59" s="7"/>
      <c r="AU59" s="7"/>
      <c r="AV59" s="6"/>
      <c r="AW59" s="8">
        <v>20</v>
      </c>
      <c r="AX59" s="143" t="s">
        <v>109</v>
      </c>
      <c r="AY59" s="143" t="s">
        <v>109</v>
      </c>
      <c r="AZ59" s="143" t="s">
        <v>109</v>
      </c>
      <c r="BA59" s="142">
        <v>256</v>
      </c>
      <c r="BB59" s="142">
        <v>256</v>
      </c>
      <c r="BC59" s="142">
        <v>270</v>
      </c>
      <c r="BD59" s="142">
        <v>270</v>
      </c>
      <c r="BE59" s="7"/>
      <c r="BF59" s="264" t="s">
        <v>49</v>
      </c>
      <c r="BG59" s="265"/>
      <c r="BH59" s="52">
        <f>AVERAGE(BH56)/BI55</f>
        <v>503.1</v>
      </c>
      <c r="BI59" s="7"/>
      <c r="BJ59" s="7"/>
      <c r="BK59" s="7"/>
      <c r="BL59" s="6"/>
      <c r="BM59" s="8">
        <v>20</v>
      </c>
      <c r="BN59" s="61"/>
      <c r="BO59" s="62"/>
      <c r="BP59" s="63"/>
      <c r="BQ59" s="59"/>
      <c r="BR59" s="60"/>
      <c r="BS59" s="59"/>
      <c r="BT59" s="60"/>
      <c r="BU59" s="7"/>
      <c r="BV59" s="264" t="s">
        <v>49</v>
      </c>
      <c r="BW59" s="265"/>
      <c r="BX59" s="52" t="e">
        <f>AVERAGE(BX56)/BY55</f>
        <v>#DIV/0!</v>
      </c>
      <c r="BY59" s="7"/>
      <c r="BZ59" s="7"/>
      <c r="CA59" s="7"/>
      <c r="CB59" s="6"/>
      <c r="CC59" s="8">
        <v>20</v>
      </c>
      <c r="CD59" s="61"/>
      <c r="CE59" s="62"/>
      <c r="CF59" s="63"/>
      <c r="CG59" s="59"/>
      <c r="CH59" s="60"/>
      <c r="CI59" s="59"/>
      <c r="CJ59" s="60"/>
      <c r="CK59" s="7"/>
      <c r="CL59" s="264" t="s">
        <v>49</v>
      </c>
      <c r="CM59" s="265"/>
      <c r="CN59" s="52" t="e">
        <f>AVERAGE(CN56)/CO55</f>
        <v>#DIV/0!</v>
      </c>
      <c r="CO59" s="7"/>
      <c r="CP59" s="7"/>
      <c r="CQ59" s="7"/>
      <c r="CR59" s="6"/>
      <c r="CS59" s="8">
        <v>20</v>
      </c>
      <c r="CT59" s="61"/>
      <c r="CU59" s="62"/>
      <c r="CV59" s="63"/>
      <c r="CW59" s="59"/>
      <c r="CX59" s="60"/>
      <c r="CY59" s="59"/>
      <c r="CZ59" s="60"/>
      <c r="DA59" s="7"/>
      <c r="DB59" s="264" t="s">
        <v>49</v>
      </c>
      <c r="DC59" s="265"/>
      <c r="DD59" s="52" t="e">
        <f>AVERAGE(DD56)/DE55</f>
        <v>#DIV/0!</v>
      </c>
      <c r="DE59" s="7"/>
      <c r="DF59" s="7"/>
      <c r="DG59" s="7"/>
      <c r="DH59" s="7"/>
      <c r="DI59" s="331"/>
      <c r="DJ59" s="293"/>
      <c r="DK59" s="293"/>
      <c r="DL59" s="293"/>
      <c r="DM59" s="294"/>
      <c r="DN59" s="294"/>
      <c r="DO59" s="294"/>
      <c r="DP59" s="294"/>
      <c r="DQ59" s="7"/>
      <c r="DR59" s="304"/>
      <c r="DS59" s="304"/>
      <c r="DT59" s="303"/>
      <c r="DU59" s="7"/>
      <c r="DV59" s="7"/>
      <c r="DW59" s="7"/>
      <c r="DX59" s="7"/>
    </row>
    <row r="60" spans="1:128" x14ac:dyDescent="0.2">
      <c r="Q60" s="8">
        <v>21</v>
      </c>
      <c r="R60" s="61"/>
      <c r="S60" s="62"/>
      <c r="T60" s="63"/>
      <c r="U60" s="59"/>
      <c r="V60" s="60"/>
      <c r="W60" s="59"/>
      <c r="X60" s="60"/>
      <c r="Y60" s="7"/>
      <c r="Z60" s="264" t="s">
        <v>50</v>
      </c>
      <c r="AA60" s="265"/>
      <c r="AB60" s="52">
        <f>(AB42/AB59)</f>
        <v>3</v>
      </c>
      <c r="AC60" s="7"/>
      <c r="AD60" s="7"/>
      <c r="AE60" s="7"/>
      <c r="AF60" s="6"/>
      <c r="AG60" s="8">
        <v>21</v>
      </c>
      <c r="AH60" s="61"/>
      <c r="AI60" s="62"/>
      <c r="AJ60" s="63"/>
      <c r="AK60" s="59"/>
      <c r="AL60" s="60"/>
      <c r="AM60" s="59"/>
      <c r="AN60" s="60"/>
      <c r="AO60" s="7"/>
      <c r="AP60" s="264" t="s">
        <v>50</v>
      </c>
      <c r="AQ60" s="265"/>
      <c r="AR60" s="52">
        <f>(AR42/AR59)</f>
        <v>7.471369395711501</v>
      </c>
      <c r="AS60" s="7"/>
      <c r="AT60" s="7"/>
      <c r="AU60" s="7"/>
      <c r="AV60" s="6"/>
      <c r="AW60" s="8">
        <v>21</v>
      </c>
      <c r="AX60" s="143" t="s">
        <v>131</v>
      </c>
      <c r="AY60" s="143" t="s">
        <v>131</v>
      </c>
      <c r="AZ60" s="143" t="s">
        <v>131</v>
      </c>
      <c r="BA60" s="142">
        <v>322</v>
      </c>
      <c r="BB60" s="142">
        <v>322</v>
      </c>
      <c r="BC60" s="142">
        <v>319</v>
      </c>
      <c r="BD60" s="142">
        <v>319</v>
      </c>
      <c r="BE60" s="7"/>
      <c r="BF60" s="264" t="s">
        <v>50</v>
      </c>
      <c r="BG60" s="265"/>
      <c r="BH60" s="52">
        <f>(BH42/BH59)</f>
        <v>12.133770622142714</v>
      </c>
      <c r="BI60" s="7"/>
      <c r="BJ60" s="7"/>
      <c r="BK60" s="7"/>
      <c r="BL60" s="6"/>
      <c r="BM60" s="8">
        <v>21</v>
      </c>
      <c r="BN60" s="61"/>
      <c r="BO60" s="62"/>
      <c r="BP60" s="63"/>
      <c r="BQ60" s="59"/>
      <c r="BR60" s="60"/>
      <c r="BS60" s="59"/>
      <c r="BT60" s="60"/>
      <c r="BU60" s="7"/>
      <c r="BV60" s="264" t="s">
        <v>50</v>
      </c>
      <c r="BW60" s="265"/>
      <c r="BX60" s="52" t="e">
        <f>(BX42/BX59)</f>
        <v>#DIV/0!</v>
      </c>
      <c r="BY60" s="7"/>
      <c r="BZ60" s="7"/>
      <c r="CA60" s="7"/>
      <c r="CB60" s="6"/>
      <c r="CC60" s="8">
        <v>21</v>
      </c>
      <c r="CD60" s="61"/>
      <c r="CE60" s="62"/>
      <c r="CF60" s="63"/>
      <c r="CG60" s="59"/>
      <c r="CH60" s="60"/>
      <c r="CI60" s="59"/>
      <c r="CJ60" s="60"/>
      <c r="CK60" s="7"/>
      <c r="CL60" s="264" t="s">
        <v>50</v>
      </c>
      <c r="CM60" s="265"/>
      <c r="CN60" s="52" t="e">
        <f>(CN42/CN59)</f>
        <v>#DIV/0!</v>
      </c>
      <c r="CO60" s="7"/>
      <c r="CP60" s="7"/>
      <c r="CQ60" s="7"/>
      <c r="CR60" s="6"/>
      <c r="CS60" s="8">
        <v>21</v>
      </c>
      <c r="CT60" s="61"/>
      <c r="CU60" s="62"/>
      <c r="CV60" s="63"/>
      <c r="CW60" s="59"/>
      <c r="CX60" s="60"/>
      <c r="CY60" s="59"/>
      <c r="CZ60" s="60"/>
      <c r="DA60" s="7"/>
      <c r="DB60" s="264" t="s">
        <v>50</v>
      </c>
      <c r="DC60" s="265"/>
      <c r="DD60" s="52" t="e">
        <f>(DD42/DD59)</f>
        <v>#DIV/0!</v>
      </c>
      <c r="DE60" s="7"/>
      <c r="DF60" s="7"/>
      <c r="DG60" s="7"/>
      <c r="DH60" s="7"/>
      <c r="DI60" s="331"/>
      <c r="DJ60" s="293"/>
      <c r="DK60" s="293"/>
      <c r="DL60" s="293"/>
      <c r="DM60" s="294"/>
      <c r="DN60" s="294"/>
      <c r="DO60" s="294"/>
      <c r="DP60" s="294"/>
      <c r="DQ60" s="7"/>
      <c r="DR60" s="304"/>
      <c r="DS60" s="304"/>
      <c r="DT60" s="303"/>
      <c r="DU60" s="7"/>
      <c r="DV60" s="7"/>
      <c r="DW60" s="7"/>
      <c r="DX60" s="7"/>
    </row>
    <row r="61" spans="1:128" ht="15.75" thickBot="1" x14ac:dyDescent="0.25">
      <c r="Q61" s="8">
        <v>22</v>
      </c>
      <c r="R61" s="61"/>
      <c r="S61" s="62"/>
      <c r="T61" s="63"/>
      <c r="U61" s="59"/>
      <c r="V61" s="60"/>
      <c r="W61" s="59"/>
      <c r="X61" s="60"/>
      <c r="Y61" s="7"/>
      <c r="Z61" s="178" t="s">
        <v>51</v>
      </c>
      <c r="AA61" s="179"/>
      <c r="AB61" s="9">
        <f>AB60*AB57/AC28</f>
        <v>1.0952380952380953</v>
      </c>
      <c r="AC61" s="7"/>
      <c r="AD61" s="7"/>
      <c r="AE61" s="7"/>
      <c r="AF61" s="6"/>
      <c r="AG61" s="8">
        <v>22</v>
      </c>
      <c r="AH61" s="61"/>
      <c r="AI61" s="62"/>
      <c r="AJ61" s="63"/>
      <c r="AK61" s="59"/>
      <c r="AL61" s="60"/>
      <c r="AM61" s="59"/>
      <c r="AN61" s="60"/>
      <c r="AO61" s="7"/>
      <c r="AP61" s="178" t="s">
        <v>51</v>
      </c>
      <c r="AQ61" s="179"/>
      <c r="AR61" s="9">
        <f>AR60*AR57/AS28</f>
        <v>1.044550955461043</v>
      </c>
      <c r="AS61" s="7"/>
      <c r="AT61" s="7"/>
      <c r="AU61" s="7"/>
      <c r="AV61" s="6"/>
      <c r="AW61" s="8">
        <v>22</v>
      </c>
      <c r="AX61" s="143" t="s">
        <v>132</v>
      </c>
      <c r="AY61" s="143" t="s">
        <v>132</v>
      </c>
      <c r="AZ61" s="143" t="s">
        <v>132</v>
      </c>
      <c r="BA61" s="142">
        <v>268</v>
      </c>
      <c r="BB61" s="142">
        <v>268</v>
      </c>
      <c r="BC61" s="142">
        <v>287</v>
      </c>
      <c r="BD61" s="142">
        <v>287</v>
      </c>
      <c r="BE61" s="7"/>
      <c r="BF61" s="178" t="s">
        <v>51</v>
      </c>
      <c r="BG61" s="179"/>
      <c r="BH61" s="9">
        <f>BH60*BH57/BI28</f>
        <v>-9.3328919035314382</v>
      </c>
      <c r="BI61" s="7"/>
      <c r="BJ61" s="7"/>
      <c r="BK61" s="7"/>
      <c r="BL61" s="6"/>
      <c r="BM61" s="8">
        <v>22</v>
      </c>
      <c r="BN61" s="61"/>
      <c r="BO61" s="62"/>
      <c r="BP61" s="63"/>
      <c r="BQ61" s="59"/>
      <c r="BR61" s="60"/>
      <c r="BS61" s="59"/>
      <c r="BT61" s="60"/>
      <c r="BU61" s="7"/>
      <c r="BV61" s="178" t="s">
        <v>51</v>
      </c>
      <c r="BW61" s="179"/>
      <c r="BX61" s="9" t="e">
        <f>BX60*BX57/BY28</f>
        <v>#DIV/0!</v>
      </c>
      <c r="BY61" s="7"/>
      <c r="BZ61" s="7"/>
      <c r="CA61" s="7"/>
      <c r="CB61" s="6"/>
      <c r="CC61" s="8">
        <v>22</v>
      </c>
      <c r="CD61" s="61"/>
      <c r="CE61" s="62"/>
      <c r="CF61" s="63"/>
      <c r="CG61" s="59"/>
      <c r="CH61" s="60"/>
      <c r="CI61" s="59"/>
      <c r="CJ61" s="60"/>
      <c r="CK61" s="7"/>
      <c r="CL61" s="178" t="s">
        <v>51</v>
      </c>
      <c r="CM61" s="179"/>
      <c r="CN61" s="9" t="e">
        <f>CN60*CN57/CO28</f>
        <v>#DIV/0!</v>
      </c>
      <c r="CO61" s="7"/>
      <c r="CP61" s="7"/>
      <c r="CQ61" s="7"/>
      <c r="CR61" s="6"/>
      <c r="CS61" s="8">
        <v>22</v>
      </c>
      <c r="CT61" s="61"/>
      <c r="CU61" s="62"/>
      <c r="CV61" s="63"/>
      <c r="CW61" s="59"/>
      <c r="CX61" s="60"/>
      <c r="CY61" s="59"/>
      <c r="CZ61" s="60"/>
      <c r="DA61" s="7"/>
      <c r="DB61" s="178" t="s">
        <v>51</v>
      </c>
      <c r="DC61" s="179"/>
      <c r="DD61" s="9" t="e">
        <f>DD60*DD57/DE28</f>
        <v>#DIV/0!</v>
      </c>
      <c r="DE61" s="7"/>
      <c r="DF61" s="7"/>
      <c r="DG61" s="7"/>
      <c r="DH61" s="7"/>
      <c r="DI61" s="331"/>
      <c r="DJ61" s="293"/>
      <c r="DK61" s="293"/>
      <c r="DL61" s="293"/>
      <c r="DM61" s="294"/>
      <c r="DN61" s="294"/>
      <c r="DO61" s="294"/>
      <c r="DP61" s="294"/>
      <c r="DQ61" s="7"/>
      <c r="DR61" s="305"/>
      <c r="DS61" s="305"/>
      <c r="DT61" s="303"/>
      <c r="DU61" s="7"/>
      <c r="DV61" s="7"/>
      <c r="DW61" s="7"/>
      <c r="DX61" s="7"/>
    </row>
    <row r="62" spans="1:128" ht="15.75" thickBot="1" x14ac:dyDescent="0.25">
      <c r="Q62" s="8">
        <v>23</v>
      </c>
      <c r="R62" s="61"/>
      <c r="S62" s="62"/>
      <c r="T62" s="63"/>
      <c r="U62" s="59"/>
      <c r="V62" s="60"/>
      <c r="W62" s="59"/>
      <c r="X62" s="60"/>
      <c r="Y62" s="7"/>
      <c r="Z62" s="178" t="s">
        <v>69</v>
      </c>
      <c r="AA62" s="179"/>
      <c r="AB62" s="9">
        <f>AB61*AC40</f>
        <v>46.000000000000007</v>
      </c>
      <c r="AC62" s="7"/>
      <c r="AD62" s="7"/>
      <c r="AE62" s="7"/>
      <c r="AF62" s="6"/>
      <c r="AG62" s="8">
        <v>23</v>
      </c>
      <c r="AH62" s="61"/>
      <c r="AI62" s="62"/>
      <c r="AJ62" s="63"/>
      <c r="AK62" s="59"/>
      <c r="AL62" s="60"/>
      <c r="AM62" s="59"/>
      <c r="AN62" s="60"/>
      <c r="AO62" s="7"/>
      <c r="AP62" s="178" t="s">
        <v>69</v>
      </c>
      <c r="AQ62" s="179"/>
      <c r="AR62" s="9">
        <f>AR61*AS40</f>
        <v>22.980121020142946</v>
      </c>
      <c r="AS62" s="7"/>
      <c r="AT62" s="7"/>
      <c r="AU62" s="7"/>
      <c r="AV62" s="6"/>
      <c r="AW62" s="8">
        <v>23</v>
      </c>
      <c r="AX62" s="143" t="s">
        <v>133</v>
      </c>
      <c r="AY62" s="143" t="s">
        <v>133</v>
      </c>
      <c r="AZ62" s="143" t="s">
        <v>133</v>
      </c>
      <c r="BA62" s="142">
        <v>267</v>
      </c>
      <c r="BB62" s="142">
        <v>267</v>
      </c>
      <c r="BC62" s="142">
        <v>266</v>
      </c>
      <c r="BD62" s="142">
        <v>266</v>
      </c>
      <c r="BE62" s="7"/>
      <c r="BF62" s="178" t="s">
        <v>69</v>
      </c>
      <c r="BG62" s="179"/>
      <c r="BH62" s="9">
        <f>BH61*BI40</f>
        <v>-373.31567614125754</v>
      </c>
      <c r="BI62" s="7"/>
      <c r="BJ62" s="7"/>
      <c r="BK62" s="7"/>
      <c r="BL62" s="6"/>
      <c r="BM62" s="8">
        <v>23</v>
      </c>
      <c r="BN62" s="61"/>
      <c r="BO62" s="62"/>
      <c r="BP62" s="63"/>
      <c r="BQ62" s="59"/>
      <c r="BR62" s="60"/>
      <c r="BS62" s="59"/>
      <c r="BT62" s="60"/>
      <c r="BU62" s="7"/>
      <c r="BV62" s="178" t="s">
        <v>69</v>
      </c>
      <c r="BW62" s="179"/>
      <c r="BX62" s="9" t="e">
        <f>BX61*BY40</f>
        <v>#DIV/0!</v>
      </c>
      <c r="BY62" s="7"/>
      <c r="BZ62" s="7"/>
      <c r="CA62" s="7"/>
      <c r="CB62" s="6"/>
      <c r="CC62" s="8">
        <v>23</v>
      </c>
      <c r="CD62" s="61"/>
      <c r="CE62" s="62"/>
      <c r="CF62" s="63"/>
      <c r="CG62" s="59"/>
      <c r="CH62" s="60"/>
      <c r="CI62" s="59"/>
      <c r="CJ62" s="60"/>
      <c r="CK62" s="7"/>
      <c r="CL62" s="178" t="s">
        <v>69</v>
      </c>
      <c r="CM62" s="179"/>
      <c r="CN62" s="9" t="e">
        <f>CN61*CO40</f>
        <v>#DIV/0!</v>
      </c>
      <c r="CO62" s="7"/>
      <c r="CP62" s="7"/>
      <c r="CQ62" s="7"/>
      <c r="CR62" s="6"/>
      <c r="CS62" s="8">
        <v>23</v>
      </c>
      <c r="CT62" s="61"/>
      <c r="CU62" s="62"/>
      <c r="CV62" s="63"/>
      <c r="CW62" s="59"/>
      <c r="CX62" s="60"/>
      <c r="CY62" s="59"/>
      <c r="CZ62" s="60"/>
      <c r="DA62" s="7"/>
      <c r="DB62" s="178" t="s">
        <v>69</v>
      </c>
      <c r="DC62" s="179"/>
      <c r="DD62" s="9" t="e">
        <f>DD61*DE40</f>
        <v>#DIV/0!</v>
      </c>
      <c r="DE62" s="7"/>
      <c r="DF62" s="7"/>
      <c r="DG62" s="7"/>
      <c r="DH62" s="7"/>
      <c r="DI62" s="331"/>
      <c r="DJ62" s="293"/>
      <c r="DK62" s="293"/>
      <c r="DL62" s="293"/>
      <c r="DM62" s="294"/>
      <c r="DN62" s="294"/>
      <c r="DO62" s="294"/>
      <c r="DP62" s="294"/>
      <c r="DQ62" s="7"/>
      <c r="DR62" s="305"/>
      <c r="DS62" s="305"/>
      <c r="DT62" s="303"/>
      <c r="DU62" s="7"/>
      <c r="DV62" s="7"/>
      <c r="DW62" s="7"/>
      <c r="DX62" s="7"/>
    </row>
    <row r="63" spans="1:128" x14ac:dyDescent="0.2">
      <c r="Q63" s="8">
        <v>24</v>
      </c>
      <c r="R63" s="61"/>
      <c r="S63" s="62"/>
      <c r="T63" s="63"/>
      <c r="U63" s="59"/>
      <c r="V63" s="60"/>
      <c r="W63" s="59"/>
      <c r="X63" s="60"/>
      <c r="Y63" s="7"/>
      <c r="Z63" s="7"/>
      <c r="AA63" s="7"/>
      <c r="AB63" s="7"/>
      <c r="AC63" s="7"/>
      <c r="AD63" s="7"/>
      <c r="AE63" s="7"/>
      <c r="AF63" s="6"/>
      <c r="AG63" s="8">
        <v>24</v>
      </c>
      <c r="AH63" s="61"/>
      <c r="AI63" s="62"/>
      <c r="AJ63" s="63"/>
      <c r="AK63" s="59"/>
      <c r="AL63" s="60"/>
      <c r="AM63" s="59"/>
      <c r="AN63" s="60"/>
      <c r="AO63" s="7"/>
      <c r="AP63" s="7"/>
      <c r="AQ63" s="7"/>
      <c r="AR63" s="7"/>
      <c r="AS63" s="7"/>
      <c r="AT63" s="7"/>
      <c r="AU63" s="7"/>
      <c r="AV63" s="6"/>
      <c r="AW63" s="8">
        <v>24</v>
      </c>
      <c r="AX63" s="143" t="s">
        <v>134</v>
      </c>
      <c r="AY63" s="143" t="s">
        <v>134</v>
      </c>
      <c r="AZ63" s="143" t="s">
        <v>134</v>
      </c>
      <c r="BA63" s="142">
        <v>221</v>
      </c>
      <c r="BB63" s="142">
        <v>221</v>
      </c>
      <c r="BC63" s="142">
        <v>235</v>
      </c>
      <c r="BD63" s="142">
        <v>235</v>
      </c>
      <c r="BE63" s="7"/>
      <c r="BF63" s="7"/>
      <c r="BG63" s="7"/>
      <c r="BH63" s="7"/>
      <c r="BI63" s="7"/>
      <c r="BJ63" s="7"/>
      <c r="BK63" s="7"/>
      <c r="BL63" s="6"/>
      <c r="BM63" s="8">
        <v>24</v>
      </c>
      <c r="BN63" s="61"/>
      <c r="BO63" s="62"/>
      <c r="BP63" s="63"/>
      <c r="BQ63" s="59"/>
      <c r="BR63" s="60"/>
      <c r="BS63" s="59"/>
      <c r="BT63" s="60"/>
      <c r="BU63" s="7"/>
      <c r="BV63" s="7"/>
      <c r="BW63" s="7"/>
      <c r="BX63" s="7"/>
      <c r="BY63" s="7"/>
      <c r="BZ63" s="7"/>
      <c r="CA63" s="7"/>
      <c r="CB63" s="6"/>
      <c r="CC63" s="8">
        <v>24</v>
      </c>
      <c r="CD63" s="61"/>
      <c r="CE63" s="62"/>
      <c r="CF63" s="63"/>
      <c r="CG63" s="59"/>
      <c r="CH63" s="60"/>
      <c r="CI63" s="59"/>
      <c r="CJ63" s="60"/>
      <c r="CK63" s="7"/>
      <c r="CL63" s="7"/>
      <c r="CM63" s="7"/>
      <c r="CN63" s="7"/>
      <c r="CO63" s="7"/>
      <c r="CP63" s="7"/>
      <c r="CQ63" s="7"/>
      <c r="CR63" s="6"/>
      <c r="CS63" s="8">
        <v>24</v>
      </c>
      <c r="CT63" s="61"/>
      <c r="CU63" s="62"/>
      <c r="CV63" s="63"/>
      <c r="CW63" s="59"/>
      <c r="CX63" s="60"/>
      <c r="CY63" s="59"/>
      <c r="CZ63" s="60"/>
      <c r="DA63" s="7"/>
      <c r="DB63" s="7"/>
      <c r="DC63" s="7"/>
      <c r="DD63" s="7"/>
      <c r="DE63" s="7"/>
      <c r="DF63" s="7"/>
      <c r="DG63" s="7"/>
      <c r="DH63" s="7"/>
      <c r="DI63" s="331"/>
      <c r="DJ63" s="293"/>
      <c r="DK63" s="293"/>
      <c r="DL63" s="293"/>
      <c r="DM63" s="294"/>
      <c r="DN63" s="294"/>
      <c r="DO63" s="294"/>
      <c r="DP63" s="294"/>
      <c r="DQ63" s="7"/>
      <c r="DR63" s="7"/>
      <c r="DS63" s="7"/>
      <c r="DT63" s="7"/>
      <c r="DU63" s="7"/>
      <c r="DV63" s="7"/>
      <c r="DW63" s="7"/>
      <c r="DX63" s="7"/>
    </row>
    <row r="64" spans="1:128" ht="15.75" customHeight="1" x14ac:dyDescent="0.2">
      <c r="Q64" s="8">
        <v>25</v>
      </c>
      <c r="R64" s="61"/>
      <c r="S64" s="62"/>
      <c r="T64" s="63"/>
      <c r="U64" s="59"/>
      <c r="V64" s="60"/>
      <c r="W64" s="59"/>
      <c r="X64" s="60"/>
      <c r="Y64" s="7"/>
      <c r="Z64" s="7"/>
      <c r="AA64" s="7"/>
      <c r="AB64" s="7"/>
      <c r="AC64" s="7"/>
      <c r="AD64" s="7"/>
      <c r="AE64" s="7"/>
      <c r="AF64" s="6"/>
      <c r="AG64" s="8">
        <v>25</v>
      </c>
      <c r="AH64" s="61"/>
      <c r="AI64" s="62"/>
      <c r="AJ64" s="63"/>
      <c r="AK64" s="59"/>
      <c r="AL64" s="60"/>
      <c r="AM64" s="59"/>
      <c r="AN64" s="60"/>
      <c r="AO64" s="7"/>
      <c r="AP64" s="7"/>
      <c r="AQ64" s="7"/>
      <c r="AR64" s="7"/>
      <c r="AS64" s="7"/>
      <c r="AT64" s="7"/>
      <c r="AU64" s="7"/>
      <c r="AV64" s="6"/>
      <c r="AW64" s="8">
        <v>25</v>
      </c>
      <c r="AX64" s="143" t="s">
        <v>135</v>
      </c>
      <c r="AY64" s="143" t="s">
        <v>135</v>
      </c>
      <c r="AZ64" s="143" t="s">
        <v>135</v>
      </c>
      <c r="BA64" s="142">
        <v>223</v>
      </c>
      <c r="BB64" s="142">
        <v>223</v>
      </c>
      <c r="BC64" s="142">
        <v>0</v>
      </c>
      <c r="BD64" s="142"/>
      <c r="BE64" s="7"/>
      <c r="BF64" s="7"/>
      <c r="BG64" s="7"/>
      <c r="BH64" s="7"/>
      <c r="BI64" s="7"/>
      <c r="BJ64" s="7"/>
      <c r="BK64" s="7"/>
      <c r="BL64" s="6"/>
      <c r="BM64" s="8">
        <v>25</v>
      </c>
      <c r="BN64" s="61"/>
      <c r="BO64" s="62"/>
      <c r="BP64" s="63"/>
      <c r="BQ64" s="59"/>
      <c r="BR64" s="60"/>
      <c r="BS64" s="59"/>
      <c r="BT64" s="60"/>
      <c r="BU64" s="7"/>
      <c r="BV64" s="7"/>
      <c r="BW64" s="7"/>
      <c r="BX64" s="7"/>
      <c r="BY64" s="7"/>
      <c r="BZ64" s="7"/>
      <c r="CA64" s="7"/>
      <c r="CB64" s="6"/>
      <c r="CC64" s="8">
        <v>25</v>
      </c>
      <c r="CD64" s="61"/>
      <c r="CE64" s="62"/>
      <c r="CF64" s="63"/>
      <c r="CG64" s="59"/>
      <c r="CH64" s="60"/>
      <c r="CI64" s="59"/>
      <c r="CJ64" s="60"/>
      <c r="CK64" s="7"/>
      <c r="CL64" s="7"/>
      <c r="CM64" s="7"/>
      <c r="CN64" s="7"/>
      <c r="CO64" s="7"/>
      <c r="CP64" s="7"/>
      <c r="CQ64" s="7"/>
      <c r="CR64" s="6"/>
      <c r="CS64" s="8">
        <v>25</v>
      </c>
      <c r="CT64" s="61"/>
      <c r="CU64" s="62"/>
      <c r="CV64" s="63"/>
      <c r="CW64" s="59"/>
      <c r="CX64" s="60"/>
      <c r="CY64" s="59"/>
      <c r="CZ64" s="60"/>
      <c r="DA64" s="7"/>
      <c r="DB64" s="7"/>
      <c r="DC64" s="7"/>
      <c r="DD64" s="7"/>
      <c r="DE64" s="7"/>
      <c r="DF64" s="7"/>
      <c r="DG64" s="7"/>
      <c r="DH64" s="7"/>
      <c r="DI64" s="331"/>
      <c r="DJ64" s="293"/>
      <c r="DK64" s="293"/>
      <c r="DL64" s="293"/>
      <c r="DM64" s="294"/>
      <c r="DN64" s="294"/>
      <c r="DO64" s="294"/>
      <c r="DP64" s="294"/>
      <c r="DQ64" s="7"/>
      <c r="DR64" s="7"/>
      <c r="DS64" s="7"/>
      <c r="DT64" s="7"/>
      <c r="DU64" s="7"/>
      <c r="DV64" s="7"/>
      <c r="DW64" s="7"/>
      <c r="DX64" s="7"/>
    </row>
    <row r="65" spans="17:128" x14ac:dyDescent="0.2">
      <c r="Q65" s="8">
        <v>26</v>
      </c>
      <c r="R65" s="61"/>
      <c r="S65" s="62"/>
      <c r="T65" s="63"/>
      <c r="U65" s="59"/>
      <c r="V65" s="60"/>
      <c r="W65" s="59"/>
      <c r="X65" s="60"/>
      <c r="Y65" s="7"/>
      <c r="Z65" s="7"/>
      <c r="AA65" s="7"/>
      <c r="AB65" s="7"/>
      <c r="AC65" s="7"/>
      <c r="AD65" s="7"/>
      <c r="AE65" s="7"/>
      <c r="AF65" s="6"/>
      <c r="AG65" s="8">
        <v>26</v>
      </c>
      <c r="AH65" s="61"/>
      <c r="AI65" s="62"/>
      <c r="AJ65" s="63"/>
      <c r="AK65" s="59"/>
      <c r="AL65" s="60"/>
      <c r="AM65" s="59"/>
      <c r="AN65" s="60"/>
      <c r="AO65" s="7"/>
      <c r="AP65" s="7"/>
      <c r="AQ65" s="7"/>
      <c r="AR65" s="7"/>
      <c r="AS65" s="7"/>
      <c r="AT65" s="7"/>
      <c r="AU65" s="7"/>
      <c r="AV65" s="6"/>
      <c r="AW65" s="8">
        <v>26</v>
      </c>
      <c r="AX65" s="61"/>
      <c r="AY65" s="62"/>
      <c r="AZ65" s="63"/>
      <c r="BA65" s="59"/>
      <c r="BB65" s="60"/>
      <c r="BC65" s="59"/>
      <c r="BD65" s="60"/>
      <c r="BE65" s="7"/>
      <c r="BF65" s="7"/>
      <c r="BG65" s="7"/>
      <c r="BH65" s="7"/>
      <c r="BI65" s="7"/>
      <c r="BJ65" s="7"/>
      <c r="BK65" s="7"/>
      <c r="BL65" s="6"/>
      <c r="BM65" s="8">
        <v>26</v>
      </c>
      <c r="BN65" s="61"/>
      <c r="BO65" s="62"/>
      <c r="BP65" s="63"/>
      <c r="BQ65" s="59"/>
      <c r="BR65" s="60"/>
      <c r="BS65" s="59"/>
      <c r="BT65" s="60"/>
      <c r="BU65" s="7"/>
      <c r="BV65" s="7"/>
      <c r="BW65" s="7"/>
      <c r="BX65" s="7"/>
      <c r="BY65" s="7"/>
      <c r="BZ65" s="7"/>
      <c r="CA65" s="7"/>
      <c r="CB65" s="6"/>
      <c r="CC65" s="8">
        <v>26</v>
      </c>
      <c r="CD65" s="61"/>
      <c r="CE65" s="62"/>
      <c r="CF65" s="63"/>
      <c r="CG65" s="59"/>
      <c r="CH65" s="60"/>
      <c r="CI65" s="59"/>
      <c r="CJ65" s="60"/>
      <c r="CK65" s="7"/>
      <c r="CL65" s="7"/>
      <c r="CM65" s="7"/>
      <c r="CN65" s="7"/>
      <c r="CO65" s="7"/>
      <c r="CP65" s="7"/>
      <c r="CQ65" s="7"/>
      <c r="CR65" s="6"/>
      <c r="CS65" s="8">
        <v>26</v>
      </c>
      <c r="CT65" s="61"/>
      <c r="CU65" s="62"/>
      <c r="CV65" s="63"/>
      <c r="CW65" s="59"/>
      <c r="CX65" s="60"/>
      <c r="CY65" s="59"/>
      <c r="CZ65" s="60"/>
      <c r="DA65" s="7"/>
      <c r="DB65" s="7"/>
      <c r="DC65" s="7"/>
      <c r="DD65" s="7"/>
      <c r="DE65" s="7"/>
      <c r="DF65" s="7"/>
      <c r="DG65" s="7"/>
      <c r="DH65" s="7"/>
      <c r="DI65" s="331"/>
      <c r="DJ65" s="293"/>
      <c r="DK65" s="293"/>
      <c r="DL65" s="293"/>
      <c r="DM65" s="294"/>
      <c r="DN65" s="294"/>
      <c r="DO65" s="294"/>
      <c r="DP65" s="294"/>
      <c r="DQ65" s="7"/>
      <c r="DR65" s="7"/>
      <c r="DS65" s="7"/>
      <c r="DT65" s="7"/>
      <c r="DU65" s="7"/>
      <c r="DV65" s="7"/>
      <c r="DW65" s="7"/>
      <c r="DX65" s="7"/>
    </row>
    <row r="66" spans="17:128" x14ac:dyDescent="0.2">
      <c r="Q66" s="8">
        <v>27</v>
      </c>
      <c r="R66" s="61"/>
      <c r="S66" s="62"/>
      <c r="T66" s="63"/>
      <c r="U66" s="59"/>
      <c r="V66" s="60"/>
      <c r="W66" s="59"/>
      <c r="X66" s="60"/>
      <c r="Y66" s="7"/>
      <c r="Z66" s="7"/>
      <c r="AA66" s="7"/>
      <c r="AB66" s="7"/>
      <c r="AC66" s="7"/>
      <c r="AD66" s="7"/>
      <c r="AE66" s="7"/>
      <c r="AF66" s="6"/>
      <c r="AG66" s="8">
        <v>27</v>
      </c>
      <c r="AH66" s="61"/>
      <c r="AI66" s="62"/>
      <c r="AJ66" s="63"/>
      <c r="AK66" s="59"/>
      <c r="AL66" s="60"/>
      <c r="AM66" s="59"/>
      <c r="AN66" s="60"/>
      <c r="AO66" s="7"/>
      <c r="AP66" s="7"/>
      <c r="AQ66" s="7"/>
      <c r="AR66" s="7"/>
      <c r="AS66" s="7"/>
      <c r="AT66" s="7"/>
      <c r="AU66" s="7"/>
      <c r="AV66" s="6"/>
      <c r="AW66" s="8">
        <v>27</v>
      </c>
      <c r="AX66" s="61"/>
      <c r="AY66" s="62"/>
      <c r="AZ66" s="63"/>
      <c r="BA66" s="59"/>
      <c r="BB66" s="60"/>
      <c r="BC66" s="59"/>
      <c r="BD66" s="60"/>
      <c r="BE66" s="7"/>
      <c r="BF66" s="7"/>
      <c r="BG66" s="7"/>
      <c r="BH66" s="7"/>
      <c r="BI66" s="7"/>
      <c r="BJ66" s="7"/>
      <c r="BK66" s="7"/>
      <c r="BL66" s="6"/>
      <c r="BM66" s="8">
        <v>27</v>
      </c>
      <c r="BN66" s="61"/>
      <c r="BO66" s="62"/>
      <c r="BP66" s="63"/>
      <c r="BQ66" s="59"/>
      <c r="BR66" s="60"/>
      <c r="BS66" s="59"/>
      <c r="BT66" s="60"/>
      <c r="BU66" s="7"/>
      <c r="BV66" s="7"/>
      <c r="BW66" s="7"/>
      <c r="BX66" s="7"/>
      <c r="BY66" s="7"/>
      <c r="BZ66" s="7"/>
      <c r="CA66" s="7"/>
      <c r="CB66" s="6"/>
      <c r="CC66" s="8">
        <v>27</v>
      </c>
      <c r="CD66" s="61"/>
      <c r="CE66" s="62"/>
      <c r="CF66" s="63"/>
      <c r="CG66" s="59"/>
      <c r="CH66" s="60"/>
      <c r="CI66" s="59"/>
      <c r="CJ66" s="60"/>
      <c r="CK66" s="7"/>
      <c r="CL66" s="7"/>
      <c r="CM66" s="7"/>
      <c r="CN66" s="7"/>
      <c r="CO66" s="7"/>
      <c r="CP66" s="7"/>
      <c r="CQ66" s="7"/>
      <c r="CR66" s="6"/>
      <c r="CS66" s="8">
        <v>27</v>
      </c>
      <c r="CT66" s="61"/>
      <c r="CU66" s="62"/>
      <c r="CV66" s="63"/>
      <c r="CW66" s="59"/>
      <c r="CX66" s="60"/>
      <c r="CY66" s="59"/>
      <c r="CZ66" s="60"/>
      <c r="DA66" s="7"/>
      <c r="DB66" s="7"/>
      <c r="DC66" s="7"/>
      <c r="DD66" s="7"/>
      <c r="DE66" s="7"/>
      <c r="DF66" s="7"/>
      <c r="DG66" s="7"/>
      <c r="DH66" s="7"/>
      <c r="DI66" s="331"/>
      <c r="DJ66" s="293"/>
      <c r="DK66" s="293"/>
      <c r="DL66" s="293"/>
      <c r="DM66" s="294"/>
      <c r="DN66" s="294"/>
      <c r="DO66" s="294"/>
      <c r="DP66" s="294"/>
      <c r="DQ66" s="7"/>
      <c r="DR66" s="7"/>
      <c r="DS66" s="7"/>
      <c r="DT66" s="7"/>
      <c r="DU66" s="7"/>
      <c r="DV66" s="7"/>
      <c r="DW66" s="7"/>
      <c r="DX66" s="7"/>
    </row>
    <row r="67" spans="17:128" x14ac:dyDescent="0.2">
      <c r="Q67" s="8">
        <v>28</v>
      </c>
      <c r="R67" s="61"/>
      <c r="S67" s="62"/>
      <c r="T67" s="63"/>
      <c r="U67" s="59"/>
      <c r="V67" s="60"/>
      <c r="W67" s="59"/>
      <c r="X67" s="60"/>
      <c r="Y67" s="7"/>
      <c r="Z67" s="7"/>
      <c r="AA67" s="7"/>
      <c r="AB67" s="7"/>
      <c r="AC67" s="7"/>
      <c r="AD67" s="7"/>
      <c r="AE67" s="7"/>
      <c r="AF67" s="6"/>
      <c r="AG67" s="8">
        <v>28</v>
      </c>
      <c r="AH67" s="61"/>
      <c r="AI67" s="62"/>
      <c r="AJ67" s="63"/>
      <c r="AK67" s="59"/>
      <c r="AL67" s="60"/>
      <c r="AM67" s="59"/>
      <c r="AN67" s="60"/>
      <c r="AO67" s="7"/>
      <c r="AP67" s="7"/>
      <c r="AQ67" s="7"/>
      <c r="AR67" s="7"/>
      <c r="AS67" s="7"/>
      <c r="AT67" s="7"/>
      <c r="AU67" s="7"/>
      <c r="AV67" s="6"/>
      <c r="AW67" s="8">
        <v>28</v>
      </c>
      <c r="AX67" s="61"/>
      <c r="AY67" s="62"/>
      <c r="AZ67" s="63"/>
      <c r="BA67" s="59"/>
      <c r="BB67" s="60"/>
      <c r="BC67" s="59"/>
      <c r="BD67" s="60"/>
      <c r="BE67" s="7"/>
      <c r="BF67" s="7"/>
      <c r="BG67" s="7"/>
      <c r="BH67" s="7"/>
      <c r="BI67" s="7"/>
      <c r="BJ67" s="7"/>
      <c r="BK67" s="7"/>
      <c r="BL67" s="6"/>
      <c r="BM67" s="8">
        <v>28</v>
      </c>
      <c r="BN67" s="61"/>
      <c r="BO67" s="62"/>
      <c r="BP67" s="63"/>
      <c r="BQ67" s="59"/>
      <c r="BR67" s="60"/>
      <c r="BS67" s="59"/>
      <c r="BT67" s="60"/>
      <c r="BU67" s="7"/>
      <c r="BV67" s="7"/>
      <c r="BW67" s="7"/>
      <c r="BX67" s="7"/>
      <c r="BY67" s="7"/>
      <c r="BZ67" s="7"/>
      <c r="CA67" s="7"/>
      <c r="CB67" s="6"/>
      <c r="CC67" s="8">
        <v>28</v>
      </c>
      <c r="CD67" s="61"/>
      <c r="CE67" s="62"/>
      <c r="CF67" s="63"/>
      <c r="CG67" s="59"/>
      <c r="CH67" s="60"/>
      <c r="CI67" s="59"/>
      <c r="CJ67" s="60"/>
      <c r="CK67" s="7"/>
      <c r="CL67" s="7"/>
      <c r="CM67" s="7"/>
      <c r="CN67" s="7"/>
      <c r="CO67" s="7"/>
      <c r="CP67" s="7"/>
      <c r="CQ67" s="7"/>
      <c r="CR67" s="6"/>
      <c r="CS67" s="8">
        <v>28</v>
      </c>
      <c r="CT67" s="61"/>
      <c r="CU67" s="62"/>
      <c r="CV67" s="63"/>
      <c r="CW67" s="59"/>
      <c r="CX67" s="60"/>
      <c r="CY67" s="59"/>
      <c r="CZ67" s="60"/>
      <c r="DA67" s="7"/>
      <c r="DB67" s="7"/>
      <c r="DC67" s="7"/>
      <c r="DD67" s="7"/>
      <c r="DE67" s="7"/>
      <c r="DF67" s="7"/>
      <c r="DG67" s="7"/>
      <c r="DH67" s="7"/>
      <c r="DI67" s="331"/>
      <c r="DJ67" s="293"/>
      <c r="DK67" s="293"/>
      <c r="DL67" s="293"/>
      <c r="DM67" s="294"/>
      <c r="DN67" s="294"/>
      <c r="DO67" s="294"/>
      <c r="DP67" s="294"/>
      <c r="DQ67" s="7"/>
      <c r="DR67" s="7"/>
      <c r="DS67" s="7"/>
      <c r="DT67" s="7"/>
      <c r="DU67" s="7"/>
      <c r="DV67" s="7"/>
      <c r="DW67" s="7"/>
      <c r="DX67" s="7"/>
    </row>
    <row r="68" spans="17:128" x14ac:dyDescent="0.2">
      <c r="Q68" s="8">
        <v>29</v>
      </c>
      <c r="R68" s="61"/>
      <c r="S68" s="62"/>
      <c r="T68" s="63"/>
      <c r="U68" s="59"/>
      <c r="V68" s="60"/>
      <c r="W68" s="59"/>
      <c r="X68" s="60"/>
      <c r="Y68" s="7"/>
      <c r="Z68" s="7"/>
      <c r="AA68" s="7"/>
      <c r="AB68" s="7"/>
      <c r="AC68" s="7"/>
      <c r="AD68" s="7"/>
      <c r="AE68" s="7"/>
      <c r="AF68" s="6"/>
      <c r="AG68" s="8">
        <v>29</v>
      </c>
      <c r="AH68" s="61"/>
      <c r="AI68" s="62"/>
      <c r="AJ68" s="63"/>
      <c r="AK68" s="59"/>
      <c r="AL68" s="60"/>
      <c r="AM68" s="59"/>
      <c r="AN68" s="60"/>
      <c r="AO68" s="7"/>
      <c r="AP68" s="7"/>
      <c r="AQ68" s="7"/>
      <c r="AR68" s="7"/>
      <c r="AS68" s="7"/>
      <c r="AT68" s="7"/>
      <c r="AU68" s="7"/>
      <c r="AV68" s="6"/>
      <c r="AW68" s="8">
        <v>29</v>
      </c>
      <c r="AX68" s="61"/>
      <c r="AY68" s="62"/>
      <c r="AZ68" s="63"/>
      <c r="BA68" s="59"/>
      <c r="BB68" s="60"/>
      <c r="BC68" s="59"/>
      <c r="BD68" s="60"/>
      <c r="BE68" s="7"/>
      <c r="BF68" s="7"/>
      <c r="BG68" s="7"/>
      <c r="BH68" s="7"/>
      <c r="BI68" s="7"/>
      <c r="BJ68" s="7"/>
      <c r="BK68" s="7"/>
      <c r="BL68" s="6"/>
      <c r="BM68" s="8">
        <v>29</v>
      </c>
      <c r="BN68" s="61"/>
      <c r="BO68" s="62"/>
      <c r="BP68" s="63"/>
      <c r="BQ68" s="59"/>
      <c r="BR68" s="60"/>
      <c r="BS68" s="59"/>
      <c r="BT68" s="60"/>
      <c r="BU68" s="7"/>
      <c r="BV68" s="7"/>
      <c r="BW68" s="7"/>
      <c r="BX68" s="7"/>
      <c r="BY68" s="7"/>
      <c r="BZ68" s="7"/>
      <c r="CA68" s="7"/>
      <c r="CB68" s="6"/>
      <c r="CC68" s="8">
        <v>29</v>
      </c>
      <c r="CD68" s="61"/>
      <c r="CE68" s="62"/>
      <c r="CF68" s="63"/>
      <c r="CG68" s="59"/>
      <c r="CH68" s="60"/>
      <c r="CI68" s="59"/>
      <c r="CJ68" s="60"/>
      <c r="CK68" s="7"/>
      <c r="CL68" s="7"/>
      <c r="CM68" s="7"/>
      <c r="CN68" s="7"/>
      <c r="CO68" s="7"/>
      <c r="CP68" s="7"/>
      <c r="CQ68" s="7"/>
      <c r="CR68" s="6"/>
      <c r="CS68" s="8">
        <v>29</v>
      </c>
      <c r="CT68" s="61"/>
      <c r="CU68" s="62"/>
      <c r="CV68" s="63"/>
      <c r="CW68" s="59"/>
      <c r="CX68" s="60"/>
      <c r="CY68" s="59"/>
      <c r="CZ68" s="60"/>
      <c r="DA68" s="7"/>
      <c r="DB68" s="7"/>
      <c r="DC68" s="7"/>
      <c r="DD68" s="7"/>
      <c r="DE68" s="7"/>
      <c r="DF68" s="7"/>
      <c r="DG68" s="7"/>
      <c r="DH68" s="7"/>
      <c r="DI68" s="331"/>
      <c r="DJ68" s="293"/>
      <c r="DK68" s="293"/>
      <c r="DL68" s="293"/>
      <c r="DM68" s="294"/>
      <c r="DN68" s="294"/>
      <c r="DO68" s="294"/>
      <c r="DP68" s="294"/>
      <c r="DQ68" s="7"/>
      <c r="DR68" s="7"/>
      <c r="DS68" s="7"/>
      <c r="DT68" s="7"/>
      <c r="DU68" s="7"/>
      <c r="DV68" s="7"/>
      <c r="DW68" s="7"/>
      <c r="DX68" s="7"/>
    </row>
    <row r="69" spans="17:128" x14ac:dyDescent="0.2">
      <c r="Q69" s="8">
        <v>30</v>
      </c>
      <c r="R69" s="61"/>
      <c r="S69" s="62"/>
      <c r="T69" s="63"/>
      <c r="U69" s="59"/>
      <c r="V69" s="60"/>
      <c r="W69" s="59"/>
      <c r="X69" s="60"/>
      <c r="Y69" s="7"/>
      <c r="Z69" s="7"/>
      <c r="AA69" s="7"/>
      <c r="AB69" s="7"/>
      <c r="AC69" s="7"/>
      <c r="AD69" s="7"/>
      <c r="AE69" s="7"/>
      <c r="AF69" s="6"/>
      <c r="AG69" s="8">
        <v>30</v>
      </c>
      <c r="AH69" s="61"/>
      <c r="AI69" s="62"/>
      <c r="AJ69" s="63"/>
      <c r="AK69" s="59"/>
      <c r="AL69" s="60"/>
      <c r="AM69" s="59"/>
      <c r="AN69" s="60"/>
      <c r="AO69" s="7"/>
      <c r="AP69" s="7"/>
      <c r="AQ69" s="7"/>
      <c r="AR69" s="7"/>
      <c r="AS69" s="7"/>
      <c r="AT69" s="7"/>
      <c r="AU69" s="7"/>
      <c r="AV69" s="6"/>
      <c r="AW69" s="8">
        <v>30</v>
      </c>
      <c r="AX69" s="61"/>
      <c r="AY69" s="62"/>
      <c r="AZ69" s="63"/>
      <c r="BA69" s="59"/>
      <c r="BB69" s="60"/>
      <c r="BC69" s="59"/>
      <c r="BD69" s="60"/>
      <c r="BE69" s="7"/>
      <c r="BF69" s="7"/>
      <c r="BG69" s="7"/>
      <c r="BH69" s="7"/>
      <c r="BI69" s="7"/>
      <c r="BJ69" s="7"/>
      <c r="BK69" s="7"/>
      <c r="BL69" s="6"/>
      <c r="BM69" s="8">
        <v>30</v>
      </c>
      <c r="BN69" s="61"/>
      <c r="BO69" s="62"/>
      <c r="BP69" s="63"/>
      <c r="BQ69" s="59"/>
      <c r="BR69" s="60"/>
      <c r="BS69" s="59"/>
      <c r="BT69" s="60"/>
      <c r="BU69" s="7"/>
      <c r="BV69" s="7"/>
      <c r="BW69" s="7"/>
      <c r="BX69" s="7"/>
      <c r="BY69" s="7"/>
      <c r="BZ69" s="7"/>
      <c r="CA69" s="7"/>
      <c r="CB69" s="6"/>
      <c r="CC69" s="8">
        <v>30</v>
      </c>
      <c r="CD69" s="61"/>
      <c r="CE69" s="62"/>
      <c r="CF69" s="63"/>
      <c r="CG69" s="59"/>
      <c r="CH69" s="60"/>
      <c r="CI69" s="59"/>
      <c r="CJ69" s="60"/>
      <c r="CK69" s="7"/>
      <c r="CL69" s="7"/>
      <c r="CM69" s="7"/>
      <c r="CN69" s="7"/>
      <c r="CO69" s="7"/>
      <c r="CP69" s="7"/>
      <c r="CQ69" s="7"/>
      <c r="CR69" s="6"/>
      <c r="CS69" s="8">
        <v>30</v>
      </c>
      <c r="CT69" s="61"/>
      <c r="CU69" s="62"/>
      <c r="CV69" s="63"/>
      <c r="CW69" s="59"/>
      <c r="CX69" s="60"/>
      <c r="CY69" s="59"/>
      <c r="CZ69" s="60"/>
      <c r="DA69" s="7"/>
      <c r="DB69" s="7"/>
      <c r="DC69" s="7"/>
      <c r="DD69" s="7"/>
      <c r="DE69" s="7"/>
      <c r="DF69" s="7"/>
      <c r="DG69" s="7"/>
      <c r="DH69" s="7"/>
      <c r="DI69" s="331"/>
      <c r="DJ69" s="293"/>
      <c r="DK69" s="293"/>
      <c r="DL69" s="293"/>
      <c r="DM69" s="294"/>
      <c r="DN69" s="294"/>
      <c r="DO69" s="294"/>
      <c r="DP69" s="294"/>
      <c r="DQ69" s="7"/>
      <c r="DR69" s="7"/>
      <c r="DS69" s="7"/>
      <c r="DT69" s="7"/>
      <c r="DU69" s="7"/>
      <c r="DV69" s="7"/>
      <c r="DW69" s="7"/>
      <c r="DX69" s="7"/>
    </row>
    <row r="70" spans="17:128" x14ac:dyDescent="0.2">
      <c r="Q70" s="8">
        <v>31</v>
      </c>
      <c r="R70" s="61"/>
      <c r="S70" s="62"/>
      <c r="T70" s="63"/>
      <c r="U70" s="59"/>
      <c r="V70" s="60"/>
      <c r="W70" s="59"/>
      <c r="X70" s="60"/>
      <c r="Y70" s="7"/>
      <c r="Z70" s="7"/>
      <c r="AA70" s="7"/>
      <c r="AB70" s="7"/>
      <c r="AC70" s="7"/>
      <c r="AD70" s="7"/>
      <c r="AE70" s="7"/>
      <c r="AF70" s="6"/>
      <c r="AG70" s="8">
        <v>31</v>
      </c>
      <c r="AH70" s="61"/>
      <c r="AI70" s="62"/>
      <c r="AJ70" s="63"/>
      <c r="AK70" s="59"/>
      <c r="AL70" s="60"/>
      <c r="AM70" s="59"/>
      <c r="AN70" s="60"/>
      <c r="AO70" s="7"/>
      <c r="AP70" s="7"/>
      <c r="AQ70" s="7"/>
      <c r="AR70" s="7"/>
      <c r="AS70" s="7"/>
      <c r="AT70" s="7"/>
      <c r="AU70" s="7"/>
      <c r="AV70" s="6"/>
      <c r="AW70" s="8">
        <v>31</v>
      </c>
      <c r="AX70" s="61"/>
      <c r="AY70" s="62"/>
      <c r="AZ70" s="63"/>
      <c r="BA70" s="59"/>
      <c r="BB70" s="60"/>
      <c r="BC70" s="59"/>
      <c r="BD70" s="60"/>
      <c r="BE70" s="7"/>
      <c r="BF70" s="7"/>
      <c r="BG70" s="7"/>
      <c r="BH70" s="7"/>
      <c r="BI70" s="7"/>
      <c r="BJ70" s="7"/>
      <c r="BK70" s="7"/>
      <c r="BL70" s="6"/>
      <c r="BM70" s="8">
        <v>31</v>
      </c>
      <c r="BN70" s="61"/>
      <c r="BO70" s="62"/>
      <c r="BP70" s="63"/>
      <c r="BQ70" s="59"/>
      <c r="BR70" s="60"/>
      <c r="BS70" s="59"/>
      <c r="BT70" s="60"/>
      <c r="BU70" s="7"/>
      <c r="BV70" s="7"/>
      <c r="BW70" s="7"/>
      <c r="BX70" s="7"/>
      <c r="BY70" s="7"/>
      <c r="BZ70" s="7"/>
      <c r="CA70" s="7"/>
      <c r="CB70" s="6"/>
      <c r="CC70" s="8">
        <v>31</v>
      </c>
      <c r="CD70" s="61"/>
      <c r="CE70" s="62"/>
      <c r="CF70" s="63"/>
      <c r="CG70" s="59"/>
      <c r="CH70" s="60"/>
      <c r="CI70" s="59"/>
      <c r="CJ70" s="60"/>
      <c r="CK70" s="7"/>
      <c r="CL70" s="7"/>
      <c r="CM70" s="7"/>
      <c r="CN70" s="7"/>
      <c r="CO70" s="7"/>
      <c r="CP70" s="7"/>
      <c r="CQ70" s="7"/>
      <c r="CR70" s="6"/>
      <c r="CS70" s="8">
        <v>31</v>
      </c>
      <c r="CT70" s="61"/>
      <c r="CU70" s="62"/>
      <c r="CV70" s="63"/>
      <c r="CW70" s="59"/>
      <c r="CX70" s="60"/>
      <c r="CY70" s="59"/>
      <c r="CZ70" s="60"/>
      <c r="DA70" s="7"/>
      <c r="DB70" s="7"/>
      <c r="DC70" s="7"/>
      <c r="DD70" s="7"/>
      <c r="DE70" s="7"/>
      <c r="DF70" s="7"/>
      <c r="DG70" s="7"/>
      <c r="DH70" s="7"/>
      <c r="DI70" s="331"/>
      <c r="DJ70" s="293"/>
      <c r="DK70" s="293"/>
      <c r="DL70" s="293"/>
      <c r="DM70" s="294"/>
      <c r="DN70" s="294"/>
      <c r="DO70" s="294"/>
      <c r="DP70" s="294"/>
      <c r="DQ70" s="7"/>
      <c r="DR70" s="7"/>
      <c r="DS70" s="7"/>
      <c r="DT70" s="7"/>
      <c r="DU70" s="7"/>
      <c r="DV70" s="7"/>
      <c r="DW70" s="7"/>
      <c r="DX70" s="7"/>
    </row>
    <row r="71" spans="17:128" x14ac:dyDescent="0.2">
      <c r="Q71" s="8">
        <v>32</v>
      </c>
      <c r="R71" s="61"/>
      <c r="S71" s="62"/>
      <c r="T71" s="63"/>
      <c r="U71" s="59"/>
      <c r="V71" s="60"/>
      <c r="W71" s="59"/>
      <c r="X71" s="60"/>
      <c r="Y71" s="7"/>
      <c r="Z71" s="7"/>
      <c r="AA71" s="7"/>
      <c r="AB71" s="7"/>
      <c r="AC71" s="7"/>
      <c r="AD71" s="7"/>
      <c r="AE71" s="7"/>
      <c r="AF71" s="6"/>
      <c r="AG71" s="8">
        <v>32</v>
      </c>
      <c r="AH71" s="61"/>
      <c r="AI71" s="62"/>
      <c r="AJ71" s="63"/>
      <c r="AK71" s="59"/>
      <c r="AL71" s="60"/>
      <c r="AM71" s="59"/>
      <c r="AN71" s="60"/>
      <c r="AO71" s="7"/>
      <c r="AP71" s="7"/>
      <c r="AQ71" s="7"/>
      <c r="AR71" s="7"/>
      <c r="AS71" s="7"/>
      <c r="AT71" s="7"/>
      <c r="AU71" s="7"/>
      <c r="AV71" s="6"/>
      <c r="AW71" s="8">
        <v>32</v>
      </c>
      <c r="AX71" s="61"/>
      <c r="AY71" s="62"/>
      <c r="AZ71" s="63"/>
      <c r="BA71" s="59"/>
      <c r="BB71" s="60"/>
      <c r="BC71" s="59"/>
      <c r="BD71" s="60"/>
      <c r="BE71" s="7"/>
      <c r="BF71" s="7"/>
      <c r="BG71" s="7"/>
      <c r="BH71" s="7"/>
      <c r="BI71" s="7"/>
      <c r="BJ71" s="7"/>
      <c r="BK71" s="7"/>
      <c r="BL71" s="6"/>
      <c r="BM71" s="8">
        <v>32</v>
      </c>
      <c r="BN71" s="61"/>
      <c r="BO71" s="62"/>
      <c r="BP71" s="63"/>
      <c r="BQ71" s="59"/>
      <c r="BR71" s="60"/>
      <c r="BS71" s="59"/>
      <c r="BT71" s="60"/>
      <c r="BU71" s="7"/>
      <c r="BV71" s="7"/>
      <c r="BW71" s="7"/>
      <c r="BX71" s="7"/>
      <c r="BY71" s="7"/>
      <c r="BZ71" s="7"/>
      <c r="CA71" s="7"/>
      <c r="CB71" s="6"/>
      <c r="CC71" s="8">
        <v>32</v>
      </c>
      <c r="CD71" s="61"/>
      <c r="CE71" s="62"/>
      <c r="CF71" s="63"/>
      <c r="CG71" s="59"/>
      <c r="CH71" s="60"/>
      <c r="CI71" s="59"/>
      <c r="CJ71" s="60"/>
      <c r="CK71" s="7"/>
      <c r="CL71" s="7"/>
      <c r="CM71" s="7"/>
      <c r="CN71" s="7"/>
      <c r="CO71" s="7"/>
      <c r="CP71" s="7"/>
      <c r="CQ71" s="7"/>
      <c r="CR71" s="6"/>
      <c r="CS71" s="8">
        <v>32</v>
      </c>
      <c r="CT71" s="61"/>
      <c r="CU71" s="62"/>
      <c r="CV71" s="63"/>
      <c r="CW71" s="59"/>
      <c r="CX71" s="60"/>
      <c r="CY71" s="59"/>
      <c r="CZ71" s="60"/>
      <c r="DA71" s="7"/>
      <c r="DB71" s="7"/>
      <c r="DC71" s="7"/>
      <c r="DD71" s="7"/>
      <c r="DE71" s="7"/>
      <c r="DF71" s="7"/>
      <c r="DG71" s="7"/>
      <c r="DH71" s="7"/>
      <c r="DI71" s="331"/>
      <c r="DJ71" s="293"/>
      <c r="DK71" s="293"/>
      <c r="DL71" s="293"/>
      <c r="DM71" s="294"/>
      <c r="DN71" s="294"/>
      <c r="DO71" s="294"/>
      <c r="DP71" s="294"/>
      <c r="DQ71" s="7"/>
      <c r="DR71" s="7"/>
      <c r="DS71" s="7"/>
      <c r="DT71" s="7"/>
      <c r="DU71" s="7"/>
      <c r="DV71" s="7"/>
      <c r="DW71" s="7"/>
      <c r="DX71" s="7"/>
    </row>
    <row r="72" spans="17:128" x14ac:dyDescent="0.2">
      <c r="Q72" s="8">
        <v>33</v>
      </c>
      <c r="R72" s="61"/>
      <c r="S72" s="62"/>
      <c r="T72" s="63"/>
      <c r="U72" s="59"/>
      <c r="V72" s="60"/>
      <c r="W72" s="59"/>
      <c r="X72" s="60"/>
      <c r="Y72" s="7"/>
      <c r="Z72" s="7"/>
      <c r="AA72" s="7"/>
      <c r="AB72" s="7"/>
      <c r="AC72" s="7"/>
      <c r="AD72" s="7"/>
      <c r="AE72" s="7"/>
      <c r="AF72" s="6"/>
      <c r="AG72" s="8">
        <v>33</v>
      </c>
      <c r="AH72" s="61"/>
      <c r="AI72" s="62"/>
      <c r="AJ72" s="63"/>
      <c r="AK72" s="59"/>
      <c r="AL72" s="60"/>
      <c r="AM72" s="59"/>
      <c r="AN72" s="60"/>
      <c r="AO72" s="7"/>
      <c r="AP72" s="7"/>
      <c r="AQ72" s="7"/>
      <c r="AR72" s="7"/>
      <c r="AS72" s="7"/>
      <c r="AT72" s="7"/>
      <c r="AU72" s="7"/>
      <c r="AV72" s="6"/>
      <c r="AW72" s="8">
        <v>33</v>
      </c>
      <c r="AX72" s="61"/>
      <c r="AY72" s="62"/>
      <c r="AZ72" s="63"/>
      <c r="BA72" s="59"/>
      <c r="BB72" s="60"/>
      <c r="BC72" s="59"/>
      <c r="BD72" s="60"/>
      <c r="BE72" s="7"/>
      <c r="BF72" s="7"/>
      <c r="BG72" s="7"/>
      <c r="BH72" s="7"/>
      <c r="BI72" s="7"/>
      <c r="BJ72" s="7"/>
      <c r="BK72" s="7"/>
      <c r="BL72" s="6"/>
      <c r="BM72" s="8">
        <v>33</v>
      </c>
      <c r="BN72" s="61"/>
      <c r="BO72" s="62"/>
      <c r="BP72" s="63"/>
      <c r="BQ72" s="59"/>
      <c r="BR72" s="60"/>
      <c r="BS72" s="59"/>
      <c r="BT72" s="60"/>
      <c r="BU72" s="7"/>
      <c r="BV72" s="7"/>
      <c r="BW72" s="7"/>
      <c r="BX72" s="7"/>
      <c r="BY72" s="7"/>
      <c r="BZ72" s="7"/>
      <c r="CA72" s="7"/>
      <c r="CB72" s="6"/>
      <c r="CC72" s="8">
        <v>33</v>
      </c>
      <c r="CD72" s="61"/>
      <c r="CE72" s="62"/>
      <c r="CF72" s="63"/>
      <c r="CG72" s="59"/>
      <c r="CH72" s="60"/>
      <c r="CI72" s="59"/>
      <c r="CJ72" s="60"/>
      <c r="CK72" s="7"/>
      <c r="CL72" s="7"/>
      <c r="CM72" s="7"/>
      <c r="CN72" s="7"/>
      <c r="CO72" s="7"/>
      <c r="CP72" s="7"/>
      <c r="CQ72" s="7"/>
      <c r="CR72" s="6"/>
      <c r="CS72" s="8">
        <v>33</v>
      </c>
      <c r="CT72" s="61"/>
      <c r="CU72" s="62"/>
      <c r="CV72" s="63"/>
      <c r="CW72" s="59"/>
      <c r="CX72" s="60"/>
      <c r="CY72" s="59"/>
      <c r="CZ72" s="60"/>
      <c r="DA72" s="7"/>
      <c r="DB72" s="7"/>
      <c r="DC72" s="7"/>
      <c r="DD72" s="7"/>
      <c r="DE72" s="7"/>
      <c r="DF72" s="7"/>
      <c r="DG72" s="7"/>
      <c r="DH72" s="7"/>
      <c r="DI72" s="331"/>
      <c r="DJ72" s="293"/>
      <c r="DK72" s="293"/>
      <c r="DL72" s="293"/>
      <c r="DM72" s="294"/>
      <c r="DN72" s="294"/>
      <c r="DO72" s="294"/>
      <c r="DP72" s="294"/>
      <c r="DQ72" s="7"/>
      <c r="DR72" s="7"/>
      <c r="DS72" s="7"/>
      <c r="DT72" s="7"/>
      <c r="DU72" s="7"/>
      <c r="DV72" s="7"/>
      <c r="DW72" s="7"/>
      <c r="DX72" s="7"/>
    </row>
    <row r="73" spans="17:128" x14ac:dyDescent="0.2">
      <c r="Q73" s="8">
        <v>34</v>
      </c>
      <c r="R73" s="61"/>
      <c r="S73" s="62"/>
      <c r="T73" s="63"/>
      <c r="U73" s="59"/>
      <c r="V73" s="60"/>
      <c r="W73" s="59"/>
      <c r="X73" s="60"/>
      <c r="Y73" s="7"/>
      <c r="Z73" s="7"/>
      <c r="AA73" s="7"/>
      <c r="AB73" s="7"/>
      <c r="AC73" s="7"/>
      <c r="AD73" s="7"/>
      <c r="AE73" s="7"/>
      <c r="AF73" s="6"/>
      <c r="AG73" s="8">
        <v>34</v>
      </c>
      <c r="AH73" s="61"/>
      <c r="AI73" s="62"/>
      <c r="AJ73" s="63"/>
      <c r="AK73" s="59"/>
      <c r="AL73" s="60"/>
      <c r="AM73" s="59"/>
      <c r="AN73" s="60"/>
      <c r="AO73" s="7"/>
      <c r="AP73" s="7"/>
      <c r="AQ73" s="7"/>
      <c r="AR73" s="7"/>
      <c r="AS73" s="7"/>
      <c r="AT73" s="7"/>
      <c r="AU73" s="7"/>
      <c r="AV73" s="6"/>
      <c r="AW73" s="8">
        <v>34</v>
      </c>
      <c r="AX73" s="61"/>
      <c r="AY73" s="62"/>
      <c r="AZ73" s="63"/>
      <c r="BA73" s="59"/>
      <c r="BB73" s="60"/>
      <c r="BC73" s="59"/>
      <c r="BD73" s="60"/>
      <c r="BE73" s="7"/>
      <c r="BF73" s="7"/>
      <c r="BG73" s="7"/>
      <c r="BH73" s="7"/>
      <c r="BI73" s="7"/>
      <c r="BJ73" s="7"/>
      <c r="BK73" s="7"/>
      <c r="BL73" s="6"/>
      <c r="BM73" s="8">
        <v>34</v>
      </c>
      <c r="BN73" s="61"/>
      <c r="BO73" s="62"/>
      <c r="BP73" s="63"/>
      <c r="BQ73" s="59"/>
      <c r="BR73" s="60"/>
      <c r="BS73" s="59"/>
      <c r="BT73" s="60"/>
      <c r="BU73" s="7"/>
      <c r="BV73" s="7"/>
      <c r="BW73" s="7"/>
      <c r="BX73" s="7"/>
      <c r="BY73" s="7"/>
      <c r="BZ73" s="7"/>
      <c r="CA73" s="7"/>
      <c r="CB73" s="6"/>
      <c r="CC73" s="8">
        <v>34</v>
      </c>
      <c r="CD73" s="61"/>
      <c r="CE73" s="62"/>
      <c r="CF73" s="63"/>
      <c r="CG73" s="59"/>
      <c r="CH73" s="60"/>
      <c r="CI73" s="59"/>
      <c r="CJ73" s="60"/>
      <c r="CK73" s="7"/>
      <c r="CL73" s="7"/>
      <c r="CM73" s="7"/>
      <c r="CN73" s="7"/>
      <c r="CO73" s="7"/>
      <c r="CP73" s="7"/>
      <c r="CQ73" s="7"/>
      <c r="CR73" s="6"/>
      <c r="CS73" s="8">
        <v>34</v>
      </c>
      <c r="CT73" s="61"/>
      <c r="CU73" s="62"/>
      <c r="CV73" s="63"/>
      <c r="CW73" s="59"/>
      <c r="CX73" s="60"/>
      <c r="CY73" s="59"/>
      <c r="CZ73" s="60"/>
      <c r="DA73" s="7"/>
      <c r="DB73" s="7"/>
      <c r="DC73" s="7"/>
      <c r="DD73" s="7"/>
      <c r="DE73" s="7"/>
      <c r="DF73" s="7"/>
      <c r="DG73" s="7"/>
      <c r="DH73" s="7"/>
      <c r="DI73" s="331"/>
      <c r="DJ73" s="293"/>
      <c r="DK73" s="293"/>
      <c r="DL73" s="293"/>
      <c r="DM73" s="294"/>
      <c r="DN73" s="294"/>
      <c r="DO73" s="294"/>
      <c r="DP73" s="294"/>
      <c r="DQ73" s="7"/>
      <c r="DR73" s="7"/>
      <c r="DS73" s="7"/>
      <c r="DT73" s="7"/>
      <c r="DU73" s="7"/>
      <c r="DV73" s="7"/>
      <c r="DW73" s="7"/>
      <c r="DX73" s="7"/>
    </row>
    <row r="74" spans="17:128" x14ac:dyDescent="0.2">
      <c r="Q74" s="8">
        <v>35</v>
      </c>
      <c r="R74" s="61"/>
      <c r="S74" s="62"/>
      <c r="T74" s="63"/>
      <c r="U74" s="59"/>
      <c r="V74" s="60"/>
      <c r="W74" s="59"/>
      <c r="X74" s="60"/>
      <c r="Y74" s="7"/>
      <c r="Z74" s="7"/>
      <c r="AA74" s="7"/>
      <c r="AB74" s="7"/>
      <c r="AC74" s="7"/>
      <c r="AD74" s="7"/>
      <c r="AE74" s="7"/>
      <c r="AF74" s="6"/>
      <c r="AG74" s="8">
        <v>35</v>
      </c>
      <c r="AH74" s="61"/>
      <c r="AI74" s="62"/>
      <c r="AJ74" s="63"/>
      <c r="AK74" s="59"/>
      <c r="AL74" s="60"/>
      <c r="AM74" s="59"/>
      <c r="AN74" s="60"/>
      <c r="AO74" s="7"/>
      <c r="AP74" s="7"/>
      <c r="AQ74" s="7"/>
      <c r="AR74" s="7"/>
      <c r="AS74" s="7"/>
      <c r="AT74" s="7"/>
      <c r="AU74" s="7"/>
      <c r="AV74" s="6"/>
      <c r="AW74" s="8">
        <v>35</v>
      </c>
      <c r="AX74" s="61"/>
      <c r="AY74" s="62"/>
      <c r="AZ74" s="63"/>
      <c r="BA74" s="59"/>
      <c r="BB74" s="60"/>
      <c r="BC74" s="59"/>
      <c r="BD74" s="60"/>
      <c r="BE74" s="7"/>
      <c r="BF74" s="7"/>
      <c r="BG74" s="7"/>
      <c r="BH74" s="7"/>
      <c r="BI74" s="7"/>
      <c r="BJ74" s="7"/>
      <c r="BK74" s="7"/>
      <c r="BL74" s="6"/>
      <c r="BM74" s="8">
        <v>35</v>
      </c>
      <c r="BN74" s="61"/>
      <c r="BO74" s="62"/>
      <c r="BP74" s="63"/>
      <c r="BQ74" s="59"/>
      <c r="BR74" s="60"/>
      <c r="BS74" s="59"/>
      <c r="BT74" s="60"/>
      <c r="BU74" s="7"/>
      <c r="BV74" s="7"/>
      <c r="BW74" s="7"/>
      <c r="BX74" s="7"/>
      <c r="BY74" s="7"/>
      <c r="BZ74" s="7"/>
      <c r="CA74" s="7"/>
      <c r="CB74" s="6"/>
      <c r="CC74" s="8">
        <v>35</v>
      </c>
      <c r="CD74" s="61"/>
      <c r="CE74" s="62"/>
      <c r="CF74" s="63"/>
      <c r="CG74" s="59"/>
      <c r="CH74" s="60"/>
      <c r="CI74" s="59"/>
      <c r="CJ74" s="60"/>
      <c r="CK74" s="7"/>
      <c r="CL74" s="7"/>
      <c r="CM74" s="7"/>
      <c r="CN74" s="7"/>
      <c r="CO74" s="7"/>
      <c r="CP74" s="7"/>
      <c r="CQ74" s="7"/>
      <c r="CR74" s="6"/>
      <c r="CS74" s="8">
        <v>35</v>
      </c>
      <c r="CT74" s="61"/>
      <c r="CU74" s="62"/>
      <c r="CV74" s="63"/>
      <c r="CW74" s="59"/>
      <c r="CX74" s="60"/>
      <c r="CY74" s="59"/>
      <c r="CZ74" s="60"/>
      <c r="DA74" s="7"/>
      <c r="DB74" s="7"/>
      <c r="DC74" s="7"/>
      <c r="DD74" s="7"/>
      <c r="DE74" s="7"/>
      <c r="DF74" s="7"/>
      <c r="DG74" s="7"/>
      <c r="DH74" s="7"/>
      <c r="DI74" s="331"/>
      <c r="DJ74" s="293"/>
      <c r="DK74" s="293"/>
      <c r="DL74" s="293"/>
      <c r="DM74" s="294"/>
      <c r="DN74" s="294"/>
      <c r="DO74" s="294"/>
      <c r="DP74" s="294"/>
      <c r="DQ74" s="7"/>
      <c r="DR74" s="7"/>
      <c r="DS74" s="7"/>
      <c r="DT74" s="7"/>
      <c r="DU74" s="7"/>
      <c r="DV74" s="7"/>
      <c r="DW74" s="7"/>
      <c r="DX74" s="7"/>
    </row>
    <row r="75" spans="17:128" x14ac:dyDescent="0.2">
      <c r="Q75" s="8">
        <v>36</v>
      </c>
      <c r="R75" s="61"/>
      <c r="S75" s="62"/>
      <c r="T75" s="63"/>
      <c r="U75" s="59"/>
      <c r="V75" s="60"/>
      <c r="W75" s="59"/>
      <c r="X75" s="60"/>
      <c r="Y75" s="7"/>
      <c r="Z75" s="7"/>
      <c r="AA75" s="7"/>
      <c r="AB75" s="7"/>
      <c r="AC75" s="7"/>
      <c r="AD75" s="7"/>
      <c r="AE75" s="7"/>
      <c r="AF75" s="6"/>
      <c r="AG75" s="8">
        <v>36</v>
      </c>
      <c r="AH75" s="61"/>
      <c r="AI75" s="62"/>
      <c r="AJ75" s="63"/>
      <c r="AK75" s="59"/>
      <c r="AL75" s="60"/>
      <c r="AM75" s="59"/>
      <c r="AN75" s="60"/>
      <c r="AO75" s="7"/>
      <c r="AP75" s="7"/>
      <c r="AQ75" s="7"/>
      <c r="AR75" s="7"/>
      <c r="AS75" s="7"/>
      <c r="AT75" s="7"/>
      <c r="AU75" s="7"/>
      <c r="AV75" s="6"/>
      <c r="AW75" s="8">
        <v>36</v>
      </c>
      <c r="AX75" s="61"/>
      <c r="AY75" s="62"/>
      <c r="AZ75" s="63"/>
      <c r="BA75" s="59"/>
      <c r="BB75" s="60"/>
      <c r="BC75" s="59"/>
      <c r="BD75" s="60"/>
      <c r="BE75" s="7"/>
      <c r="BF75" s="7"/>
      <c r="BG75" s="7"/>
      <c r="BH75" s="7"/>
      <c r="BI75" s="7"/>
      <c r="BJ75" s="7"/>
      <c r="BK75" s="7"/>
      <c r="BL75" s="6"/>
      <c r="BM75" s="8">
        <v>36</v>
      </c>
      <c r="BN75" s="61"/>
      <c r="BO75" s="62"/>
      <c r="BP75" s="63"/>
      <c r="BQ75" s="59"/>
      <c r="BR75" s="60"/>
      <c r="BS75" s="59"/>
      <c r="BT75" s="60"/>
      <c r="BU75" s="7"/>
      <c r="BV75" s="7"/>
      <c r="BW75" s="7"/>
      <c r="BX75" s="7"/>
      <c r="BY75" s="7"/>
      <c r="BZ75" s="7"/>
      <c r="CA75" s="7"/>
      <c r="CB75" s="6"/>
      <c r="CC75" s="8">
        <v>36</v>
      </c>
      <c r="CD75" s="61"/>
      <c r="CE75" s="62"/>
      <c r="CF75" s="63"/>
      <c r="CG75" s="59"/>
      <c r="CH75" s="60"/>
      <c r="CI75" s="59"/>
      <c r="CJ75" s="60"/>
      <c r="CK75" s="7"/>
      <c r="CL75" s="7"/>
      <c r="CM75" s="7"/>
      <c r="CN75" s="7"/>
      <c r="CO75" s="7"/>
      <c r="CP75" s="7"/>
      <c r="CQ75" s="7"/>
      <c r="CR75" s="6"/>
      <c r="CS75" s="8">
        <v>36</v>
      </c>
      <c r="CT75" s="61"/>
      <c r="CU75" s="62"/>
      <c r="CV75" s="63"/>
      <c r="CW75" s="59"/>
      <c r="CX75" s="60"/>
      <c r="CY75" s="59"/>
      <c r="CZ75" s="60"/>
      <c r="DA75" s="7"/>
      <c r="DB75" s="7"/>
      <c r="DC75" s="7"/>
      <c r="DD75" s="7"/>
      <c r="DE75" s="7"/>
      <c r="DF75" s="7"/>
      <c r="DG75" s="7"/>
      <c r="DH75" s="7"/>
      <c r="DI75" s="331"/>
      <c r="DJ75" s="293"/>
      <c r="DK75" s="293"/>
      <c r="DL75" s="293"/>
      <c r="DM75" s="294"/>
      <c r="DN75" s="294"/>
      <c r="DO75" s="294"/>
      <c r="DP75" s="294"/>
      <c r="DQ75" s="7"/>
      <c r="DR75" s="7"/>
      <c r="DS75" s="7"/>
      <c r="DT75" s="7"/>
      <c r="DU75" s="7"/>
      <c r="DV75" s="7"/>
      <c r="DW75" s="7"/>
      <c r="DX75" s="7"/>
    </row>
    <row r="76" spans="17:128" x14ac:dyDescent="0.2">
      <c r="Q76" s="8">
        <v>37</v>
      </c>
      <c r="R76" s="61"/>
      <c r="S76" s="62"/>
      <c r="T76" s="63"/>
      <c r="U76" s="59"/>
      <c r="V76" s="60"/>
      <c r="W76" s="59"/>
      <c r="X76" s="60"/>
      <c r="Y76" s="7"/>
      <c r="Z76" s="7"/>
      <c r="AA76" s="7"/>
      <c r="AB76" s="7"/>
      <c r="AC76" s="7"/>
      <c r="AD76" s="7"/>
      <c r="AE76" s="7"/>
      <c r="AF76" s="6"/>
      <c r="AG76" s="8">
        <v>37</v>
      </c>
      <c r="AH76" s="61"/>
      <c r="AI76" s="62"/>
      <c r="AJ76" s="63"/>
      <c r="AK76" s="59"/>
      <c r="AL76" s="60"/>
      <c r="AM76" s="59"/>
      <c r="AN76" s="60"/>
      <c r="AO76" s="7"/>
      <c r="AP76" s="7"/>
      <c r="AQ76" s="7"/>
      <c r="AR76" s="7"/>
      <c r="AS76" s="7"/>
      <c r="AT76" s="7"/>
      <c r="AU76" s="7"/>
      <c r="AV76" s="6"/>
      <c r="AW76" s="8">
        <v>37</v>
      </c>
      <c r="AX76" s="61"/>
      <c r="AY76" s="62"/>
      <c r="AZ76" s="63"/>
      <c r="BA76" s="59"/>
      <c r="BB76" s="60"/>
      <c r="BC76" s="59"/>
      <c r="BD76" s="60"/>
      <c r="BE76" s="7"/>
      <c r="BF76" s="7"/>
      <c r="BG76" s="7"/>
      <c r="BH76" s="7"/>
      <c r="BI76" s="7"/>
      <c r="BJ76" s="7"/>
      <c r="BK76" s="7"/>
      <c r="BL76" s="6"/>
      <c r="BM76" s="8">
        <v>37</v>
      </c>
      <c r="BN76" s="61"/>
      <c r="BO76" s="62"/>
      <c r="BP76" s="63"/>
      <c r="BQ76" s="59"/>
      <c r="BR76" s="60"/>
      <c r="BS76" s="59"/>
      <c r="BT76" s="60"/>
      <c r="BU76" s="7"/>
      <c r="BV76" s="7"/>
      <c r="BW76" s="7"/>
      <c r="BX76" s="7"/>
      <c r="BY76" s="7"/>
      <c r="BZ76" s="7"/>
      <c r="CA76" s="7"/>
      <c r="CB76" s="6"/>
      <c r="CC76" s="8">
        <v>37</v>
      </c>
      <c r="CD76" s="61"/>
      <c r="CE76" s="62"/>
      <c r="CF76" s="63"/>
      <c r="CG76" s="59"/>
      <c r="CH76" s="60"/>
      <c r="CI76" s="59"/>
      <c r="CJ76" s="60"/>
      <c r="CK76" s="7"/>
      <c r="CL76" s="7"/>
      <c r="CM76" s="7"/>
      <c r="CN76" s="7"/>
      <c r="CO76" s="7"/>
      <c r="CP76" s="7"/>
      <c r="CQ76" s="7"/>
      <c r="CR76" s="6"/>
      <c r="CS76" s="8">
        <v>37</v>
      </c>
      <c r="CT76" s="61"/>
      <c r="CU76" s="62"/>
      <c r="CV76" s="63"/>
      <c r="CW76" s="59"/>
      <c r="CX76" s="60"/>
      <c r="CY76" s="59"/>
      <c r="CZ76" s="60"/>
      <c r="DA76" s="7"/>
      <c r="DB76" s="7"/>
      <c r="DC76" s="7"/>
      <c r="DD76" s="7"/>
      <c r="DE76" s="7"/>
      <c r="DF76" s="7"/>
      <c r="DG76" s="7"/>
      <c r="DH76" s="7"/>
      <c r="DI76" s="331"/>
      <c r="DJ76" s="293"/>
      <c r="DK76" s="293"/>
      <c r="DL76" s="293"/>
      <c r="DM76" s="294"/>
      <c r="DN76" s="294"/>
      <c r="DO76" s="294"/>
      <c r="DP76" s="294"/>
      <c r="DQ76" s="7"/>
      <c r="DR76" s="7"/>
      <c r="DS76" s="7"/>
      <c r="DT76" s="7"/>
      <c r="DU76" s="7"/>
      <c r="DV76" s="7"/>
      <c r="DW76" s="7"/>
      <c r="DX76" s="7"/>
    </row>
    <row r="77" spans="17:128" x14ac:dyDescent="0.2">
      <c r="Q77" s="8">
        <v>38</v>
      </c>
      <c r="R77" s="61"/>
      <c r="S77" s="62"/>
      <c r="T77" s="63"/>
      <c r="U77" s="59"/>
      <c r="V77" s="60"/>
      <c r="W77" s="59"/>
      <c r="X77" s="60"/>
      <c r="Y77" s="7"/>
      <c r="Z77" s="7"/>
      <c r="AA77" s="7"/>
      <c r="AB77" s="7"/>
      <c r="AC77" s="7"/>
      <c r="AD77" s="7"/>
      <c r="AE77" s="7"/>
      <c r="AF77" s="6"/>
      <c r="AG77" s="8">
        <v>38</v>
      </c>
      <c r="AH77" s="61"/>
      <c r="AI77" s="62"/>
      <c r="AJ77" s="63"/>
      <c r="AK77" s="59"/>
      <c r="AL77" s="60"/>
      <c r="AM77" s="59"/>
      <c r="AN77" s="60"/>
      <c r="AO77" s="7"/>
      <c r="AP77" s="7"/>
      <c r="AQ77" s="7"/>
      <c r="AR77" s="7"/>
      <c r="AS77" s="7"/>
      <c r="AT77" s="7"/>
      <c r="AU77" s="7"/>
      <c r="AV77" s="6"/>
      <c r="AW77" s="8">
        <v>38</v>
      </c>
      <c r="AX77" s="61"/>
      <c r="AY77" s="62"/>
      <c r="AZ77" s="63"/>
      <c r="BA77" s="59"/>
      <c r="BB77" s="60"/>
      <c r="BC77" s="59"/>
      <c r="BD77" s="60"/>
      <c r="BE77" s="7"/>
      <c r="BF77" s="7"/>
      <c r="BG77" s="7"/>
      <c r="BH77" s="7"/>
      <c r="BI77" s="7"/>
      <c r="BJ77" s="7"/>
      <c r="BK77" s="7"/>
      <c r="BL77" s="6"/>
      <c r="BM77" s="8">
        <v>38</v>
      </c>
      <c r="BN77" s="61"/>
      <c r="BO77" s="62"/>
      <c r="BP77" s="63"/>
      <c r="BQ77" s="59"/>
      <c r="BR77" s="60"/>
      <c r="BS77" s="59"/>
      <c r="BT77" s="60"/>
      <c r="BU77" s="7"/>
      <c r="BV77" s="7"/>
      <c r="BW77" s="7"/>
      <c r="BX77" s="7"/>
      <c r="BY77" s="7"/>
      <c r="BZ77" s="7"/>
      <c r="CA77" s="7"/>
      <c r="CB77" s="6"/>
      <c r="CC77" s="8">
        <v>38</v>
      </c>
      <c r="CD77" s="61"/>
      <c r="CE77" s="62"/>
      <c r="CF77" s="63"/>
      <c r="CG77" s="59"/>
      <c r="CH77" s="60"/>
      <c r="CI77" s="59"/>
      <c r="CJ77" s="60"/>
      <c r="CK77" s="7"/>
      <c r="CL77" s="7"/>
      <c r="CM77" s="7"/>
      <c r="CN77" s="7"/>
      <c r="CO77" s="7"/>
      <c r="CP77" s="7"/>
      <c r="CQ77" s="7"/>
      <c r="CR77" s="6"/>
      <c r="CS77" s="8">
        <v>38</v>
      </c>
      <c r="CT77" s="61"/>
      <c r="CU77" s="62"/>
      <c r="CV77" s="63"/>
      <c r="CW77" s="59"/>
      <c r="CX77" s="60"/>
      <c r="CY77" s="59"/>
      <c r="CZ77" s="60"/>
      <c r="DA77" s="7"/>
      <c r="DB77" s="7"/>
      <c r="DC77" s="7"/>
      <c r="DD77" s="7"/>
      <c r="DE77" s="7"/>
      <c r="DF77" s="7"/>
      <c r="DG77" s="7"/>
      <c r="DH77" s="7"/>
      <c r="DI77" s="331"/>
      <c r="DJ77" s="293"/>
      <c r="DK77" s="293"/>
      <c r="DL77" s="293"/>
      <c r="DM77" s="294"/>
      <c r="DN77" s="294"/>
      <c r="DO77" s="294"/>
      <c r="DP77" s="294"/>
      <c r="DQ77" s="7"/>
      <c r="DR77" s="7"/>
      <c r="DS77" s="7"/>
      <c r="DT77" s="7"/>
      <c r="DU77" s="7"/>
      <c r="DV77" s="7"/>
      <c r="DW77" s="7"/>
      <c r="DX77" s="7"/>
    </row>
    <row r="78" spans="17:128" x14ac:dyDescent="0.2">
      <c r="Q78" s="8">
        <v>39</v>
      </c>
      <c r="R78" s="61"/>
      <c r="S78" s="62"/>
      <c r="T78" s="63"/>
      <c r="U78" s="59"/>
      <c r="V78" s="60"/>
      <c r="W78" s="59"/>
      <c r="X78" s="60"/>
      <c r="Y78" s="7"/>
      <c r="Z78" s="7"/>
      <c r="AA78" s="7"/>
      <c r="AB78" s="7"/>
      <c r="AC78" s="7"/>
      <c r="AD78" s="7"/>
      <c r="AE78" s="7"/>
      <c r="AF78" s="6"/>
      <c r="AG78" s="8">
        <v>39</v>
      </c>
      <c r="AH78" s="61"/>
      <c r="AI78" s="62"/>
      <c r="AJ78" s="63"/>
      <c r="AK78" s="59"/>
      <c r="AL78" s="60"/>
      <c r="AM78" s="59"/>
      <c r="AN78" s="60"/>
      <c r="AO78" s="7"/>
      <c r="AP78" s="7"/>
      <c r="AQ78" s="7"/>
      <c r="AR78" s="7"/>
      <c r="AS78" s="7"/>
      <c r="AT78" s="7"/>
      <c r="AU78" s="7"/>
      <c r="AV78" s="6"/>
      <c r="AW78" s="8">
        <v>39</v>
      </c>
      <c r="AX78" s="61"/>
      <c r="AY78" s="62"/>
      <c r="AZ78" s="63"/>
      <c r="BA78" s="59"/>
      <c r="BB78" s="60"/>
      <c r="BC78" s="59"/>
      <c r="BD78" s="60"/>
      <c r="BE78" s="7"/>
      <c r="BF78" s="7"/>
      <c r="BG78" s="7"/>
      <c r="BH78" s="7"/>
      <c r="BI78" s="7"/>
      <c r="BJ78" s="7"/>
      <c r="BK78" s="7"/>
      <c r="BL78" s="6"/>
      <c r="BM78" s="8">
        <v>39</v>
      </c>
      <c r="BN78" s="61"/>
      <c r="BO78" s="62"/>
      <c r="BP78" s="63"/>
      <c r="BQ78" s="59"/>
      <c r="BR78" s="60"/>
      <c r="BS78" s="59"/>
      <c r="BT78" s="60"/>
      <c r="BU78" s="7"/>
      <c r="BV78" s="7"/>
      <c r="BW78" s="7"/>
      <c r="BX78" s="7"/>
      <c r="BY78" s="7"/>
      <c r="BZ78" s="7"/>
      <c r="CA78" s="7"/>
      <c r="CB78" s="6"/>
      <c r="CC78" s="8">
        <v>39</v>
      </c>
      <c r="CD78" s="61"/>
      <c r="CE78" s="62"/>
      <c r="CF78" s="63"/>
      <c r="CG78" s="59"/>
      <c r="CH78" s="60"/>
      <c r="CI78" s="59"/>
      <c r="CJ78" s="60"/>
      <c r="CK78" s="7"/>
      <c r="CL78" s="7"/>
      <c r="CM78" s="7"/>
      <c r="CN78" s="7"/>
      <c r="CO78" s="7"/>
      <c r="CP78" s="7"/>
      <c r="CQ78" s="7"/>
      <c r="CR78" s="6"/>
      <c r="CS78" s="8">
        <v>39</v>
      </c>
      <c r="CT78" s="61"/>
      <c r="CU78" s="62"/>
      <c r="CV78" s="63"/>
      <c r="CW78" s="59"/>
      <c r="CX78" s="60"/>
      <c r="CY78" s="59"/>
      <c r="CZ78" s="60"/>
      <c r="DA78" s="7"/>
      <c r="DB78" s="7"/>
      <c r="DC78" s="7"/>
      <c r="DD78" s="7"/>
      <c r="DE78" s="7"/>
      <c r="DF78" s="7"/>
      <c r="DG78" s="7"/>
      <c r="DH78" s="7"/>
      <c r="DI78" s="331"/>
      <c r="DJ78" s="293"/>
      <c r="DK78" s="293"/>
      <c r="DL78" s="293"/>
      <c r="DM78" s="294"/>
      <c r="DN78" s="294"/>
      <c r="DO78" s="294"/>
      <c r="DP78" s="294"/>
      <c r="DQ78" s="7"/>
      <c r="DR78" s="7"/>
      <c r="DS78" s="7"/>
      <c r="DT78" s="7"/>
      <c r="DU78" s="7"/>
      <c r="DV78" s="7"/>
      <c r="DW78" s="7"/>
      <c r="DX78" s="7"/>
    </row>
    <row r="79" spans="17:128" x14ac:dyDescent="0.2">
      <c r="Q79" s="8">
        <v>40</v>
      </c>
      <c r="R79" s="61"/>
      <c r="S79" s="62"/>
      <c r="T79" s="63"/>
      <c r="U79" s="59"/>
      <c r="V79" s="60"/>
      <c r="W79" s="59"/>
      <c r="X79" s="60"/>
      <c r="Y79" s="7"/>
      <c r="Z79" s="7"/>
      <c r="AA79" s="7"/>
      <c r="AB79" s="7"/>
      <c r="AC79" s="7"/>
      <c r="AD79" s="7"/>
      <c r="AE79" s="7"/>
      <c r="AF79" s="6"/>
      <c r="AG79" s="8">
        <v>40</v>
      </c>
      <c r="AH79" s="61"/>
      <c r="AI79" s="62"/>
      <c r="AJ79" s="63"/>
      <c r="AK79" s="59"/>
      <c r="AL79" s="60"/>
      <c r="AM79" s="59"/>
      <c r="AN79" s="60"/>
      <c r="AO79" s="7"/>
      <c r="AP79" s="7"/>
      <c r="AQ79" s="7"/>
      <c r="AR79" s="7"/>
      <c r="AS79" s="7"/>
      <c r="AT79" s="7"/>
      <c r="AU79" s="7"/>
      <c r="AV79" s="6"/>
      <c r="AW79" s="8">
        <v>40</v>
      </c>
      <c r="AX79" s="61"/>
      <c r="AY79" s="62"/>
      <c r="AZ79" s="63"/>
      <c r="BA79" s="59"/>
      <c r="BB79" s="60"/>
      <c r="BC79" s="59"/>
      <c r="BD79" s="60"/>
      <c r="BE79" s="7"/>
      <c r="BF79" s="7"/>
      <c r="BG79" s="7"/>
      <c r="BH79" s="7"/>
      <c r="BI79" s="7"/>
      <c r="BJ79" s="7"/>
      <c r="BK79" s="7"/>
      <c r="BL79" s="6"/>
      <c r="BM79" s="8">
        <v>40</v>
      </c>
      <c r="BN79" s="61"/>
      <c r="BO79" s="62"/>
      <c r="BP79" s="63"/>
      <c r="BQ79" s="59"/>
      <c r="BR79" s="60"/>
      <c r="BS79" s="59"/>
      <c r="BT79" s="60"/>
      <c r="BU79" s="7"/>
      <c r="BV79" s="7"/>
      <c r="BW79" s="7"/>
      <c r="BX79" s="7"/>
      <c r="BY79" s="7"/>
      <c r="BZ79" s="7"/>
      <c r="CA79" s="7"/>
      <c r="CB79" s="6"/>
      <c r="CC79" s="8">
        <v>40</v>
      </c>
      <c r="CD79" s="61"/>
      <c r="CE79" s="62"/>
      <c r="CF79" s="63"/>
      <c r="CG79" s="59"/>
      <c r="CH79" s="60"/>
      <c r="CI79" s="59"/>
      <c r="CJ79" s="60"/>
      <c r="CK79" s="7"/>
      <c r="CL79" s="7"/>
      <c r="CM79" s="7"/>
      <c r="CN79" s="7"/>
      <c r="CO79" s="7"/>
      <c r="CP79" s="7"/>
      <c r="CQ79" s="7"/>
      <c r="CR79" s="6"/>
      <c r="CS79" s="8">
        <v>40</v>
      </c>
      <c r="CT79" s="61"/>
      <c r="CU79" s="62"/>
      <c r="CV79" s="63"/>
      <c r="CW79" s="59"/>
      <c r="CX79" s="60"/>
      <c r="CY79" s="59"/>
      <c r="CZ79" s="60"/>
      <c r="DA79" s="7"/>
      <c r="DB79" s="7"/>
      <c r="DC79" s="7"/>
      <c r="DD79" s="7"/>
      <c r="DE79" s="7"/>
      <c r="DF79" s="7"/>
      <c r="DG79" s="7"/>
      <c r="DH79" s="7"/>
      <c r="DI79" s="331"/>
      <c r="DJ79" s="293"/>
      <c r="DK79" s="293"/>
      <c r="DL79" s="293"/>
      <c r="DM79" s="294"/>
      <c r="DN79" s="294"/>
      <c r="DO79" s="294"/>
      <c r="DP79" s="294"/>
      <c r="DQ79" s="7"/>
      <c r="DR79" s="7"/>
      <c r="DS79" s="7"/>
      <c r="DT79" s="7"/>
      <c r="DU79" s="7"/>
      <c r="DV79" s="7"/>
      <c r="DW79" s="7"/>
      <c r="DX79" s="7"/>
    </row>
    <row r="80" spans="17:128" x14ac:dyDescent="0.2">
      <c r="Q80" s="8">
        <v>41</v>
      </c>
      <c r="R80" s="61"/>
      <c r="S80" s="62"/>
      <c r="T80" s="63"/>
      <c r="U80" s="59"/>
      <c r="V80" s="60"/>
      <c r="W80" s="59"/>
      <c r="X80" s="60"/>
      <c r="Y80" s="7"/>
      <c r="Z80" s="7"/>
      <c r="AA80" s="7"/>
      <c r="AB80" s="7"/>
      <c r="AC80" s="7"/>
      <c r="AD80" s="7"/>
      <c r="AE80" s="7"/>
      <c r="AF80" s="6"/>
      <c r="AG80" s="8">
        <v>41</v>
      </c>
      <c r="AH80" s="61"/>
      <c r="AI80" s="62"/>
      <c r="AJ80" s="63"/>
      <c r="AK80" s="59"/>
      <c r="AL80" s="60"/>
      <c r="AM80" s="59"/>
      <c r="AN80" s="60"/>
      <c r="AO80" s="7"/>
      <c r="AP80" s="7"/>
      <c r="AQ80" s="7"/>
      <c r="AR80" s="7"/>
      <c r="AS80" s="7"/>
      <c r="AT80" s="7"/>
      <c r="AU80" s="7"/>
      <c r="AV80" s="6"/>
      <c r="AW80" s="8">
        <v>41</v>
      </c>
      <c r="AX80" s="61"/>
      <c r="AY80" s="62"/>
      <c r="AZ80" s="63"/>
      <c r="BA80" s="59"/>
      <c r="BB80" s="60"/>
      <c r="BC80" s="59"/>
      <c r="BD80" s="60"/>
      <c r="BE80" s="7"/>
      <c r="BF80" s="7"/>
      <c r="BG80" s="7"/>
      <c r="BH80" s="7"/>
      <c r="BI80" s="7"/>
      <c r="BJ80" s="7"/>
      <c r="BK80" s="7"/>
      <c r="BL80" s="6"/>
      <c r="BM80" s="8">
        <v>41</v>
      </c>
      <c r="BN80" s="61"/>
      <c r="BO80" s="62"/>
      <c r="BP80" s="63"/>
      <c r="BQ80" s="59"/>
      <c r="BR80" s="60"/>
      <c r="BS80" s="59"/>
      <c r="BT80" s="60"/>
      <c r="BU80" s="7"/>
      <c r="BV80" s="7"/>
      <c r="BW80" s="7"/>
      <c r="BX80" s="7"/>
      <c r="BY80" s="7"/>
      <c r="BZ80" s="7"/>
      <c r="CA80" s="7"/>
      <c r="CB80" s="6"/>
      <c r="CC80" s="8">
        <v>41</v>
      </c>
      <c r="CD80" s="61"/>
      <c r="CE80" s="62"/>
      <c r="CF80" s="63"/>
      <c r="CG80" s="59"/>
      <c r="CH80" s="60"/>
      <c r="CI80" s="59"/>
      <c r="CJ80" s="60"/>
      <c r="CK80" s="7"/>
      <c r="CL80" s="7"/>
      <c r="CM80" s="7"/>
      <c r="CN80" s="7"/>
      <c r="CO80" s="7"/>
      <c r="CP80" s="7"/>
      <c r="CQ80" s="7"/>
      <c r="CR80" s="6"/>
      <c r="CS80" s="8">
        <v>41</v>
      </c>
      <c r="CT80" s="61"/>
      <c r="CU80" s="62"/>
      <c r="CV80" s="63"/>
      <c r="CW80" s="59"/>
      <c r="CX80" s="60"/>
      <c r="CY80" s="59"/>
      <c r="CZ80" s="60"/>
      <c r="DA80" s="7"/>
      <c r="DB80" s="7"/>
      <c r="DC80" s="7"/>
      <c r="DD80" s="7"/>
      <c r="DE80" s="7"/>
      <c r="DF80" s="7"/>
      <c r="DG80" s="7"/>
      <c r="DH80" s="7"/>
      <c r="DI80" s="331"/>
      <c r="DJ80" s="293"/>
      <c r="DK80" s="293"/>
      <c r="DL80" s="293"/>
      <c r="DM80" s="294"/>
      <c r="DN80" s="294"/>
      <c r="DO80" s="294"/>
      <c r="DP80" s="294"/>
      <c r="DQ80" s="7"/>
      <c r="DR80" s="7"/>
      <c r="DS80" s="7"/>
      <c r="DT80" s="7"/>
      <c r="DU80" s="7"/>
      <c r="DV80" s="7"/>
      <c r="DW80" s="7"/>
      <c r="DX80" s="7"/>
    </row>
    <row r="81" spans="17:128" x14ac:dyDescent="0.2">
      <c r="Q81" s="8">
        <v>42</v>
      </c>
      <c r="R81" s="61"/>
      <c r="S81" s="62"/>
      <c r="T81" s="63"/>
      <c r="U81" s="59"/>
      <c r="V81" s="60"/>
      <c r="W81" s="59"/>
      <c r="X81" s="60"/>
      <c r="Y81" s="7"/>
      <c r="Z81" s="7"/>
      <c r="AA81" s="7"/>
      <c r="AB81" s="7"/>
      <c r="AC81" s="7"/>
      <c r="AD81" s="7"/>
      <c r="AE81" s="7"/>
      <c r="AF81" s="6"/>
      <c r="AG81" s="8">
        <v>42</v>
      </c>
      <c r="AH81" s="61"/>
      <c r="AI81" s="62"/>
      <c r="AJ81" s="63"/>
      <c r="AK81" s="59"/>
      <c r="AL81" s="60"/>
      <c r="AM81" s="59"/>
      <c r="AN81" s="60"/>
      <c r="AO81" s="7"/>
      <c r="AP81" s="7"/>
      <c r="AQ81" s="7"/>
      <c r="AR81" s="7"/>
      <c r="AS81" s="7"/>
      <c r="AT81" s="7"/>
      <c r="AU81" s="7"/>
      <c r="AV81" s="6"/>
      <c r="AW81" s="8">
        <v>42</v>
      </c>
      <c r="AX81" s="61"/>
      <c r="AY81" s="62"/>
      <c r="AZ81" s="63"/>
      <c r="BA81" s="59"/>
      <c r="BB81" s="60"/>
      <c r="BC81" s="59"/>
      <c r="BD81" s="60"/>
      <c r="BE81" s="7"/>
      <c r="BF81" s="7"/>
      <c r="BG81" s="7"/>
      <c r="BH81" s="7"/>
      <c r="BI81" s="7"/>
      <c r="BJ81" s="7"/>
      <c r="BK81" s="7"/>
      <c r="BL81" s="6"/>
      <c r="BM81" s="8">
        <v>42</v>
      </c>
      <c r="BN81" s="61"/>
      <c r="BO81" s="62"/>
      <c r="BP81" s="63"/>
      <c r="BQ81" s="59"/>
      <c r="BR81" s="60"/>
      <c r="BS81" s="59"/>
      <c r="BT81" s="60"/>
      <c r="BU81" s="7"/>
      <c r="BV81" s="7"/>
      <c r="BW81" s="7"/>
      <c r="BX81" s="7"/>
      <c r="BY81" s="7"/>
      <c r="BZ81" s="7"/>
      <c r="CA81" s="7"/>
      <c r="CB81" s="6"/>
      <c r="CC81" s="8">
        <v>42</v>
      </c>
      <c r="CD81" s="61"/>
      <c r="CE81" s="62"/>
      <c r="CF81" s="63"/>
      <c r="CG81" s="59"/>
      <c r="CH81" s="60"/>
      <c r="CI81" s="59"/>
      <c r="CJ81" s="60"/>
      <c r="CK81" s="7"/>
      <c r="CL81" s="7"/>
      <c r="CM81" s="7"/>
      <c r="CN81" s="7"/>
      <c r="CO81" s="7"/>
      <c r="CP81" s="7"/>
      <c r="CQ81" s="7"/>
      <c r="CR81" s="6"/>
      <c r="CS81" s="8">
        <v>42</v>
      </c>
      <c r="CT81" s="61"/>
      <c r="CU81" s="62"/>
      <c r="CV81" s="63"/>
      <c r="CW81" s="59"/>
      <c r="CX81" s="60"/>
      <c r="CY81" s="59"/>
      <c r="CZ81" s="60"/>
      <c r="DA81" s="7"/>
      <c r="DB81" s="7"/>
      <c r="DC81" s="7"/>
      <c r="DD81" s="7"/>
      <c r="DE81" s="7"/>
      <c r="DF81" s="7"/>
      <c r="DG81" s="7"/>
      <c r="DH81" s="7"/>
      <c r="DI81" s="331"/>
      <c r="DJ81" s="293"/>
      <c r="DK81" s="293"/>
      <c r="DL81" s="293"/>
      <c r="DM81" s="294"/>
      <c r="DN81" s="294"/>
      <c r="DO81" s="294"/>
      <c r="DP81" s="294"/>
      <c r="DQ81" s="7"/>
      <c r="DR81" s="7"/>
      <c r="DS81" s="7"/>
      <c r="DT81" s="7"/>
      <c r="DU81" s="7"/>
      <c r="DV81" s="7"/>
      <c r="DW81" s="7"/>
      <c r="DX81" s="7"/>
    </row>
    <row r="82" spans="17:128" x14ac:dyDescent="0.2">
      <c r="Q82" s="8">
        <v>43</v>
      </c>
      <c r="R82" s="61"/>
      <c r="S82" s="62"/>
      <c r="T82" s="63"/>
      <c r="U82" s="59"/>
      <c r="V82" s="60"/>
      <c r="W82" s="59"/>
      <c r="X82" s="60"/>
      <c r="Y82" s="7"/>
      <c r="Z82" s="7"/>
      <c r="AA82" s="7"/>
      <c r="AB82" s="7"/>
      <c r="AC82" s="7"/>
      <c r="AD82" s="7"/>
      <c r="AE82" s="7"/>
      <c r="AF82" s="6"/>
      <c r="AG82" s="8">
        <v>43</v>
      </c>
      <c r="AH82" s="61"/>
      <c r="AI82" s="62"/>
      <c r="AJ82" s="63"/>
      <c r="AK82" s="59"/>
      <c r="AL82" s="60"/>
      <c r="AM82" s="59"/>
      <c r="AN82" s="60"/>
      <c r="AO82" s="7"/>
      <c r="AP82" s="7"/>
      <c r="AQ82" s="7"/>
      <c r="AR82" s="7"/>
      <c r="AS82" s="7"/>
      <c r="AT82" s="7"/>
      <c r="AU82" s="7"/>
      <c r="AV82" s="6"/>
      <c r="AW82" s="8">
        <v>43</v>
      </c>
      <c r="AX82" s="61"/>
      <c r="AY82" s="62"/>
      <c r="AZ82" s="63"/>
      <c r="BA82" s="59"/>
      <c r="BB82" s="60"/>
      <c r="BC82" s="59"/>
      <c r="BD82" s="60"/>
      <c r="BE82" s="7"/>
      <c r="BF82" s="7"/>
      <c r="BG82" s="7"/>
      <c r="BH82" s="7"/>
      <c r="BI82" s="7"/>
      <c r="BJ82" s="7"/>
      <c r="BK82" s="7"/>
      <c r="BL82" s="6"/>
      <c r="BM82" s="8">
        <v>43</v>
      </c>
      <c r="BN82" s="61"/>
      <c r="BO82" s="62"/>
      <c r="BP82" s="63"/>
      <c r="BQ82" s="59"/>
      <c r="BR82" s="60"/>
      <c r="BS82" s="59"/>
      <c r="BT82" s="60"/>
      <c r="BU82" s="7"/>
      <c r="BV82" s="7"/>
      <c r="BW82" s="7"/>
      <c r="BX82" s="7"/>
      <c r="BY82" s="7"/>
      <c r="BZ82" s="7"/>
      <c r="CA82" s="7"/>
      <c r="CB82" s="6"/>
      <c r="CC82" s="8">
        <v>43</v>
      </c>
      <c r="CD82" s="61"/>
      <c r="CE82" s="62"/>
      <c r="CF82" s="63"/>
      <c r="CG82" s="59"/>
      <c r="CH82" s="60"/>
      <c r="CI82" s="59"/>
      <c r="CJ82" s="60"/>
      <c r="CK82" s="7"/>
      <c r="CL82" s="7"/>
      <c r="CM82" s="7"/>
      <c r="CN82" s="7"/>
      <c r="CO82" s="7"/>
      <c r="CP82" s="7"/>
      <c r="CQ82" s="7"/>
      <c r="CR82" s="6"/>
      <c r="CS82" s="8">
        <v>43</v>
      </c>
      <c r="CT82" s="61"/>
      <c r="CU82" s="62"/>
      <c r="CV82" s="63"/>
      <c r="CW82" s="59"/>
      <c r="CX82" s="60"/>
      <c r="CY82" s="59"/>
      <c r="CZ82" s="60"/>
      <c r="DA82" s="7"/>
      <c r="DB82" s="7"/>
      <c r="DC82" s="7"/>
      <c r="DD82" s="7"/>
      <c r="DE82" s="7"/>
      <c r="DF82" s="7"/>
      <c r="DG82" s="7"/>
      <c r="DH82" s="7"/>
      <c r="DI82" s="331"/>
      <c r="DJ82" s="293"/>
      <c r="DK82" s="293"/>
      <c r="DL82" s="293"/>
      <c r="DM82" s="294"/>
      <c r="DN82" s="294"/>
      <c r="DO82" s="294"/>
      <c r="DP82" s="294"/>
      <c r="DQ82" s="7"/>
      <c r="DR82" s="7"/>
      <c r="DS82" s="7"/>
      <c r="DT82" s="7"/>
      <c r="DU82" s="7"/>
      <c r="DV82" s="7"/>
      <c r="DW82" s="7"/>
      <c r="DX82" s="7"/>
    </row>
    <row r="83" spans="17:128" x14ac:dyDescent="0.2">
      <c r="Q83" s="8">
        <v>44</v>
      </c>
      <c r="R83" s="61"/>
      <c r="S83" s="62"/>
      <c r="T83" s="63"/>
      <c r="U83" s="59"/>
      <c r="V83" s="60"/>
      <c r="W83" s="59"/>
      <c r="X83" s="60"/>
      <c r="Y83" s="7"/>
      <c r="Z83" s="7"/>
      <c r="AA83" s="7"/>
      <c r="AB83" s="7"/>
      <c r="AC83" s="7"/>
      <c r="AD83" s="7"/>
      <c r="AE83" s="7"/>
      <c r="AF83" s="6"/>
      <c r="AG83" s="8">
        <v>44</v>
      </c>
      <c r="AH83" s="61"/>
      <c r="AI83" s="62"/>
      <c r="AJ83" s="63"/>
      <c r="AK83" s="59"/>
      <c r="AL83" s="60"/>
      <c r="AM83" s="59"/>
      <c r="AN83" s="60"/>
      <c r="AO83" s="7"/>
      <c r="AP83" s="7"/>
      <c r="AQ83" s="7"/>
      <c r="AR83" s="7"/>
      <c r="AS83" s="7"/>
      <c r="AT83" s="7"/>
      <c r="AU83" s="7"/>
      <c r="AV83" s="6"/>
      <c r="AW83" s="8">
        <v>44</v>
      </c>
      <c r="AX83" s="61"/>
      <c r="AY83" s="62"/>
      <c r="AZ83" s="63"/>
      <c r="BA83" s="59"/>
      <c r="BB83" s="60"/>
      <c r="BC83" s="59"/>
      <c r="BD83" s="60"/>
      <c r="BE83" s="7"/>
      <c r="BF83" s="7"/>
      <c r="BG83" s="7"/>
      <c r="BH83" s="7"/>
      <c r="BI83" s="7"/>
      <c r="BJ83" s="7"/>
      <c r="BK83" s="7"/>
      <c r="BL83" s="6"/>
      <c r="BM83" s="8">
        <v>44</v>
      </c>
      <c r="BN83" s="61"/>
      <c r="BO83" s="62"/>
      <c r="BP83" s="63"/>
      <c r="BQ83" s="59"/>
      <c r="BR83" s="60"/>
      <c r="BS83" s="59"/>
      <c r="BT83" s="60"/>
      <c r="BU83" s="7"/>
      <c r="BV83" s="7"/>
      <c r="BW83" s="7"/>
      <c r="BX83" s="7"/>
      <c r="BY83" s="7"/>
      <c r="BZ83" s="7"/>
      <c r="CA83" s="7"/>
      <c r="CB83" s="6"/>
      <c r="CC83" s="8">
        <v>44</v>
      </c>
      <c r="CD83" s="61"/>
      <c r="CE83" s="62"/>
      <c r="CF83" s="63"/>
      <c r="CG83" s="59"/>
      <c r="CH83" s="60"/>
      <c r="CI83" s="59"/>
      <c r="CJ83" s="60"/>
      <c r="CK83" s="7"/>
      <c r="CL83" s="7"/>
      <c r="CM83" s="7"/>
      <c r="CN83" s="7"/>
      <c r="CO83" s="7"/>
      <c r="CP83" s="7"/>
      <c r="CQ83" s="7"/>
      <c r="CR83" s="6"/>
      <c r="CS83" s="8">
        <v>44</v>
      </c>
      <c r="CT83" s="61"/>
      <c r="CU83" s="62"/>
      <c r="CV83" s="63"/>
      <c r="CW83" s="59"/>
      <c r="CX83" s="60"/>
      <c r="CY83" s="59"/>
      <c r="CZ83" s="60"/>
      <c r="DA83" s="7"/>
      <c r="DB83" s="7"/>
      <c r="DC83" s="7"/>
      <c r="DD83" s="7"/>
      <c r="DE83" s="7"/>
      <c r="DF83" s="7"/>
      <c r="DG83" s="7"/>
      <c r="DH83" s="7"/>
      <c r="DI83" s="331"/>
      <c r="DJ83" s="293"/>
      <c r="DK83" s="293"/>
      <c r="DL83" s="293"/>
      <c r="DM83" s="294"/>
      <c r="DN83" s="294"/>
      <c r="DO83" s="294"/>
      <c r="DP83" s="294"/>
      <c r="DQ83" s="7"/>
      <c r="DR83" s="7"/>
      <c r="DS83" s="7"/>
      <c r="DT83" s="7"/>
      <c r="DU83" s="7"/>
      <c r="DV83" s="7"/>
      <c r="DW83" s="7"/>
      <c r="DX83" s="7"/>
    </row>
    <row r="84" spans="17:128" x14ac:dyDescent="0.2">
      <c r="Q84" s="8">
        <v>45</v>
      </c>
      <c r="R84" s="61"/>
      <c r="S84" s="62"/>
      <c r="T84" s="63"/>
      <c r="U84" s="59"/>
      <c r="V84" s="60"/>
      <c r="W84" s="59"/>
      <c r="X84" s="60"/>
      <c r="Y84" s="7"/>
      <c r="Z84" s="7"/>
      <c r="AA84" s="7"/>
      <c r="AB84" s="7"/>
      <c r="AC84" s="7"/>
      <c r="AD84" s="7"/>
      <c r="AE84" s="7"/>
      <c r="AF84" s="6"/>
      <c r="AG84" s="8">
        <v>45</v>
      </c>
      <c r="AH84" s="61"/>
      <c r="AI84" s="62"/>
      <c r="AJ84" s="63"/>
      <c r="AK84" s="59"/>
      <c r="AL84" s="60"/>
      <c r="AM84" s="59"/>
      <c r="AN84" s="60"/>
      <c r="AO84" s="7"/>
      <c r="AP84" s="7"/>
      <c r="AQ84" s="7"/>
      <c r="AR84" s="7"/>
      <c r="AS84" s="7"/>
      <c r="AT84" s="7"/>
      <c r="AU84" s="7"/>
      <c r="AV84" s="6"/>
      <c r="AW84" s="8">
        <v>45</v>
      </c>
      <c r="AX84" s="61"/>
      <c r="AY84" s="62"/>
      <c r="AZ84" s="63"/>
      <c r="BA84" s="59"/>
      <c r="BB84" s="60"/>
      <c r="BC84" s="59"/>
      <c r="BD84" s="60"/>
      <c r="BE84" s="7"/>
      <c r="BF84" s="7"/>
      <c r="BG84" s="7"/>
      <c r="BH84" s="7"/>
      <c r="BI84" s="7"/>
      <c r="BJ84" s="7"/>
      <c r="BK84" s="7"/>
      <c r="BL84" s="6"/>
      <c r="BM84" s="8">
        <v>45</v>
      </c>
      <c r="BN84" s="61"/>
      <c r="BO84" s="62"/>
      <c r="BP84" s="63"/>
      <c r="BQ84" s="59"/>
      <c r="BR84" s="60"/>
      <c r="BS84" s="59"/>
      <c r="BT84" s="60"/>
      <c r="BU84" s="7"/>
      <c r="BV84" s="7"/>
      <c r="BW84" s="7"/>
      <c r="BX84" s="7"/>
      <c r="BY84" s="7"/>
      <c r="BZ84" s="7"/>
      <c r="CA84" s="7"/>
      <c r="CB84" s="6"/>
      <c r="CC84" s="8">
        <v>45</v>
      </c>
      <c r="CD84" s="61"/>
      <c r="CE84" s="62"/>
      <c r="CF84" s="63"/>
      <c r="CG84" s="59"/>
      <c r="CH84" s="60"/>
      <c r="CI84" s="59"/>
      <c r="CJ84" s="60"/>
      <c r="CK84" s="7"/>
      <c r="CL84" s="7"/>
      <c r="CM84" s="7"/>
      <c r="CN84" s="7"/>
      <c r="CO84" s="7"/>
      <c r="CP84" s="7"/>
      <c r="CQ84" s="7"/>
      <c r="CR84" s="6"/>
      <c r="CS84" s="8">
        <v>45</v>
      </c>
      <c r="CT84" s="61"/>
      <c r="CU84" s="62"/>
      <c r="CV84" s="63"/>
      <c r="CW84" s="59"/>
      <c r="CX84" s="60"/>
      <c r="CY84" s="59"/>
      <c r="CZ84" s="60"/>
      <c r="DA84" s="7"/>
      <c r="DB84" s="7"/>
      <c r="DC84" s="7"/>
      <c r="DD84" s="7"/>
      <c r="DE84" s="7"/>
      <c r="DF84" s="7"/>
      <c r="DG84" s="7"/>
      <c r="DH84" s="7"/>
      <c r="DI84" s="331"/>
      <c r="DJ84" s="293"/>
      <c r="DK84" s="293"/>
      <c r="DL84" s="293"/>
      <c r="DM84" s="294"/>
      <c r="DN84" s="294"/>
      <c r="DO84" s="294"/>
      <c r="DP84" s="294"/>
      <c r="DQ84" s="7"/>
      <c r="DR84" s="7"/>
      <c r="DS84" s="7"/>
      <c r="DT84" s="7"/>
      <c r="DU84" s="7"/>
      <c r="DV84" s="7"/>
      <c r="DW84" s="7"/>
      <c r="DX84" s="7"/>
    </row>
    <row r="85" spans="17:128" x14ac:dyDescent="0.2">
      <c r="Q85" s="8">
        <v>46</v>
      </c>
      <c r="R85" s="61"/>
      <c r="S85" s="62"/>
      <c r="T85" s="63"/>
      <c r="U85" s="59"/>
      <c r="V85" s="60"/>
      <c r="W85" s="59"/>
      <c r="X85" s="60"/>
      <c r="Y85" s="7"/>
      <c r="Z85" s="7"/>
      <c r="AA85" s="7"/>
      <c r="AB85" s="7"/>
      <c r="AC85" s="7"/>
      <c r="AD85" s="7"/>
      <c r="AE85" s="7"/>
      <c r="AF85" s="6"/>
      <c r="AG85" s="8">
        <v>46</v>
      </c>
      <c r="AH85" s="61"/>
      <c r="AI85" s="62"/>
      <c r="AJ85" s="63"/>
      <c r="AK85" s="59"/>
      <c r="AL85" s="60"/>
      <c r="AM85" s="59"/>
      <c r="AN85" s="60"/>
      <c r="AO85" s="7"/>
      <c r="AP85" s="7"/>
      <c r="AQ85" s="7"/>
      <c r="AR85" s="7"/>
      <c r="AS85" s="7"/>
      <c r="AT85" s="7"/>
      <c r="AU85" s="7"/>
      <c r="AV85" s="6"/>
      <c r="AW85" s="8">
        <v>46</v>
      </c>
      <c r="AX85" s="61"/>
      <c r="AY85" s="62"/>
      <c r="AZ85" s="63"/>
      <c r="BA85" s="59"/>
      <c r="BB85" s="60"/>
      <c r="BC85" s="59"/>
      <c r="BD85" s="60"/>
      <c r="BE85" s="7"/>
      <c r="BF85" s="7"/>
      <c r="BG85" s="7"/>
      <c r="BH85" s="7"/>
      <c r="BI85" s="7"/>
      <c r="BJ85" s="7"/>
      <c r="BK85" s="7"/>
      <c r="BL85" s="6"/>
      <c r="BM85" s="8">
        <v>46</v>
      </c>
      <c r="BN85" s="61"/>
      <c r="BO85" s="62"/>
      <c r="BP85" s="63"/>
      <c r="BQ85" s="59"/>
      <c r="BR85" s="60"/>
      <c r="BS85" s="59"/>
      <c r="BT85" s="60"/>
      <c r="BU85" s="7"/>
      <c r="BV85" s="7"/>
      <c r="BW85" s="7"/>
      <c r="BX85" s="7"/>
      <c r="BY85" s="7"/>
      <c r="BZ85" s="7"/>
      <c r="CA85" s="7"/>
      <c r="CB85" s="6"/>
      <c r="CC85" s="8">
        <v>46</v>
      </c>
      <c r="CD85" s="61"/>
      <c r="CE85" s="62"/>
      <c r="CF85" s="63"/>
      <c r="CG85" s="59"/>
      <c r="CH85" s="60"/>
      <c r="CI85" s="59"/>
      <c r="CJ85" s="60"/>
      <c r="CK85" s="7"/>
      <c r="CL85" s="7"/>
      <c r="CM85" s="7"/>
      <c r="CN85" s="7"/>
      <c r="CO85" s="7"/>
      <c r="CP85" s="7"/>
      <c r="CQ85" s="7"/>
      <c r="CR85" s="6"/>
      <c r="CS85" s="8">
        <v>46</v>
      </c>
      <c r="CT85" s="61"/>
      <c r="CU85" s="62"/>
      <c r="CV85" s="63"/>
      <c r="CW85" s="59"/>
      <c r="CX85" s="60"/>
      <c r="CY85" s="59"/>
      <c r="CZ85" s="60"/>
      <c r="DA85" s="7"/>
      <c r="DB85" s="7"/>
      <c r="DC85" s="7"/>
      <c r="DD85" s="7"/>
      <c r="DE85" s="7"/>
      <c r="DF85" s="7"/>
      <c r="DG85" s="7"/>
      <c r="DH85" s="7"/>
      <c r="DI85" s="331"/>
      <c r="DJ85" s="293"/>
      <c r="DK85" s="293"/>
      <c r="DL85" s="293"/>
      <c r="DM85" s="294"/>
      <c r="DN85" s="294"/>
      <c r="DO85" s="294"/>
      <c r="DP85" s="294"/>
      <c r="DQ85" s="7"/>
      <c r="DR85" s="7"/>
      <c r="DS85" s="7"/>
      <c r="DT85" s="7"/>
      <c r="DU85" s="7"/>
      <c r="DV85" s="7"/>
      <c r="DW85" s="7"/>
      <c r="DX85" s="7"/>
    </row>
    <row r="86" spans="17:128" x14ac:dyDescent="0.2">
      <c r="Q86" s="8">
        <v>47</v>
      </c>
      <c r="R86" s="61"/>
      <c r="S86" s="62"/>
      <c r="T86" s="63"/>
      <c r="U86" s="59"/>
      <c r="V86" s="60"/>
      <c r="W86" s="59"/>
      <c r="X86" s="60"/>
      <c r="Y86" s="7"/>
      <c r="Z86" s="7"/>
      <c r="AA86" s="7"/>
      <c r="AB86" s="7"/>
      <c r="AC86" s="7"/>
      <c r="AD86" s="7"/>
      <c r="AE86" s="7"/>
      <c r="AF86" s="6"/>
      <c r="AG86" s="8">
        <v>47</v>
      </c>
      <c r="AH86" s="61"/>
      <c r="AI86" s="62"/>
      <c r="AJ86" s="63"/>
      <c r="AK86" s="59"/>
      <c r="AL86" s="60"/>
      <c r="AM86" s="59"/>
      <c r="AN86" s="60"/>
      <c r="AO86" s="7"/>
      <c r="AP86" s="7"/>
      <c r="AQ86" s="7"/>
      <c r="AR86" s="7"/>
      <c r="AS86" s="7"/>
      <c r="AT86" s="7"/>
      <c r="AU86" s="7"/>
      <c r="AV86" s="6"/>
      <c r="AW86" s="8">
        <v>47</v>
      </c>
      <c r="AX86" s="61"/>
      <c r="AY86" s="62"/>
      <c r="AZ86" s="63"/>
      <c r="BA86" s="59"/>
      <c r="BB86" s="60"/>
      <c r="BC86" s="59"/>
      <c r="BD86" s="60"/>
      <c r="BE86" s="7"/>
      <c r="BF86" s="7"/>
      <c r="BG86" s="7"/>
      <c r="BH86" s="7"/>
      <c r="BI86" s="7"/>
      <c r="BJ86" s="7"/>
      <c r="BK86" s="7"/>
      <c r="BL86" s="6"/>
      <c r="BM86" s="8">
        <v>47</v>
      </c>
      <c r="BN86" s="61"/>
      <c r="BO86" s="62"/>
      <c r="BP86" s="63"/>
      <c r="BQ86" s="59"/>
      <c r="BR86" s="60"/>
      <c r="BS86" s="59"/>
      <c r="BT86" s="60"/>
      <c r="BU86" s="7"/>
      <c r="BV86" s="7"/>
      <c r="BW86" s="7"/>
      <c r="BX86" s="7"/>
      <c r="BY86" s="7"/>
      <c r="BZ86" s="7"/>
      <c r="CA86" s="7"/>
      <c r="CB86" s="6"/>
      <c r="CC86" s="8">
        <v>47</v>
      </c>
      <c r="CD86" s="61"/>
      <c r="CE86" s="62"/>
      <c r="CF86" s="63"/>
      <c r="CG86" s="59"/>
      <c r="CH86" s="60"/>
      <c r="CI86" s="59"/>
      <c r="CJ86" s="60"/>
      <c r="CK86" s="7"/>
      <c r="CL86" s="7"/>
      <c r="CM86" s="7"/>
      <c r="CN86" s="7"/>
      <c r="CO86" s="7"/>
      <c r="CP86" s="7"/>
      <c r="CQ86" s="7"/>
      <c r="CR86" s="6"/>
      <c r="CS86" s="8">
        <v>47</v>
      </c>
      <c r="CT86" s="61"/>
      <c r="CU86" s="62"/>
      <c r="CV86" s="63"/>
      <c r="CW86" s="59"/>
      <c r="CX86" s="60"/>
      <c r="CY86" s="59"/>
      <c r="CZ86" s="60"/>
      <c r="DA86" s="7"/>
      <c r="DB86" s="7"/>
      <c r="DC86" s="7"/>
      <c r="DD86" s="7"/>
      <c r="DE86" s="7"/>
      <c r="DF86" s="7"/>
      <c r="DG86" s="7"/>
      <c r="DH86" s="7"/>
      <c r="DI86" s="331"/>
      <c r="DJ86" s="293"/>
      <c r="DK86" s="293"/>
      <c r="DL86" s="293"/>
      <c r="DM86" s="294"/>
      <c r="DN86" s="294"/>
      <c r="DO86" s="294"/>
      <c r="DP86" s="294"/>
      <c r="DQ86" s="7"/>
      <c r="DR86" s="7"/>
      <c r="DS86" s="7"/>
      <c r="DT86" s="7"/>
      <c r="DU86" s="7"/>
      <c r="DV86" s="7"/>
      <c r="DW86" s="7"/>
      <c r="DX86" s="7"/>
    </row>
    <row r="87" spans="17:128" x14ac:dyDescent="0.2">
      <c r="Q87" s="8">
        <v>48</v>
      </c>
      <c r="R87" s="61"/>
      <c r="S87" s="62"/>
      <c r="T87" s="63"/>
      <c r="U87" s="59"/>
      <c r="V87" s="60"/>
      <c r="W87" s="59"/>
      <c r="X87" s="60"/>
      <c r="Y87" s="7"/>
      <c r="Z87" s="7"/>
      <c r="AA87" s="7"/>
      <c r="AB87" s="7"/>
      <c r="AC87" s="7"/>
      <c r="AD87" s="7"/>
      <c r="AE87" s="7"/>
      <c r="AF87" s="6"/>
      <c r="AG87" s="8">
        <v>48</v>
      </c>
      <c r="AH87" s="61"/>
      <c r="AI87" s="62"/>
      <c r="AJ87" s="63"/>
      <c r="AK87" s="59"/>
      <c r="AL87" s="60"/>
      <c r="AM87" s="59"/>
      <c r="AN87" s="60"/>
      <c r="AO87" s="7"/>
      <c r="AP87" s="7"/>
      <c r="AQ87" s="7"/>
      <c r="AR87" s="7"/>
      <c r="AS87" s="7"/>
      <c r="AT87" s="7"/>
      <c r="AU87" s="7"/>
      <c r="AV87" s="6"/>
      <c r="AW87" s="8">
        <v>48</v>
      </c>
      <c r="AX87" s="61"/>
      <c r="AY87" s="62"/>
      <c r="AZ87" s="63"/>
      <c r="BA87" s="59"/>
      <c r="BB87" s="60"/>
      <c r="BC87" s="59"/>
      <c r="BD87" s="60"/>
      <c r="BE87" s="7"/>
      <c r="BF87" s="7"/>
      <c r="BG87" s="7"/>
      <c r="BH87" s="7"/>
      <c r="BI87" s="7"/>
      <c r="BJ87" s="7"/>
      <c r="BK87" s="7"/>
      <c r="BL87" s="6"/>
      <c r="BM87" s="8">
        <v>48</v>
      </c>
      <c r="BN87" s="61"/>
      <c r="BO87" s="62"/>
      <c r="BP87" s="63"/>
      <c r="BQ87" s="59"/>
      <c r="BR87" s="60"/>
      <c r="BS87" s="59"/>
      <c r="BT87" s="60"/>
      <c r="BU87" s="7"/>
      <c r="BV87" s="7"/>
      <c r="BW87" s="7"/>
      <c r="BX87" s="7"/>
      <c r="BY87" s="7"/>
      <c r="BZ87" s="7"/>
      <c r="CA87" s="7"/>
      <c r="CB87" s="6"/>
      <c r="CC87" s="8">
        <v>48</v>
      </c>
      <c r="CD87" s="61"/>
      <c r="CE87" s="62"/>
      <c r="CF87" s="63"/>
      <c r="CG87" s="59"/>
      <c r="CH87" s="60"/>
      <c r="CI87" s="59"/>
      <c r="CJ87" s="60"/>
      <c r="CK87" s="7"/>
      <c r="CL87" s="7"/>
      <c r="CM87" s="7"/>
      <c r="CN87" s="7"/>
      <c r="CO87" s="7"/>
      <c r="CP87" s="7"/>
      <c r="CQ87" s="7"/>
      <c r="CR87" s="6"/>
      <c r="CS87" s="8">
        <v>48</v>
      </c>
      <c r="CT87" s="61"/>
      <c r="CU87" s="62"/>
      <c r="CV87" s="63"/>
      <c r="CW87" s="59"/>
      <c r="CX87" s="60"/>
      <c r="CY87" s="59"/>
      <c r="CZ87" s="60"/>
      <c r="DA87" s="7"/>
      <c r="DB87" s="7"/>
      <c r="DC87" s="7"/>
      <c r="DD87" s="7"/>
      <c r="DE87" s="7"/>
      <c r="DF87" s="7"/>
      <c r="DG87" s="7"/>
      <c r="DH87" s="7"/>
      <c r="DI87" s="331"/>
      <c r="DJ87" s="293"/>
      <c r="DK87" s="293"/>
      <c r="DL87" s="293"/>
      <c r="DM87" s="294"/>
      <c r="DN87" s="294"/>
      <c r="DO87" s="294"/>
      <c r="DP87" s="294"/>
      <c r="DQ87" s="7"/>
      <c r="DR87" s="7"/>
      <c r="DS87" s="7"/>
      <c r="DT87" s="7"/>
      <c r="DU87" s="7"/>
      <c r="DV87" s="7"/>
      <c r="DW87" s="7"/>
      <c r="DX87" s="7"/>
    </row>
    <row r="88" spans="17:128" x14ac:dyDescent="0.2">
      <c r="Q88" s="8">
        <v>49</v>
      </c>
      <c r="R88" s="61"/>
      <c r="S88" s="62"/>
      <c r="T88" s="63"/>
      <c r="U88" s="59"/>
      <c r="V88" s="60"/>
      <c r="W88" s="59"/>
      <c r="X88" s="60"/>
      <c r="Y88" s="7"/>
      <c r="Z88" s="7"/>
      <c r="AA88" s="7"/>
      <c r="AB88" s="7"/>
      <c r="AC88" s="7"/>
      <c r="AD88" s="7"/>
      <c r="AE88" s="7"/>
      <c r="AF88" s="6"/>
      <c r="AG88" s="8">
        <v>49</v>
      </c>
      <c r="AH88" s="61"/>
      <c r="AI88" s="62"/>
      <c r="AJ88" s="63"/>
      <c r="AK88" s="59"/>
      <c r="AL88" s="60"/>
      <c r="AM88" s="59"/>
      <c r="AN88" s="60"/>
      <c r="AO88" s="7"/>
      <c r="AP88" s="7"/>
      <c r="AQ88" s="7"/>
      <c r="AR88" s="7"/>
      <c r="AS88" s="7"/>
      <c r="AT88" s="7"/>
      <c r="AU88" s="7"/>
      <c r="AV88" s="6"/>
      <c r="AW88" s="8">
        <v>49</v>
      </c>
      <c r="AX88" s="61"/>
      <c r="AY88" s="62"/>
      <c r="AZ88" s="63"/>
      <c r="BA88" s="59"/>
      <c r="BB88" s="60"/>
      <c r="BC88" s="59"/>
      <c r="BD88" s="60"/>
      <c r="BE88" s="7"/>
      <c r="BF88" s="7"/>
      <c r="BG88" s="7"/>
      <c r="BH88" s="7"/>
      <c r="BI88" s="7"/>
      <c r="BJ88" s="7"/>
      <c r="BK88" s="7"/>
      <c r="BL88" s="6"/>
      <c r="BM88" s="8">
        <v>49</v>
      </c>
      <c r="BN88" s="61"/>
      <c r="BO88" s="62"/>
      <c r="BP88" s="63"/>
      <c r="BQ88" s="59"/>
      <c r="BR88" s="60"/>
      <c r="BS88" s="59"/>
      <c r="BT88" s="60"/>
      <c r="BU88" s="7"/>
      <c r="BV88" s="7"/>
      <c r="BW88" s="7"/>
      <c r="BX88" s="7"/>
      <c r="BY88" s="7"/>
      <c r="BZ88" s="7"/>
      <c r="CA88" s="7"/>
      <c r="CB88" s="6"/>
      <c r="CC88" s="8">
        <v>49</v>
      </c>
      <c r="CD88" s="61"/>
      <c r="CE88" s="62"/>
      <c r="CF88" s="63"/>
      <c r="CG88" s="59"/>
      <c r="CH88" s="60"/>
      <c r="CI88" s="59"/>
      <c r="CJ88" s="60"/>
      <c r="CK88" s="7"/>
      <c r="CL88" s="7"/>
      <c r="CM88" s="7"/>
      <c r="CN88" s="7"/>
      <c r="CO88" s="7"/>
      <c r="CP88" s="7"/>
      <c r="CQ88" s="7"/>
      <c r="CR88" s="6"/>
      <c r="CS88" s="8">
        <v>49</v>
      </c>
      <c r="CT88" s="61"/>
      <c r="CU88" s="62"/>
      <c r="CV88" s="63"/>
      <c r="CW88" s="59"/>
      <c r="CX88" s="60"/>
      <c r="CY88" s="59"/>
      <c r="CZ88" s="60"/>
      <c r="DA88" s="7"/>
      <c r="DB88" s="7"/>
      <c r="DC88" s="7"/>
      <c r="DD88" s="7"/>
      <c r="DE88" s="7"/>
      <c r="DF88" s="7"/>
      <c r="DG88" s="7"/>
      <c r="DH88" s="7"/>
      <c r="DI88" s="331"/>
      <c r="DJ88" s="293"/>
      <c r="DK88" s="293"/>
      <c r="DL88" s="293"/>
      <c r="DM88" s="294"/>
      <c r="DN88" s="294"/>
      <c r="DO88" s="294"/>
      <c r="DP88" s="294"/>
      <c r="DQ88" s="7"/>
      <c r="DR88" s="7"/>
      <c r="DS88" s="7"/>
      <c r="DT88" s="7"/>
      <c r="DU88" s="7"/>
      <c r="DV88" s="7"/>
      <c r="DW88" s="7"/>
      <c r="DX88" s="7"/>
    </row>
    <row r="89" spans="17:128" x14ac:dyDescent="0.2">
      <c r="Q89" s="8">
        <v>50</v>
      </c>
      <c r="R89" s="61"/>
      <c r="S89" s="62"/>
      <c r="T89" s="63"/>
      <c r="U89" s="59"/>
      <c r="V89" s="60"/>
      <c r="W89" s="59"/>
      <c r="X89" s="60"/>
      <c r="Y89" s="7"/>
      <c r="Z89" s="7"/>
      <c r="AA89" s="7"/>
      <c r="AB89" s="7"/>
      <c r="AC89" s="7"/>
      <c r="AD89" s="7"/>
      <c r="AE89" s="7"/>
      <c r="AF89" s="6"/>
      <c r="AG89" s="8">
        <v>50</v>
      </c>
      <c r="AH89" s="61"/>
      <c r="AI89" s="62"/>
      <c r="AJ89" s="63"/>
      <c r="AK89" s="59"/>
      <c r="AL89" s="60"/>
      <c r="AM89" s="59"/>
      <c r="AN89" s="60"/>
      <c r="AO89" s="7"/>
      <c r="AP89" s="7"/>
      <c r="AQ89" s="7"/>
      <c r="AR89" s="7"/>
      <c r="AS89" s="7"/>
      <c r="AT89" s="7"/>
      <c r="AU89" s="7"/>
      <c r="AV89" s="6"/>
      <c r="AW89" s="8">
        <v>50</v>
      </c>
      <c r="AX89" s="61"/>
      <c r="AY89" s="62"/>
      <c r="AZ89" s="63"/>
      <c r="BA89" s="59"/>
      <c r="BB89" s="60"/>
      <c r="BC89" s="59"/>
      <c r="BD89" s="60"/>
      <c r="BE89" s="7"/>
      <c r="BF89" s="7"/>
      <c r="BG89" s="7"/>
      <c r="BH89" s="7"/>
      <c r="BI89" s="7"/>
      <c r="BJ89" s="7"/>
      <c r="BK89" s="7"/>
      <c r="BL89" s="6"/>
      <c r="BM89" s="8">
        <v>50</v>
      </c>
      <c r="BN89" s="61"/>
      <c r="BO89" s="62"/>
      <c r="BP89" s="63"/>
      <c r="BQ89" s="59"/>
      <c r="BR89" s="60"/>
      <c r="BS89" s="59"/>
      <c r="BT89" s="60"/>
      <c r="BU89" s="7"/>
      <c r="BV89" s="7"/>
      <c r="BW89" s="7"/>
      <c r="BX89" s="7"/>
      <c r="BY89" s="7"/>
      <c r="BZ89" s="7"/>
      <c r="CA89" s="7"/>
      <c r="CB89" s="6"/>
      <c r="CC89" s="8">
        <v>50</v>
      </c>
      <c r="CD89" s="61"/>
      <c r="CE89" s="62"/>
      <c r="CF89" s="63"/>
      <c r="CG89" s="59"/>
      <c r="CH89" s="60"/>
      <c r="CI89" s="59"/>
      <c r="CJ89" s="60"/>
      <c r="CK89" s="7"/>
      <c r="CL89" s="7"/>
      <c r="CM89" s="7"/>
      <c r="CN89" s="7"/>
      <c r="CO89" s="7"/>
      <c r="CP89" s="7"/>
      <c r="CQ89" s="7"/>
      <c r="CR89" s="6"/>
      <c r="CS89" s="8">
        <v>50</v>
      </c>
      <c r="CT89" s="61"/>
      <c r="CU89" s="62"/>
      <c r="CV89" s="63"/>
      <c r="CW89" s="59"/>
      <c r="CX89" s="60"/>
      <c r="CY89" s="59"/>
      <c r="CZ89" s="60"/>
      <c r="DA89" s="7"/>
      <c r="DB89" s="7"/>
      <c r="DC89" s="7"/>
      <c r="DD89" s="7"/>
      <c r="DE89" s="7"/>
      <c r="DF89" s="7"/>
      <c r="DG89" s="7"/>
      <c r="DH89" s="7"/>
      <c r="DI89" s="331"/>
      <c r="DJ89" s="293"/>
      <c r="DK89" s="293"/>
      <c r="DL89" s="293"/>
      <c r="DM89" s="294"/>
      <c r="DN89" s="294"/>
      <c r="DO89" s="294"/>
      <c r="DP89" s="294"/>
      <c r="DQ89" s="7"/>
      <c r="DR89" s="7"/>
      <c r="DS89" s="7"/>
      <c r="DT89" s="7"/>
      <c r="DU89" s="7"/>
      <c r="DV89" s="7"/>
      <c r="DW89" s="7"/>
      <c r="DX89" s="7"/>
    </row>
    <row r="90" spans="17:128" x14ac:dyDescent="0.2">
      <c r="Q90" s="8">
        <v>51</v>
      </c>
      <c r="R90" s="61"/>
      <c r="S90" s="62"/>
      <c r="T90" s="63"/>
      <c r="U90" s="59"/>
      <c r="V90" s="60"/>
      <c r="W90" s="59"/>
      <c r="X90" s="60"/>
      <c r="Y90" s="7"/>
      <c r="Z90" s="7"/>
      <c r="AA90" s="7"/>
      <c r="AB90" s="7"/>
      <c r="AC90" s="7"/>
      <c r="AD90" s="7"/>
      <c r="AE90" s="7"/>
      <c r="AF90" s="6"/>
      <c r="AG90" s="8">
        <v>51</v>
      </c>
      <c r="AH90" s="61"/>
      <c r="AI90" s="62"/>
      <c r="AJ90" s="63"/>
      <c r="AK90" s="59"/>
      <c r="AL90" s="60"/>
      <c r="AM90" s="59"/>
      <c r="AN90" s="60"/>
      <c r="AO90" s="7"/>
      <c r="AP90" s="7"/>
      <c r="AQ90" s="7"/>
      <c r="AR90" s="7"/>
      <c r="AS90" s="7"/>
      <c r="AT90" s="7"/>
      <c r="AU90" s="7"/>
      <c r="AV90" s="6"/>
      <c r="AW90" s="8">
        <v>51</v>
      </c>
      <c r="AX90" s="61"/>
      <c r="AY90" s="62"/>
      <c r="AZ90" s="63"/>
      <c r="BA90" s="59"/>
      <c r="BB90" s="60"/>
      <c r="BC90" s="59"/>
      <c r="BD90" s="60"/>
      <c r="BE90" s="7"/>
      <c r="BF90" s="7"/>
      <c r="BG90" s="7"/>
      <c r="BH90" s="7"/>
      <c r="BI90" s="7"/>
      <c r="BJ90" s="7"/>
      <c r="BK90" s="7"/>
      <c r="BL90" s="6"/>
      <c r="BM90" s="8">
        <v>51</v>
      </c>
      <c r="BN90" s="61"/>
      <c r="BO90" s="62"/>
      <c r="BP90" s="63"/>
      <c r="BQ90" s="59"/>
      <c r="BR90" s="60"/>
      <c r="BS90" s="59"/>
      <c r="BT90" s="60"/>
      <c r="BU90" s="7"/>
      <c r="BV90" s="7"/>
      <c r="BW90" s="7"/>
      <c r="BX90" s="7"/>
      <c r="BY90" s="7"/>
      <c r="BZ90" s="7"/>
      <c r="CA90" s="7"/>
      <c r="CB90" s="6"/>
      <c r="CC90" s="8">
        <v>51</v>
      </c>
      <c r="CD90" s="61"/>
      <c r="CE90" s="62"/>
      <c r="CF90" s="63"/>
      <c r="CG90" s="59"/>
      <c r="CH90" s="60"/>
      <c r="CI90" s="59"/>
      <c r="CJ90" s="60"/>
      <c r="CK90" s="7"/>
      <c r="CL90" s="7"/>
      <c r="CM90" s="7"/>
      <c r="CN90" s="7"/>
      <c r="CO90" s="7"/>
      <c r="CP90" s="7"/>
      <c r="CQ90" s="7"/>
      <c r="CR90" s="6"/>
      <c r="CS90" s="8">
        <v>51</v>
      </c>
      <c r="CT90" s="61"/>
      <c r="CU90" s="62"/>
      <c r="CV90" s="63"/>
      <c r="CW90" s="59"/>
      <c r="CX90" s="60"/>
      <c r="CY90" s="59"/>
      <c r="CZ90" s="60"/>
      <c r="DA90" s="7"/>
      <c r="DB90" s="7"/>
      <c r="DC90" s="7"/>
      <c r="DD90" s="7"/>
      <c r="DE90" s="7"/>
      <c r="DF90" s="7"/>
      <c r="DG90" s="7"/>
      <c r="DH90" s="7"/>
      <c r="DI90" s="331"/>
      <c r="DJ90" s="293"/>
      <c r="DK90" s="293"/>
      <c r="DL90" s="293"/>
      <c r="DM90" s="294"/>
      <c r="DN90" s="294"/>
      <c r="DO90" s="294"/>
      <c r="DP90" s="294"/>
      <c r="DQ90" s="7"/>
      <c r="DR90" s="7"/>
      <c r="DS90" s="7"/>
      <c r="DT90" s="7"/>
      <c r="DU90" s="7"/>
      <c r="DV90" s="7"/>
      <c r="DW90" s="7"/>
      <c r="DX90" s="7"/>
    </row>
    <row r="91" spans="17:128" x14ac:dyDescent="0.2">
      <c r="Q91" s="8">
        <v>52</v>
      </c>
      <c r="R91" s="61"/>
      <c r="S91" s="62"/>
      <c r="T91" s="63"/>
      <c r="U91" s="59"/>
      <c r="V91" s="60"/>
      <c r="W91" s="59"/>
      <c r="X91" s="60"/>
      <c r="Y91" s="7"/>
      <c r="Z91" s="7"/>
      <c r="AA91" s="7"/>
      <c r="AB91" s="7"/>
      <c r="AC91" s="7"/>
      <c r="AD91" s="7"/>
      <c r="AE91" s="7"/>
      <c r="AF91" s="6"/>
      <c r="AG91" s="8">
        <v>52</v>
      </c>
      <c r="AH91" s="61"/>
      <c r="AI91" s="62"/>
      <c r="AJ91" s="63"/>
      <c r="AK91" s="59"/>
      <c r="AL91" s="60"/>
      <c r="AM91" s="59"/>
      <c r="AN91" s="60"/>
      <c r="AO91" s="7"/>
      <c r="AP91" s="7"/>
      <c r="AQ91" s="7"/>
      <c r="AR91" s="7"/>
      <c r="AS91" s="7"/>
      <c r="AT91" s="7"/>
      <c r="AU91" s="7"/>
      <c r="AV91" s="6"/>
      <c r="AW91" s="8">
        <v>52</v>
      </c>
      <c r="AX91" s="61"/>
      <c r="AY91" s="62"/>
      <c r="AZ91" s="63"/>
      <c r="BA91" s="59"/>
      <c r="BB91" s="60"/>
      <c r="BC91" s="59"/>
      <c r="BD91" s="60"/>
      <c r="BE91" s="7"/>
      <c r="BF91" s="7"/>
      <c r="BG91" s="7"/>
      <c r="BH91" s="7"/>
      <c r="BI91" s="7"/>
      <c r="BJ91" s="7"/>
      <c r="BK91" s="7"/>
      <c r="BL91" s="6"/>
      <c r="BM91" s="8">
        <v>52</v>
      </c>
      <c r="BN91" s="61"/>
      <c r="BO91" s="62"/>
      <c r="BP91" s="63"/>
      <c r="BQ91" s="59"/>
      <c r="BR91" s="60"/>
      <c r="BS91" s="59"/>
      <c r="BT91" s="60"/>
      <c r="BU91" s="7"/>
      <c r="BV91" s="7"/>
      <c r="BW91" s="7"/>
      <c r="BX91" s="7"/>
      <c r="BY91" s="7"/>
      <c r="BZ91" s="7"/>
      <c r="CA91" s="7"/>
      <c r="CB91" s="6"/>
      <c r="CC91" s="8">
        <v>52</v>
      </c>
      <c r="CD91" s="61"/>
      <c r="CE91" s="62"/>
      <c r="CF91" s="63"/>
      <c r="CG91" s="59"/>
      <c r="CH91" s="60"/>
      <c r="CI91" s="59"/>
      <c r="CJ91" s="60"/>
      <c r="CK91" s="7"/>
      <c r="CL91" s="7"/>
      <c r="CM91" s="7"/>
      <c r="CN91" s="7"/>
      <c r="CO91" s="7"/>
      <c r="CP91" s="7"/>
      <c r="CQ91" s="7"/>
      <c r="CR91" s="6"/>
      <c r="CS91" s="8">
        <v>52</v>
      </c>
      <c r="CT91" s="61"/>
      <c r="CU91" s="62"/>
      <c r="CV91" s="63"/>
      <c r="CW91" s="59"/>
      <c r="CX91" s="60"/>
      <c r="CY91" s="59"/>
      <c r="CZ91" s="60"/>
      <c r="DA91" s="7"/>
      <c r="DB91" s="7"/>
      <c r="DC91" s="7"/>
      <c r="DD91" s="7"/>
      <c r="DE91" s="7"/>
      <c r="DF91" s="7"/>
      <c r="DG91" s="7"/>
      <c r="DH91" s="7"/>
      <c r="DI91" s="331"/>
      <c r="DJ91" s="293"/>
      <c r="DK91" s="293"/>
      <c r="DL91" s="293"/>
      <c r="DM91" s="294"/>
      <c r="DN91" s="294"/>
      <c r="DO91" s="294"/>
      <c r="DP91" s="294"/>
      <c r="DQ91" s="7"/>
      <c r="DR91" s="7"/>
      <c r="DS91" s="7"/>
      <c r="DT91" s="7"/>
      <c r="DU91" s="7"/>
      <c r="DV91" s="7"/>
      <c r="DW91" s="7"/>
      <c r="DX91" s="7"/>
    </row>
    <row r="92" spans="17:128" x14ac:dyDescent="0.2">
      <c r="Q92" s="8">
        <v>53</v>
      </c>
      <c r="R92" s="61"/>
      <c r="S92" s="62"/>
      <c r="T92" s="63"/>
      <c r="U92" s="59"/>
      <c r="V92" s="60"/>
      <c r="W92" s="59"/>
      <c r="X92" s="60"/>
      <c r="Y92" s="7"/>
      <c r="Z92" s="7"/>
      <c r="AA92" s="7"/>
      <c r="AB92" s="7"/>
      <c r="AC92" s="7"/>
      <c r="AD92" s="7"/>
      <c r="AE92" s="7"/>
      <c r="AF92" s="6"/>
      <c r="AG92" s="8">
        <v>53</v>
      </c>
      <c r="AH92" s="61"/>
      <c r="AI92" s="62"/>
      <c r="AJ92" s="63"/>
      <c r="AK92" s="59"/>
      <c r="AL92" s="60"/>
      <c r="AM92" s="59"/>
      <c r="AN92" s="60"/>
      <c r="AO92" s="7"/>
      <c r="AP92" s="7"/>
      <c r="AQ92" s="7"/>
      <c r="AR92" s="7"/>
      <c r="AS92" s="7"/>
      <c r="AT92" s="7"/>
      <c r="AU92" s="7"/>
      <c r="AV92" s="6"/>
      <c r="AW92" s="8">
        <v>53</v>
      </c>
      <c r="AX92" s="61"/>
      <c r="AY92" s="62"/>
      <c r="AZ92" s="63"/>
      <c r="BA92" s="59"/>
      <c r="BB92" s="60"/>
      <c r="BC92" s="59"/>
      <c r="BD92" s="60"/>
      <c r="BE92" s="7"/>
      <c r="BF92" s="7"/>
      <c r="BG92" s="7"/>
      <c r="BH92" s="7"/>
      <c r="BI92" s="7"/>
      <c r="BJ92" s="7"/>
      <c r="BK92" s="7"/>
      <c r="BL92" s="6"/>
      <c r="BM92" s="8">
        <v>53</v>
      </c>
      <c r="BN92" s="61"/>
      <c r="BO92" s="62"/>
      <c r="BP92" s="63"/>
      <c r="BQ92" s="59"/>
      <c r="BR92" s="60"/>
      <c r="BS92" s="59"/>
      <c r="BT92" s="60"/>
      <c r="BU92" s="7"/>
      <c r="BV92" s="7"/>
      <c r="BW92" s="7"/>
      <c r="BX92" s="7"/>
      <c r="BY92" s="7"/>
      <c r="BZ92" s="7"/>
      <c r="CA92" s="7"/>
      <c r="CB92" s="6"/>
      <c r="CC92" s="8">
        <v>53</v>
      </c>
      <c r="CD92" s="61"/>
      <c r="CE92" s="62"/>
      <c r="CF92" s="63"/>
      <c r="CG92" s="59"/>
      <c r="CH92" s="60"/>
      <c r="CI92" s="59"/>
      <c r="CJ92" s="60"/>
      <c r="CK92" s="7"/>
      <c r="CL92" s="7"/>
      <c r="CM92" s="7"/>
      <c r="CN92" s="7"/>
      <c r="CO92" s="7"/>
      <c r="CP92" s="7"/>
      <c r="CQ92" s="7"/>
      <c r="CR92" s="6"/>
      <c r="CS92" s="8">
        <v>53</v>
      </c>
      <c r="CT92" s="61"/>
      <c r="CU92" s="62"/>
      <c r="CV92" s="63"/>
      <c r="CW92" s="59"/>
      <c r="CX92" s="60"/>
      <c r="CY92" s="59"/>
      <c r="CZ92" s="60"/>
      <c r="DA92" s="7"/>
      <c r="DB92" s="7"/>
      <c r="DC92" s="7"/>
      <c r="DD92" s="7"/>
      <c r="DE92" s="7"/>
      <c r="DF92" s="7"/>
      <c r="DG92" s="7"/>
      <c r="DH92" s="7"/>
      <c r="DI92" s="331"/>
      <c r="DJ92" s="293"/>
      <c r="DK92" s="293"/>
      <c r="DL92" s="293"/>
      <c r="DM92" s="294"/>
      <c r="DN92" s="294"/>
      <c r="DO92" s="294"/>
      <c r="DP92" s="294"/>
      <c r="DQ92" s="7"/>
      <c r="DR92" s="7"/>
      <c r="DS92" s="7"/>
      <c r="DT92" s="7"/>
      <c r="DU92" s="7"/>
      <c r="DV92" s="7"/>
      <c r="DW92" s="7"/>
      <c r="DX92" s="7"/>
    </row>
    <row r="93" spans="17:128" x14ac:dyDescent="0.2">
      <c r="Q93" s="8">
        <v>54</v>
      </c>
      <c r="R93" s="61"/>
      <c r="S93" s="62"/>
      <c r="T93" s="63"/>
      <c r="U93" s="59"/>
      <c r="V93" s="60"/>
      <c r="W93" s="59"/>
      <c r="X93" s="60"/>
      <c r="Y93" s="7"/>
      <c r="Z93" s="7"/>
      <c r="AA93" s="7"/>
      <c r="AB93" s="7"/>
      <c r="AC93" s="7"/>
      <c r="AD93" s="7"/>
      <c r="AE93" s="7"/>
      <c r="AF93" s="6"/>
      <c r="AG93" s="8">
        <v>54</v>
      </c>
      <c r="AH93" s="61"/>
      <c r="AI93" s="62"/>
      <c r="AJ93" s="63"/>
      <c r="AK93" s="59"/>
      <c r="AL93" s="60"/>
      <c r="AM93" s="59"/>
      <c r="AN93" s="60"/>
      <c r="AO93" s="7"/>
      <c r="AP93" s="7"/>
      <c r="AQ93" s="7"/>
      <c r="AR93" s="7"/>
      <c r="AS93" s="7"/>
      <c r="AT93" s="7"/>
      <c r="AU93" s="7"/>
      <c r="AV93" s="6"/>
      <c r="AW93" s="8">
        <v>54</v>
      </c>
      <c r="AX93" s="61"/>
      <c r="AY93" s="62"/>
      <c r="AZ93" s="63"/>
      <c r="BA93" s="59"/>
      <c r="BB93" s="60"/>
      <c r="BC93" s="59"/>
      <c r="BD93" s="60"/>
      <c r="BE93" s="7"/>
      <c r="BF93" s="7"/>
      <c r="BG93" s="7"/>
      <c r="BH93" s="7"/>
      <c r="BI93" s="7"/>
      <c r="BJ93" s="7"/>
      <c r="BK93" s="7"/>
      <c r="BL93" s="6"/>
      <c r="BM93" s="8">
        <v>54</v>
      </c>
      <c r="BN93" s="61"/>
      <c r="BO93" s="62"/>
      <c r="BP93" s="63"/>
      <c r="BQ93" s="59"/>
      <c r="BR93" s="60"/>
      <c r="BS93" s="59"/>
      <c r="BT93" s="60"/>
      <c r="BU93" s="7"/>
      <c r="BV93" s="7"/>
      <c r="BW93" s="7"/>
      <c r="BX93" s="7"/>
      <c r="BY93" s="7"/>
      <c r="BZ93" s="7"/>
      <c r="CA93" s="7"/>
      <c r="CB93" s="6"/>
      <c r="CC93" s="8">
        <v>54</v>
      </c>
      <c r="CD93" s="61"/>
      <c r="CE93" s="62"/>
      <c r="CF93" s="63"/>
      <c r="CG93" s="59"/>
      <c r="CH93" s="60"/>
      <c r="CI93" s="59"/>
      <c r="CJ93" s="60"/>
      <c r="CK93" s="7"/>
      <c r="CL93" s="7"/>
      <c r="CM93" s="7"/>
      <c r="CN93" s="7"/>
      <c r="CO93" s="7"/>
      <c r="CP93" s="7"/>
      <c r="CQ93" s="7"/>
      <c r="CR93" s="6"/>
      <c r="CS93" s="8">
        <v>54</v>
      </c>
      <c r="CT93" s="61"/>
      <c r="CU93" s="62"/>
      <c r="CV93" s="63"/>
      <c r="CW93" s="59"/>
      <c r="CX93" s="60"/>
      <c r="CY93" s="59"/>
      <c r="CZ93" s="60"/>
      <c r="DA93" s="7"/>
      <c r="DB93" s="7"/>
      <c r="DC93" s="7"/>
      <c r="DD93" s="7"/>
      <c r="DE93" s="7"/>
      <c r="DF93" s="7"/>
      <c r="DG93" s="7"/>
      <c r="DH93" s="7"/>
      <c r="DI93" s="331"/>
      <c r="DJ93" s="293"/>
      <c r="DK93" s="293"/>
      <c r="DL93" s="293"/>
      <c r="DM93" s="294"/>
      <c r="DN93" s="294"/>
      <c r="DO93" s="294"/>
      <c r="DP93" s="294"/>
      <c r="DQ93" s="7"/>
      <c r="DR93" s="7"/>
      <c r="DS93" s="7"/>
      <c r="DT93" s="7"/>
      <c r="DU93" s="7"/>
      <c r="DV93" s="7"/>
      <c r="DW93" s="7"/>
      <c r="DX93" s="7"/>
    </row>
    <row r="94" spans="17:128" x14ac:dyDescent="0.2">
      <c r="Q94" s="8">
        <v>55</v>
      </c>
      <c r="R94" s="61"/>
      <c r="S94" s="62"/>
      <c r="T94" s="63"/>
      <c r="U94" s="59"/>
      <c r="V94" s="60"/>
      <c r="W94" s="59"/>
      <c r="X94" s="60"/>
      <c r="Y94" s="7"/>
      <c r="Z94" s="7"/>
      <c r="AA94" s="7"/>
      <c r="AB94" s="7"/>
      <c r="AC94" s="7"/>
      <c r="AD94" s="7"/>
      <c r="AE94" s="7"/>
      <c r="AF94" s="6"/>
      <c r="AG94" s="8">
        <v>55</v>
      </c>
      <c r="AH94" s="61"/>
      <c r="AI94" s="62"/>
      <c r="AJ94" s="63"/>
      <c r="AK94" s="59"/>
      <c r="AL94" s="60"/>
      <c r="AM94" s="59"/>
      <c r="AN94" s="60"/>
      <c r="AO94" s="7"/>
      <c r="AP94" s="7"/>
      <c r="AQ94" s="7"/>
      <c r="AR94" s="7"/>
      <c r="AS94" s="7"/>
      <c r="AT94" s="7"/>
      <c r="AU94" s="7"/>
      <c r="AV94" s="6"/>
      <c r="AW94" s="8">
        <v>55</v>
      </c>
      <c r="AX94" s="61"/>
      <c r="AY94" s="62"/>
      <c r="AZ94" s="63"/>
      <c r="BA94" s="59"/>
      <c r="BB94" s="60"/>
      <c r="BC94" s="59"/>
      <c r="BD94" s="60"/>
      <c r="BE94" s="7"/>
      <c r="BF94" s="7"/>
      <c r="BG94" s="7"/>
      <c r="BH94" s="7"/>
      <c r="BI94" s="7"/>
      <c r="BJ94" s="7"/>
      <c r="BK94" s="7"/>
      <c r="BL94" s="6"/>
      <c r="BM94" s="8">
        <v>55</v>
      </c>
      <c r="BN94" s="61"/>
      <c r="BO94" s="62"/>
      <c r="BP94" s="63"/>
      <c r="BQ94" s="59"/>
      <c r="BR94" s="60"/>
      <c r="BS94" s="59"/>
      <c r="BT94" s="60"/>
      <c r="BU94" s="7"/>
      <c r="BV94" s="7"/>
      <c r="BW94" s="7"/>
      <c r="BX94" s="7"/>
      <c r="BY94" s="7"/>
      <c r="BZ94" s="7"/>
      <c r="CA94" s="7"/>
      <c r="CB94" s="6"/>
      <c r="CC94" s="8">
        <v>55</v>
      </c>
      <c r="CD94" s="61"/>
      <c r="CE94" s="62"/>
      <c r="CF94" s="63"/>
      <c r="CG94" s="59"/>
      <c r="CH94" s="60"/>
      <c r="CI94" s="59"/>
      <c r="CJ94" s="60"/>
      <c r="CK94" s="7"/>
      <c r="CL94" s="7"/>
      <c r="CM94" s="7"/>
      <c r="CN94" s="7"/>
      <c r="CO94" s="7"/>
      <c r="CP94" s="7"/>
      <c r="CQ94" s="7"/>
      <c r="CR94" s="6"/>
      <c r="CS94" s="8">
        <v>55</v>
      </c>
      <c r="CT94" s="61"/>
      <c r="CU94" s="62"/>
      <c r="CV94" s="63"/>
      <c r="CW94" s="59"/>
      <c r="CX94" s="60"/>
      <c r="CY94" s="59"/>
      <c r="CZ94" s="60"/>
      <c r="DA94" s="7"/>
      <c r="DB94" s="7"/>
      <c r="DC94" s="7"/>
      <c r="DD94" s="7"/>
      <c r="DE94" s="7"/>
      <c r="DF94" s="7"/>
      <c r="DG94" s="7"/>
      <c r="DH94" s="7"/>
      <c r="DI94" s="331"/>
      <c r="DJ94" s="293"/>
      <c r="DK94" s="293"/>
      <c r="DL94" s="293"/>
      <c r="DM94" s="294"/>
      <c r="DN94" s="294"/>
      <c r="DO94" s="294"/>
      <c r="DP94" s="294"/>
      <c r="DQ94" s="7"/>
      <c r="DR94" s="7"/>
      <c r="DS94" s="7"/>
      <c r="DT94" s="7"/>
      <c r="DU94" s="7"/>
      <c r="DV94" s="7"/>
      <c r="DW94" s="7"/>
      <c r="DX94" s="7"/>
    </row>
    <row r="95" spans="17:128" x14ac:dyDescent="0.2">
      <c r="Q95" s="8">
        <v>56</v>
      </c>
      <c r="R95" s="61"/>
      <c r="S95" s="62"/>
      <c r="T95" s="63"/>
      <c r="U95" s="59"/>
      <c r="V95" s="60"/>
      <c r="W95" s="59"/>
      <c r="X95" s="60"/>
      <c r="Y95" s="7"/>
      <c r="Z95" s="7"/>
      <c r="AA95" s="7"/>
      <c r="AB95" s="7"/>
      <c r="AC95" s="7"/>
      <c r="AD95" s="7"/>
      <c r="AE95" s="7"/>
      <c r="AF95" s="6"/>
      <c r="AG95" s="8">
        <v>56</v>
      </c>
      <c r="AH95" s="61"/>
      <c r="AI95" s="62"/>
      <c r="AJ95" s="63"/>
      <c r="AK95" s="59"/>
      <c r="AL95" s="60"/>
      <c r="AM95" s="59"/>
      <c r="AN95" s="60"/>
      <c r="AO95" s="7"/>
      <c r="AP95" s="7"/>
      <c r="AQ95" s="7"/>
      <c r="AR95" s="7"/>
      <c r="AS95" s="7"/>
      <c r="AT95" s="7"/>
      <c r="AU95" s="7"/>
      <c r="AV95" s="6"/>
      <c r="AW95" s="8">
        <v>56</v>
      </c>
      <c r="AX95" s="61"/>
      <c r="AY95" s="62"/>
      <c r="AZ95" s="63"/>
      <c r="BA95" s="59"/>
      <c r="BB95" s="60"/>
      <c r="BC95" s="59"/>
      <c r="BD95" s="60"/>
      <c r="BE95" s="7"/>
      <c r="BF95" s="7"/>
      <c r="BG95" s="7"/>
      <c r="BH95" s="7"/>
      <c r="BI95" s="7"/>
      <c r="BJ95" s="7"/>
      <c r="BK95" s="7"/>
      <c r="BL95" s="6"/>
      <c r="BM95" s="8">
        <v>56</v>
      </c>
      <c r="BN95" s="61"/>
      <c r="BO95" s="62"/>
      <c r="BP95" s="63"/>
      <c r="BQ95" s="59"/>
      <c r="BR95" s="60"/>
      <c r="BS95" s="59"/>
      <c r="BT95" s="60"/>
      <c r="BU95" s="7"/>
      <c r="BV95" s="7"/>
      <c r="BW95" s="7"/>
      <c r="BX95" s="7"/>
      <c r="BY95" s="7"/>
      <c r="BZ95" s="7"/>
      <c r="CA95" s="7"/>
      <c r="CB95" s="6"/>
      <c r="CC95" s="8">
        <v>56</v>
      </c>
      <c r="CD95" s="61"/>
      <c r="CE95" s="62"/>
      <c r="CF95" s="63"/>
      <c r="CG95" s="59"/>
      <c r="CH95" s="60"/>
      <c r="CI95" s="59"/>
      <c r="CJ95" s="60"/>
      <c r="CK95" s="7"/>
      <c r="CL95" s="7"/>
      <c r="CM95" s="7"/>
      <c r="CN95" s="7"/>
      <c r="CO95" s="7"/>
      <c r="CP95" s="7"/>
      <c r="CQ95" s="7"/>
      <c r="CR95" s="6"/>
      <c r="CS95" s="8">
        <v>56</v>
      </c>
      <c r="CT95" s="61"/>
      <c r="CU95" s="62"/>
      <c r="CV95" s="63"/>
      <c r="CW95" s="59"/>
      <c r="CX95" s="60"/>
      <c r="CY95" s="59"/>
      <c r="CZ95" s="60"/>
      <c r="DA95" s="7"/>
      <c r="DB95" s="7"/>
      <c r="DC95" s="7"/>
      <c r="DD95" s="7"/>
      <c r="DE95" s="7"/>
      <c r="DF95" s="7"/>
      <c r="DG95" s="7"/>
      <c r="DH95" s="7"/>
      <c r="DI95" s="331"/>
      <c r="DJ95" s="293"/>
      <c r="DK95" s="293"/>
      <c r="DL95" s="293"/>
      <c r="DM95" s="294"/>
      <c r="DN95" s="294"/>
      <c r="DO95" s="294"/>
      <c r="DP95" s="294"/>
      <c r="DQ95" s="7"/>
      <c r="DR95" s="7"/>
      <c r="DS95" s="7"/>
      <c r="DT95" s="7"/>
      <c r="DU95" s="7"/>
      <c r="DV95" s="7"/>
      <c r="DW95" s="7"/>
      <c r="DX95" s="7"/>
    </row>
    <row r="96" spans="17:128" x14ac:dyDescent="0.2">
      <c r="Q96" s="8">
        <v>57</v>
      </c>
      <c r="R96" s="61"/>
      <c r="S96" s="62"/>
      <c r="T96" s="63"/>
      <c r="U96" s="59"/>
      <c r="V96" s="60"/>
      <c r="W96" s="59"/>
      <c r="X96" s="60"/>
      <c r="Y96" s="7"/>
      <c r="Z96" s="7"/>
      <c r="AA96" s="7"/>
      <c r="AB96" s="7"/>
      <c r="AC96" s="7"/>
      <c r="AD96" s="7"/>
      <c r="AE96" s="7"/>
      <c r="AF96" s="6"/>
      <c r="AG96" s="8">
        <v>57</v>
      </c>
      <c r="AH96" s="61"/>
      <c r="AI96" s="62"/>
      <c r="AJ96" s="63"/>
      <c r="AK96" s="59"/>
      <c r="AL96" s="60"/>
      <c r="AM96" s="59"/>
      <c r="AN96" s="60"/>
      <c r="AO96" s="7"/>
      <c r="AP96" s="7"/>
      <c r="AQ96" s="7"/>
      <c r="AR96" s="7"/>
      <c r="AS96" s="7"/>
      <c r="AT96" s="7"/>
      <c r="AU96" s="7"/>
      <c r="AV96" s="6"/>
      <c r="AW96" s="8">
        <v>57</v>
      </c>
      <c r="AX96" s="61"/>
      <c r="AY96" s="62"/>
      <c r="AZ96" s="63"/>
      <c r="BA96" s="59"/>
      <c r="BB96" s="60"/>
      <c r="BC96" s="59"/>
      <c r="BD96" s="60"/>
      <c r="BE96" s="7"/>
      <c r="BF96" s="7"/>
      <c r="BG96" s="7"/>
      <c r="BH96" s="7"/>
      <c r="BI96" s="7"/>
      <c r="BJ96" s="7"/>
      <c r="BK96" s="7"/>
      <c r="BL96" s="6"/>
      <c r="BM96" s="8">
        <v>57</v>
      </c>
      <c r="BN96" s="61"/>
      <c r="BO96" s="62"/>
      <c r="BP96" s="63"/>
      <c r="BQ96" s="59"/>
      <c r="BR96" s="60"/>
      <c r="BS96" s="59"/>
      <c r="BT96" s="60"/>
      <c r="BU96" s="7"/>
      <c r="BV96" s="7"/>
      <c r="BW96" s="7"/>
      <c r="BX96" s="7"/>
      <c r="BY96" s="7"/>
      <c r="BZ96" s="7"/>
      <c r="CA96" s="7"/>
      <c r="CB96" s="6"/>
      <c r="CC96" s="8">
        <v>57</v>
      </c>
      <c r="CD96" s="61"/>
      <c r="CE96" s="62"/>
      <c r="CF96" s="63"/>
      <c r="CG96" s="59"/>
      <c r="CH96" s="60"/>
      <c r="CI96" s="59"/>
      <c r="CJ96" s="60"/>
      <c r="CK96" s="7"/>
      <c r="CL96" s="7"/>
      <c r="CM96" s="7"/>
      <c r="CN96" s="7"/>
      <c r="CO96" s="7"/>
      <c r="CP96" s="7"/>
      <c r="CQ96" s="7"/>
      <c r="CR96" s="6"/>
      <c r="CS96" s="8">
        <v>57</v>
      </c>
      <c r="CT96" s="61"/>
      <c r="CU96" s="62"/>
      <c r="CV96" s="63"/>
      <c r="CW96" s="59"/>
      <c r="CX96" s="60"/>
      <c r="CY96" s="59"/>
      <c r="CZ96" s="60"/>
      <c r="DA96" s="7"/>
      <c r="DB96" s="7"/>
      <c r="DC96" s="7"/>
      <c r="DD96" s="7"/>
      <c r="DE96" s="7"/>
      <c r="DF96" s="7"/>
      <c r="DG96" s="7"/>
      <c r="DH96" s="7"/>
      <c r="DI96" s="331"/>
      <c r="DJ96" s="293"/>
      <c r="DK96" s="293"/>
      <c r="DL96" s="293"/>
      <c r="DM96" s="294"/>
      <c r="DN96" s="294"/>
      <c r="DO96" s="294"/>
      <c r="DP96" s="294"/>
      <c r="DQ96" s="7"/>
      <c r="DR96" s="7"/>
      <c r="DS96" s="7"/>
      <c r="DT96" s="7"/>
      <c r="DU96" s="7"/>
      <c r="DV96" s="7"/>
      <c r="DW96" s="7"/>
      <c r="DX96" s="7"/>
    </row>
    <row r="97" spans="17:128" x14ac:dyDescent="0.2">
      <c r="Q97" s="8">
        <v>58</v>
      </c>
      <c r="R97" s="61"/>
      <c r="S97" s="62"/>
      <c r="T97" s="63"/>
      <c r="U97" s="59"/>
      <c r="V97" s="60"/>
      <c r="W97" s="59"/>
      <c r="X97" s="60"/>
      <c r="Y97" s="7"/>
      <c r="Z97" s="7"/>
      <c r="AA97" s="7"/>
      <c r="AB97" s="7"/>
      <c r="AC97" s="7"/>
      <c r="AD97" s="7"/>
      <c r="AE97" s="7"/>
      <c r="AF97" s="6"/>
      <c r="AG97" s="8">
        <v>58</v>
      </c>
      <c r="AH97" s="61"/>
      <c r="AI97" s="62"/>
      <c r="AJ97" s="63"/>
      <c r="AK97" s="59"/>
      <c r="AL97" s="60"/>
      <c r="AM97" s="59"/>
      <c r="AN97" s="60"/>
      <c r="AO97" s="7"/>
      <c r="AP97" s="7"/>
      <c r="AQ97" s="7"/>
      <c r="AR97" s="7"/>
      <c r="AS97" s="7"/>
      <c r="AT97" s="7"/>
      <c r="AU97" s="7"/>
      <c r="AV97" s="6"/>
      <c r="AW97" s="8">
        <v>58</v>
      </c>
      <c r="AX97" s="61"/>
      <c r="AY97" s="62"/>
      <c r="AZ97" s="63"/>
      <c r="BA97" s="59"/>
      <c r="BB97" s="60"/>
      <c r="BC97" s="59"/>
      <c r="BD97" s="60"/>
      <c r="BE97" s="7"/>
      <c r="BF97" s="7"/>
      <c r="BG97" s="7"/>
      <c r="BH97" s="7"/>
      <c r="BI97" s="7"/>
      <c r="BJ97" s="7"/>
      <c r="BK97" s="7"/>
      <c r="BL97" s="6"/>
      <c r="BM97" s="8">
        <v>58</v>
      </c>
      <c r="BN97" s="61"/>
      <c r="BO97" s="62"/>
      <c r="BP97" s="63"/>
      <c r="BQ97" s="59"/>
      <c r="BR97" s="60"/>
      <c r="BS97" s="59"/>
      <c r="BT97" s="60"/>
      <c r="BU97" s="7"/>
      <c r="BV97" s="7"/>
      <c r="BW97" s="7"/>
      <c r="BX97" s="7"/>
      <c r="BY97" s="7"/>
      <c r="BZ97" s="7"/>
      <c r="CA97" s="7"/>
      <c r="CB97" s="6"/>
      <c r="CC97" s="8">
        <v>58</v>
      </c>
      <c r="CD97" s="61"/>
      <c r="CE97" s="62"/>
      <c r="CF97" s="63"/>
      <c r="CG97" s="59"/>
      <c r="CH97" s="60"/>
      <c r="CI97" s="59"/>
      <c r="CJ97" s="60"/>
      <c r="CK97" s="7"/>
      <c r="CL97" s="7"/>
      <c r="CM97" s="7"/>
      <c r="CN97" s="7"/>
      <c r="CO97" s="7"/>
      <c r="CP97" s="7"/>
      <c r="CQ97" s="7"/>
      <c r="CR97" s="6"/>
      <c r="CS97" s="8">
        <v>58</v>
      </c>
      <c r="CT97" s="61"/>
      <c r="CU97" s="62"/>
      <c r="CV97" s="63"/>
      <c r="CW97" s="59"/>
      <c r="CX97" s="60"/>
      <c r="CY97" s="59"/>
      <c r="CZ97" s="60"/>
      <c r="DA97" s="7"/>
      <c r="DB97" s="7"/>
      <c r="DC97" s="7"/>
      <c r="DD97" s="7"/>
      <c r="DE97" s="7"/>
      <c r="DF97" s="7"/>
      <c r="DG97" s="7"/>
      <c r="DH97" s="7"/>
      <c r="DI97" s="331"/>
      <c r="DJ97" s="293"/>
      <c r="DK97" s="293"/>
      <c r="DL97" s="293"/>
      <c r="DM97" s="294"/>
      <c r="DN97" s="294"/>
      <c r="DO97" s="294"/>
      <c r="DP97" s="294"/>
      <c r="DQ97" s="7"/>
      <c r="DR97" s="7"/>
      <c r="DS97" s="7"/>
      <c r="DT97" s="7"/>
      <c r="DU97" s="7"/>
      <c r="DV97" s="7"/>
      <c r="DW97" s="7"/>
      <c r="DX97" s="7"/>
    </row>
    <row r="98" spans="17:128" x14ac:dyDescent="0.2">
      <c r="Q98" s="8">
        <v>59</v>
      </c>
      <c r="R98" s="61"/>
      <c r="S98" s="62"/>
      <c r="T98" s="63"/>
      <c r="U98" s="59"/>
      <c r="V98" s="60"/>
      <c r="W98" s="59"/>
      <c r="X98" s="60"/>
      <c r="Y98" s="7"/>
      <c r="Z98" s="7"/>
      <c r="AA98" s="7"/>
      <c r="AB98" s="7"/>
      <c r="AC98" s="7"/>
      <c r="AD98" s="7"/>
      <c r="AE98" s="7"/>
      <c r="AF98" s="6"/>
      <c r="AG98" s="8">
        <v>59</v>
      </c>
      <c r="AH98" s="61"/>
      <c r="AI98" s="62"/>
      <c r="AJ98" s="63"/>
      <c r="AK98" s="59"/>
      <c r="AL98" s="60"/>
      <c r="AM98" s="59"/>
      <c r="AN98" s="60"/>
      <c r="AO98" s="7"/>
      <c r="AP98" s="7"/>
      <c r="AQ98" s="7"/>
      <c r="AR98" s="7"/>
      <c r="AS98" s="7"/>
      <c r="AT98" s="7"/>
      <c r="AU98" s="7"/>
      <c r="AV98" s="6"/>
      <c r="AW98" s="8">
        <v>59</v>
      </c>
      <c r="AX98" s="61"/>
      <c r="AY98" s="62"/>
      <c r="AZ98" s="63"/>
      <c r="BA98" s="59"/>
      <c r="BB98" s="60"/>
      <c r="BC98" s="59"/>
      <c r="BD98" s="60"/>
      <c r="BE98" s="7"/>
      <c r="BF98" s="7"/>
      <c r="BG98" s="7"/>
      <c r="BH98" s="7"/>
      <c r="BI98" s="7"/>
      <c r="BJ98" s="7"/>
      <c r="BK98" s="7"/>
      <c r="BL98" s="6"/>
      <c r="BM98" s="8">
        <v>59</v>
      </c>
      <c r="BN98" s="61"/>
      <c r="BO98" s="62"/>
      <c r="BP98" s="63"/>
      <c r="BQ98" s="59"/>
      <c r="BR98" s="60"/>
      <c r="BS98" s="59"/>
      <c r="BT98" s="60"/>
      <c r="BU98" s="7"/>
      <c r="BV98" s="7"/>
      <c r="BW98" s="7"/>
      <c r="BX98" s="7"/>
      <c r="BY98" s="7"/>
      <c r="BZ98" s="7"/>
      <c r="CA98" s="7"/>
      <c r="CB98" s="6"/>
      <c r="CC98" s="8">
        <v>59</v>
      </c>
      <c r="CD98" s="61"/>
      <c r="CE98" s="62"/>
      <c r="CF98" s="63"/>
      <c r="CG98" s="59"/>
      <c r="CH98" s="60"/>
      <c r="CI98" s="59"/>
      <c r="CJ98" s="60"/>
      <c r="CK98" s="7"/>
      <c r="CL98" s="7"/>
      <c r="CM98" s="7"/>
      <c r="CN98" s="7"/>
      <c r="CO98" s="7"/>
      <c r="CP98" s="7"/>
      <c r="CQ98" s="7"/>
      <c r="CR98" s="6"/>
      <c r="CS98" s="8">
        <v>59</v>
      </c>
      <c r="CT98" s="61"/>
      <c r="CU98" s="62"/>
      <c r="CV98" s="63"/>
      <c r="CW98" s="59"/>
      <c r="CX98" s="60"/>
      <c r="CY98" s="59"/>
      <c r="CZ98" s="60"/>
      <c r="DA98" s="7"/>
      <c r="DB98" s="7"/>
      <c r="DC98" s="7"/>
      <c r="DD98" s="7"/>
      <c r="DE98" s="7"/>
      <c r="DF98" s="7"/>
      <c r="DG98" s="7"/>
      <c r="DH98" s="7"/>
      <c r="DI98" s="331"/>
      <c r="DJ98" s="293"/>
      <c r="DK98" s="293"/>
      <c r="DL98" s="293"/>
      <c r="DM98" s="294"/>
      <c r="DN98" s="294"/>
      <c r="DO98" s="294"/>
      <c r="DP98" s="294"/>
      <c r="DQ98" s="7"/>
      <c r="DR98" s="7"/>
      <c r="DS98" s="7"/>
      <c r="DT98" s="7"/>
      <c r="DU98" s="7"/>
      <c r="DV98" s="7"/>
      <c r="DW98" s="7"/>
      <c r="DX98" s="7"/>
    </row>
    <row r="99" spans="17:128" x14ac:dyDescent="0.2">
      <c r="Q99" s="8">
        <v>60</v>
      </c>
      <c r="R99" s="61"/>
      <c r="S99" s="62"/>
      <c r="T99" s="63"/>
      <c r="U99" s="59"/>
      <c r="V99" s="60"/>
      <c r="W99" s="59"/>
      <c r="X99" s="60"/>
      <c r="Y99" s="7"/>
      <c r="Z99" s="7"/>
      <c r="AA99" s="7"/>
      <c r="AB99" s="7"/>
      <c r="AC99" s="7"/>
      <c r="AD99" s="7"/>
      <c r="AE99" s="7"/>
      <c r="AF99" s="6"/>
      <c r="AG99" s="8">
        <v>60</v>
      </c>
      <c r="AH99" s="61"/>
      <c r="AI99" s="62"/>
      <c r="AJ99" s="63"/>
      <c r="AK99" s="59"/>
      <c r="AL99" s="60"/>
      <c r="AM99" s="59"/>
      <c r="AN99" s="60"/>
      <c r="AO99" s="7"/>
      <c r="AP99" s="7"/>
      <c r="AQ99" s="7"/>
      <c r="AR99" s="7"/>
      <c r="AS99" s="7"/>
      <c r="AT99" s="7"/>
      <c r="AU99" s="7"/>
      <c r="AV99" s="6"/>
      <c r="AW99" s="8">
        <v>60</v>
      </c>
      <c r="AX99" s="61"/>
      <c r="AY99" s="62"/>
      <c r="AZ99" s="63"/>
      <c r="BA99" s="59"/>
      <c r="BB99" s="60"/>
      <c r="BC99" s="59"/>
      <c r="BD99" s="60"/>
      <c r="BE99" s="7"/>
      <c r="BF99" s="7"/>
      <c r="BG99" s="7"/>
      <c r="BH99" s="7"/>
      <c r="BI99" s="7"/>
      <c r="BJ99" s="7"/>
      <c r="BK99" s="7"/>
      <c r="BL99" s="6"/>
      <c r="BM99" s="8">
        <v>60</v>
      </c>
      <c r="BN99" s="61"/>
      <c r="BO99" s="62"/>
      <c r="BP99" s="63"/>
      <c r="BQ99" s="59"/>
      <c r="BR99" s="60"/>
      <c r="BS99" s="59"/>
      <c r="BT99" s="60"/>
      <c r="BU99" s="7"/>
      <c r="BV99" s="7"/>
      <c r="BW99" s="7"/>
      <c r="BX99" s="7"/>
      <c r="BY99" s="7"/>
      <c r="BZ99" s="7"/>
      <c r="CA99" s="7"/>
      <c r="CB99" s="6"/>
      <c r="CC99" s="8">
        <v>60</v>
      </c>
      <c r="CD99" s="61"/>
      <c r="CE99" s="62"/>
      <c r="CF99" s="63"/>
      <c r="CG99" s="59"/>
      <c r="CH99" s="60"/>
      <c r="CI99" s="59"/>
      <c r="CJ99" s="60"/>
      <c r="CK99" s="7"/>
      <c r="CL99" s="7"/>
      <c r="CM99" s="7"/>
      <c r="CN99" s="7"/>
      <c r="CO99" s="7"/>
      <c r="CP99" s="7"/>
      <c r="CQ99" s="7"/>
      <c r="CR99" s="6"/>
      <c r="CS99" s="8">
        <v>60</v>
      </c>
      <c r="CT99" s="61"/>
      <c r="CU99" s="62"/>
      <c r="CV99" s="63"/>
      <c r="CW99" s="59"/>
      <c r="CX99" s="60"/>
      <c r="CY99" s="59"/>
      <c r="CZ99" s="60"/>
      <c r="DA99" s="7"/>
      <c r="DB99" s="7"/>
      <c r="DC99" s="7"/>
      <c r="DD99" s="7"/>
      <c r="DE99" s="7"/>
      <c r="DF99" s="7"/>
      <c r="DG99" s="7"/>
      <c r="DH99" s="7"/>
      <c r="DI99" s="331"/>
      <c r="DJ99" s="293"/>
      <c r="DK99" s="293"/>
      <c r="DL99" s="293"/>
      <c r="DM99" s="294"/>
      <c r="DN99" s="294"/>
      <c r="DO99" s="294"/>
      <c r="DP99" s="294"/>
      <c r="DQ99" s="7"/>
      <c r="DR99" s="7"/>
      <c r="DS99" s="7"/>
      <c r="DT99" s="7"/>
      <c r="DU99" s="7"/>
      <c r="DV99" s="7"/>
      <c r="DW99" s="7"/>
      <c r="DX99" s="7"/>
    </row>
    <row r="100" spans="17:128" x14ac:dyDescent="0.2">
      <c r="Q100" s="8">
        <v>61</v>
      </c>
      <c r="R100" s="61"/>
      <c r="S100" s="62"/>
      <c r="T100" s="63"/>
      <c r="U100" s="59"/>
      <c r="V100" s="60"/>
      <c r="W100" s="59"/>
      <c r="X100" s="60"/>
      <c r="Y100" s="7"/>
      <c r="Z100" s="7"/>
      <c r="AA100" s="7"/>
      <c r="AB100" s="7"/>
      <c r="AC100" s="7"/>
      <c r="AD100" s="7"/>
      <c r="AE100" s="7"/>
      <c r="AF100" s="6"/>
      <c r="AG100" s="8">
        <v>61</v>
      </c>
      <c r="AH100" s="61"/>
      <c r="AI100" s="62"/>
      <c r="AJ100" s="63"/>
      <c r="AK100" s="59"/>
      <c r="AL100" s="60"/>
      <c r="AM100" s="59"/>
      <c r="AN100" s="60"/>
      <c r="AO100" s="7"/>
      <c r="AP100" s="7"/>
      <c r="AQ100" s="7"/>
      <c r="AR100" s="7"/>
      <c r="AS100" s="7"/>
      <c r="AT100" s="7"/>
      <c r="AU100" s="7"/>
      <c r="AV100" s="6"/>
      <c r="AW100" s="8">
        <v>61</v>
      </c>
      <c r="AX100" s="61"/>
      <c r="AY100" s="62"/>
      <c r="AZ100" s="63"/>
      <c r="BA100" s="59"/>
      <c r="BB100" s="60"/>
      <c r="BC100" s="59"/>
      <c r="BD100" s="60"/>
      <c r="BE100" s="7"/>
      <c r="BF100" s="7"/>
      <c r="BG100" s="7"/>
      <c r="BH100" s="7"/>
      <c r="BI100" s="7"/>
      <c r="BJ100" s="7"/>
      <c r="BK100" s="7"/>
      <c r="BL100" s="6"/>
      <c r="BM100" s="8">
        <v>61</v>
      </c>
      <c r="BN100" s="61"/>
      <c r="BO100" s="62"/>
      <c r="BP100" s="63"/>
      <c r="BQ100" s="59"/>
      <c r="BR100" s="60"/>
      <c r="BS100" s="59"/>
      <c r="BT100" s="60"/>
      <c r="BU100" s="7"/>
      <c r="BV100" s="7"/>
      <c r="BW100" s="7"/>
      <c r="BX100" s="7"/>
      <c r="BY100" s="7"/>
      <c r="BZ100" s="7"/>
      <c r="CA100" s="7"/>
      <c r="CB100" s="6"/>
      <c r="CC100" s="8">
        <v>61</v>
      </c>
      <c r="CD100" s="61"/>
      <c r="CE100" s="62"/>
      <c r="CF100" s="63"/>
      <c r="CG100" s="59"/>
      <c r="CH100" s="60"/>
      <c r="CI100" s="59"/>
      <c r="CJ100" s="60"/>
      <c r="CK100" s="7"/>
      <c r="CL100" s="7"/>
      <c r="CM100" s="7"/>
      <c r="CN100" s="7"/>
      <c r="CO100" s="7"/>
      <c r="CP100" s="7"/>
      <c r="CQ100" s="7"/>
      <c r="CR100" s="6"/>
      <c r="CS100" s="8">
        <v>61</v>
      </c>
      <c r="CT100" s="61"/>
      <c r="CU100" s="62"/>
      <c r="CV100" s="63"/>
      <c r="CW100" s="59"/>
      <c r="CX100" s="60"/>
      <c r="CY100" s="59"/>
      <c r="CZ100" s="60"/>
      <c r="DA100" s="7"/>
      <c r="DB100" s="7"/>
      <c r="DC100" s="7"/>
      <c r="DD100" s="7"/>
      <c r="DE100" s="7"/>
      <c r="DF100" s="7"/>
      <c r="DG100" s="7"/>
      <c r="DH100" s="7"/>
      <c r="DI100" s="331"/>
      <c r="DJ100" s="293"/>
      <c r="DK100" s="293"/>
      <c r="DL100" s="293"/>
      <c r="DM100" s="294"/>
      <c r="DN100" s="294"/>
      <c r="DO100" s="294"/>
      <c r="DP100" s="294"/>
      <c r="DQ100" s="7"/>
      <c r="DR100" s="7"/>
      <c r="DS100" s="7"/>
      <c r="DT100" s="7"/>
      <c r="DU100" s="7"/>
      <c r="DV100" s="7"/>
      <c r="DW100" s="7"/>
      <c r="DX100" s="7"/>
    </row>
    <row r="101" spans="17:128" x14ac:dyDescent="0.2">
      <c r="Q101" s="8">
        <v>62</v>
      </c>
      <c r="R101" s="61"/>
      <c r="S101" s="62"/>
      <c r="T101" s="63"/>
      <c r="U101" s="59"/>
      <c r="V101" s="60"/>
      <c r="W101" s="59"/>
      <c r="X101" s="60"/>
      <c r="Y101" s="7"/>
      <c r="Z101" s="7"/>
      <c r="AA101" s="7"/>
      <c r="AB101" s="7"/>
      <c r="AC101" s="7"/>
      <c r="AD101" s="7"/>
      <c r="AE101" s="7"/>
      <c r="AF101" s="6"/>
      <c r="AG101" s="8">
        <v>62</v>
      </c>
      <c r="AH101" s="61"/>
      <c r="AI101" s="62"/>
      <c r="AJ101" s="63"/>
      <c r="AK101" s="59"/>
      <c r="AL101" s="60"/>
      <c r="AM101" s="59"/>
      <c r="AN101" s="60"/>
      <c r="AO101" s="7"/>
      <c r="AP101" s="7"/>
      <c r="AQ101" s="7"/>
      <c r="AR101" s="7"/>
      <c r="AS101" s="7"/>
      <c r="AT101" s="7"/>
      <c r="AU101" s="7"/>
      <c r="AV101" s="6"/>
      <c r="AW101" s="8">
        <v>62</v>
      </c>
      <c r="AX101" s="61"/>
      <c r="AY101" s="62"/>
      <c r="AZ101" s="63"/>
      <c r="BA101" s="59"/>
      <c r="BB101" s="60"/>
      <c r="BC101" s="59"/>
      <c r="BD101" s="60"/>
      <c r="BE101" s="7"/>
      <c r="BF101" s="7"/>
      <c r="BG101" s="7"/>
      <c r="BH101" s="7"/>
      <c r="BI101" s="7"/>
      <c r="BJ101" s="7"/>
      <c r="BK101" s="7"/>
      <c r="BL101" s="6"/>
      <c r="BM101" s="8">
        <v>62</v>
      </c>
      <c r="BN101" s="61"/>
      <c r="BO101" s="62"/>
      <c r="BP101" s="63"/>
      <c r="BQ101" s="59"/>
      <c r="BR101" s="60"/>
      <c r="BS101" s="59"/>
      <c r="BT101" s="60"/>
      <c r="BU101" s="7"/>
      <c r="BV101" s="7"/>
      <c r="BW101" s="7"/>
      <c r="BX101" s="7"/>
      <c r="BY101" s="7"/>
      <c r="BZ101" s="7"/>
      <c r="CA101" s="7"/>
      <c r="CB101" s="6"/>
      <c r="CC101" s="8">
        <v>62</v>
      </c>
      <c r="CD101" s="61"/>
      <c r="CE101" s="62"/>
      <c r="CF101" s="63"/>
      <c r="CG101" s="59"/>
      <c r="CH101" s="60"/>
      <c r="CI101" s="59"/>
      <c r="CJ101" s="60"/>
      <c r="CK101" s="7"/>
      <c r="CL101" s="7"/>
      <c r="CM101" s="7"/>
      <c r="CN101" s="7"/>
      <c r="CO101" s="7"/>
      <c r="CP101" s="7"/>
      <c r="CQ101" s="7"/>
      <c r="CR101" s="6"/>
      <c r="CS101" s="8">
        <v>62</v>
      </c>
      <c r="CT101" s="61"/>
      <c r="CU101" s="62"/>
      <c r="CV101" s="63"/>
      <c r="CW101" s="59"/>
      <c r="CX101" s="60"/>
      <c r="CY101" s="59"/>
      <c r="CZ101" s="60"/>
      <c r="DA101" s="7"/>
      <c r="DB101" s="7"/>
      <c r="DC101" s="7"/>
      <c r="DD101" s="7"/>
      <c r="DE101" s="7"/>
      <c r="DF101" s="7"/>
      <c r="DG101" s="7"/>
      <c r="DH101" s="7"/>
      <c r="DI101" s="331"/>
      <c r="DJ101" s="293"/>
      <c r="DK101" s="293"/>
      <c r="DL101" s="293"/>
      <c r="DM101" s="294"/>
      <c r="DN101" s="294"/>
      <c r="DO101" s="294"/>
      <c r="DP101" s="294"/>
      <c r="DQ101" s="7"/>
      <c r="DR101" s="7"/>
      <c r="DS101" s="7"/>
      <c r="DT101" s="7"/>
      <c r="DU101" s="7"/>
      <c r="DV101" s="7"/>
      <c r="DW101" s="7"/>
      <c r="DX101" s="7"/>
    </row>
    <row r="102" spans="17:128" x14ac:dyDescent="0.2">
      <c r="Q102" s="8">
        <v>63</v>
      </c>
      <c r="R102" s="61"/>
      <c r="S102" s="62"/>
      <c r="T102" s="63"/>
      <c r="U102" s="59"/>
      <c r="V102" s="60"/>
      <c r="W102" s="59"/>
      <c r="X102" s="60"/>
      <c r="Y102" s="7"/>
      <c r="Z102" s="7"/>
      <c r="AA102" s="7"/>
      <c r="AB102" s="7"/>
      <c r="AC102" s="7"/>
      <c r="AD102" s="7"/>
      <c r="AE102" s="7"/>
      <c r="AF102" s="6"/>
      <c r="AG102" s="8">
        <v>63</v>
      </c>
      <c r="AH102" s="61"/>
      <c r="AI102" s="62"/>
      <c r="AJ102" s="63"/>
      <c r="AK102" s="59"/>
      <c r="AL102" s="60"/>
      <c r="AM102" s="59"/>
      <c r="AN102" s="60"/>
      <c r="AO102" s="7"/>
      <c r="AP102" s="7"/>
      <c r="AQ102" s="7"/>
      <c r="AR102" s="7"/>
      <c r="AS102" s="7"/>
      <c r="AT102" s="7"/>
      <c r="AU102" s="7"/>
      <c r="AV102" s="6"/>
      <c r="AW102" s="8">
        <v>63</v>
      </c>
      <c r="AX102" s="61"/>
      <c r="AY102" s="62"/>
      <c r="AZ102" s="63"/>
      <c r="BA102" s="59"/>
      <c r="BB102" s="60"/>
      <c r="BC102" s="59"/>
      <c r="BD102" s="60"/>
      <c r="BE102" s="7"/>
      <c r="BF102" s="7"/>
      <c r="BG102" s="7"/>
      <c r="BH102" s="7"/>
      <c r="BI102" s="7"/>
      <c r="BJ102" s="7"/>
      <c r="BK102" s="7"/>
      <c r="BL102" s="6"/>
      <c r="BM102" s="8">
        <v>63</v>
      </c>
      <c r="BN102" s="61"/>
      <c r="BO102" s="62"/>
      <c r="BP102" s="63"/>
      <c r="BQ102" s="59"/>
      <c r="BR102" s="60"/>
      <c r="BS102" s="59"/>
      <c r="BT102" s="60"/>
      <c r="BU102" s="7"/>
      <c r="BV102" s="7"/>
      <c r="BW102" s="7"/>
      <c r="BX102" s="7"/>
      <c r="BY102" s="7"/>
      <c r="BZ102" s="7"/>
      <c r="CA102" s="7"/>
      <c r="CB102" s="6"/>
      <c r="CC102" s="8">
        <v>63</v>
      </c>
      <c r="CD102" s="61"/>
      <c r="CE102" s="62"/>
      <c r="CF102" s="63"/>
      <c r="CG102" s="59"/>
      <c r="CH102" s="60"/>
      <c r="CI102" s="59"/>
      <c r="CJ102" s="60"/>
      <c r="CK102" s="7"/>
      <c r="CL102" s="7"/>
      <c r="CM102" s="7"/>
      <c r="CN102" s="7"/>
      <c r="CO102" s="7"/>
      <c r="CP102" s="7"/>
      <c r="CQ102" s="7"/>
      <c r="CR102" s="6"/>
      <c r="CS102" s="8">
        <v>63</v>
      </c>
      <c r="CT102" s="61"/>
      <c r="CU102" s="62"/>
      <c r="CV102" s="63"/>
      <c r="CW102" s="59"/>
      <c r="CX102" s="60"/>
      <c r="CY102" s="59"/>
      <c r="CZ102" s="60"/>
      <c r="DA102" s="7"/>
      <c r="DB102" s="7"/>
      <c r="DC102" s="7"/>
      <c r="DD102" s="7"/>
      <c r="DE102" s="7"/>
      <c r="DF102" s="7"/>
      <c r="DG102" s="7"/>
      <c r="DH102" s="7"/>
      <c r="DI102" s="331"/>
      <c r="DJ102" s="293"/>
      <c r="DK102" s="293"/>
      <c r="DL102" s="293"/>
      <c r="DM102" s="294"/>
      <c r="DN102" s="294"/>
      <c r="DO102" s="294"/>
      <c r="DP102" s="294"/>
      <c r="DQ102" s="7"/>
      <c r="DR102" s="7"/>
      <c r="DS102" s="7"/>
      <c r="DT102" s="7"/>
      <c r="DU102" s="7"/>
      <c r="DV102" s="7"/>
      <c r="DW102" s="7"/>
      <c r="DX102" s="7"/>
    </row>
    <row r="103" spans="17:128" x14ac:dyDescent="0.2">
      <c r="Q103" s="8">
        <v>64</v>
      </c>
      <c r="R103" s="61"/>
      <c r="S103" s="62"/>
      <c r="T103" s="63"/>
      <c r="U103" s="59"/>
      <c r="V103" s="60"/>
      <c r="W103" s="59"/>
      <c r="X103" s="60"/>
      <c r="Y103" s="7"/>
      <c r="Z103" s="7"/>
      <c r="AA103" s="7"/>
      <c r="AB103" s="7"/>
      <c r="AC103" s="7"/>
      <c r="AD103" s="7"/>
      <c r="AE103" s="7"/>
      <c r="AF103" s="6"/>
      <c r="AG103" s="8">
        <v>64</v>
      </c>
      <c r="AH103" s="61"/>
      <c r="AI103" s="62"/>
      <c r="AJ103" s="63"/>
      <c r="AK103" s="59"/>
      <c r="AL103" s="60"/>
      <c r="AM103" s="59"/>
      <c r="AN103" s="60"/>
      <c r="AO103" s="7"/>
      <c r="AP103" s="7"/>
      <c r="AQ103" s="7"/>
      <c r="AR103" s="7"/>
      <c r="AS103" s="7"/>
      <c r="AT103" s="7"/>
      <c r="AU103" s="7"/>
      <c r="AV103" s="6"/>
      <c r="AW103" s="8">
        <v>64</v>
      </c>
      <c r="AX103" s="61"/>
      <c r="AY103" s="62"/>
      <c r="AZ103" s="63"/>
      <c r="BA103" s="59"/>
      <c r="BB103" s="60"/>
      <c r="BC103" s="59"/>
      <c r="BD103" s="60"/>
      <c r="BE103" s="7"/>
      <c r="BF103" s="7"/>
      <c r="BG103" s="7"/>
      <c r="BH103" s="7"/>
      <c r="BI103" s="7"/>
      <c r="BJ103" s="7"/>
      <c r="BK103" s="7"/>
      <c r="BL103" s="6"/>
      <c r="BM103" s="8">
        <v>64</v>
      </c>
      <c r="BN103" s="61"/>
      <c r="BO103" s="62"/>
      <c r="BP103" s="63"/>
      <c r="BQ103" s="59"/>
      <c r="BR103" s="60"/>
      <c r="BS103" s="59"/>
      <c r="BT103" s="60"/>
      <c r="BU103" s="7"/>
      <c r="BV103" s="7"/>
      <c r="BW103" s="7"/>
      <c r="BX103" s="7"/>
      <c r="BY103" s="7"/>
      <c r="BZ103" s="7"/>
      <c r="CA103" s="7"/>
      <c r="CB103" s="6"/>
      <c r="CC103" s="8">
        <v>64</v>
      </c>
      <c r="CD103" s="61"/>
      <c r="CE103" s="62"/>
      <c r="CF103" s="63"/>
      <c r="CG103" s="59"/>
      <c r="CH103" s="60"/>
      <c r="CI103" s="59"/>
      <c r="CJ103" s="60"/>
      <c r="CK103" s="7"/>
      <c r="CL103" s="7"/>
      <c r="CM103" s="7"/>
      <c r="CN103" s="7"/>
      <c r="CO103" s="7"/>
      <c r="CP103" s="7"/>
      <c r="CQ103" s="7"/>
      <c r="CR103" s="6"/>
      <c r="CS103" s="8">
        <v>64</v>
      </c>
      <c r="CT103" s="61"/>
      <c r="CU103" s="62"/>
      <c r="CV103" s="63"/>
      <c r="CW103" s="59"/>
      <c r="CX103" s="60"/>
      <c r="CY103" s="59"/>
      <c r="CZ103" s="60"/>
      <c r="DA103" s="7"/>
      <c r="DB103" s="7"/>
      <c r="DC103" s="7"/>
      <c r="DD103" s="7"/>
      <c r="DE103" s="7"/>
      <c r="DF103" s="7"/>
      <c r="DG103" s="7"/>
      <c r="DH103" s="7"/>
      <c r="DI103" s="331"/>
      <c r="DJ103" s="293"/>
      <c r="DK103" s="293"/>
      <c r="DL103" s="293"/>
      <c r="DM103" s="294"/>
      <c r="DN103" s="294"/>
      <c r="DO103" s="294"/>
      <c r="DP103" s="294"/>
      <c r="DQ103" s="7"/>
      <c r="DR103" s="7"/>
      <c r="DS103" s="7"/>
      <c r="DT103" s="7"/>
      <c r="DU103" s="7"/>
      <c r="DV103" s="7"/>
      <c r="DW103" s="7"/>
      <c r="DX103" s="7"/>
    </row>
    <row r="104" spans="17:128" x14ac:dyDescent="0.2">
      <c r="Q104" s="8">
        <v>65</v>
      </c>
      <c r="R104" s="61"/>
      <c r="S104" s="62"/>
      <c r="T104" s="63"/>
      <c r="U104" s="59"/>
      <c r="V104" s="60"/>
      <c r="W104" s="59"/>
      <c r="X104" s="60"/>
      <c r="Y104" s="7"/>
      <c r="Z104" s="7"/>
      <c r="AA104" s="7"/>
      <c r="AB104" s="7"/>
      <c r="AC104" s="7"/>
      <c r="AD104" s="7"/>
      <c r="AE104" s="7"/>
      <c r="AF104" s="6"/>
      <c r="AG104" s="8">
        <v>65</v>
      </c>
      <c r="AH104" s="61"/>
      <c r="AI104" s="62"/>
      <c r="AJ104" s="63"/>
      <c r="AK104" s="59"/>
      <c r="AL104" s="60"/>
      <c r="AM104" s="59"/>
      <c r="AN104" s="60"/>
      <c r="AO104" s="7"/>
      <c r="AP104" s="7"/>
      <c r="AQ104" s="7"/>
      <c r="AR104" s="7"/>
      <c r="AS104" s="7"/>
      <c r="AT104" s="7"/>
      <c r="AU104" s="7"/>
      <c r="AV104" s="6"/>
      <c r="AW104" s="8">
        <v>65</v>
      </c>
      <c r="AX104" s="61"/>
      <c r="AY104" s="62"/>
      <c r="AZ104" s="63"/>
      <c r="BA104" s="59"/>
      <c r="BB104" s="60"/>
      <c r="BC104" s="59"/>
      <c r="BD104" s="60"/>
      <c r="BE104" s="7"/>
      <c r="BF104" s="7"/>
      <c r="BG104" s="7"/>
      <c r="BH104" s="7"/>
      <c r="BI104" s="7"/>
      <c r="BJ104" s="7"/>
      <c r="BK104" s="7"/>
      <c r="BL104" s="6"/>
      <c r="BM104" s="8">
        <v>65</v>
      </c>
      <c r="BN104" s="61"/>
      <c r="BO104" s="62"/>
      <c r="BP104" s="63"/>
      <c r="BQ104" s="59"/>
      <c r="BR104" s="60"/>
      <c r="BS104" s="59"/>
      <c r="BT104" s="60"/>
      <c r="BU104" s="7"/>
      <c r="BV104" s="7"/>
      <c r="BW104" s="7"/>
      <c r="BX104" s="7"/>
      <c r="BY104" s="7"/>
      <c r="BZ104" s="7"/>
      <c r="CA104" s="7"/>
      <c r="CB104" s="6"/>
      <c r="CC104" s="8">
        <v>65</v>
      </c>
      <c r="CD104" s="61"/>
      <c r="CE104" s="62"/>
      <c r="CF104" s="63"/>
      <c r="CG104" s="59"/>
      <c r="CH104" s="60"/>
      <c r="CI104" s="59"/>
      <c r="CJ104" s="60"/>
      <c r="CK104" s="7"/>
      <c r="CL104" s="7"/>
      <c r="CM104" s="7"/>
      <c r="CN104" s="7"/>
      <c r="CO104" s="7"/>
      <c r="CP104" s="7"/>
      <c r="CQ104" s="7"/>
      <c r="CR104" s="6"/>
      <c r="CS104" s="8">
        <v>65</v>
      </c>
      <c r="CT104" s="61"/>
      <c r="CU104" s="62"/>
      <c r="CV104" s="63"/>
      <c r="CW104" s="59"/>
      <c r="CX104" s="60"/>
      <c r="CY104" s="59"/>
      <c r="CZ104" s="60"/>
      <c r="DA104" s="7"/>
      <c r="DB104" s="7"/>
      <c r="DC104" s="7"/>
      <c r="DD104" s="7"/>
      <c r="DE104" s="7"/>
      <c r="DF104" s="7"/>
      <c r="DG104" s="7"/>
      <c r="DH104" s="7"/>
      <c r="DI104" s="331"/>
      <c r="DJ104" s="293"/>
      <c r="DK104" s="293"/>
      <c r="DL104" s="293"/>
      <c r="DM104" s="294"/>
      <c r="DN104" s="294"/>
      <c r="DO104" s="294"/>
      <c r="DP104" s="294"/>
      <c r="DQ104" s="7"/>
      <c r="DR104" s="7"/>
      <c r="DS104" s="7"/>
      <c r="DT104" s="7"/>
      <c r="DU104" s="7"/>
      <c r="DV104" s="7"/>
      <c r="DW104" s="7"/>
      <c r="DX104" s="7"/>
    </row>
    <row r="105" spans="17:128" x14ac:dyDescent="0.2">
      <c r="Q105" s="8">
        <v>66</v>
      </c>
      <c r="R105" s="61"/>
      <c r="S105" s="62"/>
      <c r="T105" s="63"/>
      <c r="U105" s="59"/>
      <c r="V105" s="60"/>
      <c r="W105" s="59"/>
      <c r="X105" s="60"/>
      <c r="Y105" s="7"/>
      <c r="Z105" s="7"/>
      <c r="AA105" s="7"/>
      <c r="AB105" s="7"/>
      <c r="AC105" s="7"/>
      <c r="AD105" s="7"/>
      <c r="AE105" s="7"/>
      <c r="AF105" s="6"/>
      <c r="AG105" s="8">
        <v>66</v>
      </c>
      <c r="AH105" s="61"/>
      <c r="AI105" s="62"/>
      <c r="AJ105" s="63"/>
      <c r="AK105" s="59"/>
      <c r="AL105" s="60"/>
      <c r="AM105" s="59"/>
      <c r="AN105" s="60"/>
      <c r="AO105" s="7"/>
      <c r="AP105" s="7"/>
      <c r="AQ105" s="7"/>
      <c r="AR105" s="7"/>
      <c r="AS105" s="7"/>
      <c r="AT105" s="7"/>
      <c r="AU105" s="7"/>
      <c r="AV105" s="6"/>
      <c r="AW105" s="8">
        <v>66</v>
      </c>
      <c r="AX105" s="61"/>
      <c r="AY105" s="62"/>
      <c r="AZ105" s="63"/>
      <c r="BA105" s="59"/>
      <c r="BB105" s="60"/>
      <c r="BC105" s="59"/>
      <c r="BD105" s="60"/>
      <c r="BE105" s="7"/>
      <c r="BF105" s="7"/>
      <c r="BG105" s="7"/>
      <c r="BH105" s="7"/>
      <c r="BI105" s="7"/>
      <c r="BJ105" s="7"/>
      <c r="BK105" s="7"/>
      <c r="BL105" s="6"/>
      <c r="BM105" s="8">
        <v>66</v>
      </c>
      <c r="BN105" s="61"/>
      <c r="BO105" s="62"/>
      <c r="BP105" s="63"/>
      <c r="BQ105" s="59"/>
      <c r="BR105" s="60"/>
      <c r="BS105" s="59"/>
      <c r="BT105" s="60"/>
      <c r="BU105" s="7"/>
      <c r="BV105" s="7"/>
      <c r="BW105" s="7"/>
      <c r="BX105" s="7"/>
      <c r="BY105" s="7"/>
      <c r="BZ105" s="7"/>
      <c r="CA105" s="7"/>
      <c r="CB105" s="6"/>
      <c r="CC105" s="8">
        <v>66</v>
      </c>
      <c r="CD105" s="61"/>
      <c r="CE105" s="62"/>
      <c r="CF105" s="63"/>
      <c r="CG105" s="59"/>
      <c r="CH105" s="60"/>
      <c r="CI105" s="59"/>
      <c r="CJ105" s="60"/>
      <c r="CK105" s="7"/>
      <c r="CL105" s="7"/>
      <c r="CM105" s="7"/>
      <c r="CN105" s="7"/>
      <c r="CO105" s="7"/>
      <c r="CP105" s="7"/>
      <c r="CQ105" s="7"/>
      <c r="CR105" s="6"/>
      <c r="CS105" s="8">
        <v>66</v>
      </c>
      <c r="CT105" s="61"/>
      <c r="CU105" s="62"/>
      <c r="CV105" s="63"/>
      <c r="CW105" s="59"/>
      <c r="CX105" s="60"/>
      <c r="CY105" s="59"/>
      <c r="CZ105" s="60"/>
      <c r="DA105" s="7"/>
      <c r="DB105" s="7"/>
      <c r="DC105" s="7"/>
      <c r="DD105" s="7"/>
      <c r="DE105" s="7"/>
      <c r="DF105" s="7"/>
      <c r="DG105" s="7"/>
      <c r="DH105" s="7"/>
      <c r="DI105" s="331"/>
      <c r="DJ105" s="293"/>
      <c r="DK105" s="293"/>
      <c r="DL105" s="293"/>
      <c r="DM105" s="294"/>
      <c r="DN105" s="294"/>
      <c r="DO105" s="294"/>
      <c r="DP105" s="294"/>
      <c r="DQ105" s="7"/>
      <c r="DR105" s="7"/>
      <c r="DS105" s="7"/>
      <c r="DT105" s="7"/>
      <c r="DU105" s="7"/>
      <c r="DV105" s="7"/>
      <c r="DW105" s="7"/>
      <c r="DX105" s="7"/>
    </row>
    <row r="106" spans="17:128" x14ac:dyDescent="0.2">
      <c r="Q106" s="8">
        <v>67</v>
      </c>
      <c r="R106" s="61"/>
      <c r="S106" s="62"/>
      <c r="T106" s="63"/>
      <c r="U106" s="59"/>
      <c r="V106" s="60"/>
      <c r="W106" s="59"/>
      <c r="X106" s="60"/>
      <c r="Y106" s="7"/>
      <c r="Z106" s="7"/>
      <c r="AA106" s="7"/>
      <c r="AB106" s="7"/>
      <c r="AC106" s="7"/>
      <c r="AD106" s="7"/>
      <c r="AE106" s="7"/>
      <c r="AF106" s="6"/>
      <c r="AG106" s="8">
        <v>67</v>
      </c>
      <c r="AH106" s="61"/>
      <c r="AI106" s="62"/>
      <c r="AJ106" s="63"/>
      <c r="AK106" s="59"/>
      <c r="AL106" s="60"/>
      <c r="AM106" s="59"/>
      <c r="AN106" s="60"/>
      <c r="AO106" s="7"/>
      <c r="AP106" s="7"/>
      <c r="AQ106" s="7"/>
      <c r="AR106" s="7"/>
      <c r="AS106" s="7"/>
      <c r="AT106" s="7"/>
      <c r="AU106" s="7"/>
      <c r="AV106" s="6"/>
      <c r="AW106" s="8">
        <v>67</v>
      </c>
      <c r="AX106" s="61"/>
      <c r="AY106" s="62"/>
      <c r="AZ106" s="63"/>
      <c r="BA106" s="59"/>
      <c r="BB106" s="60"/>
      <c r="BC106" s="59"/>
      <c r="BD106" s="60"/>
      <c r="BE106" s="7"/>
      <c r="BF106" s="7"/>
      <c r="BG106" s="7"/>
      <c r="BH106" s="7"/>
      <c r="BI106" s="7"/>
      <c r="BJ106" s="7"/>
      <c r="BK106" s="7"/>
      <c r="BL106" s="6"/>
      <c r="BM106" s="8">
        <v>67</v>
      </c>
      <c r="BN106" s="61"/>
      <c r="BO106" s="62"/>
      <c r="BP106" s="63"/>
      <c r="BQ106" s="59"/>
      <c r="BR106" s="60"/>
      <c r="BS106" s="59"/>
      <c r="BT106" s="60"/>
      <c r="BU106" s="7"/>
      <c r="BV106" s="7"/>
      <c r="BW106" s="7"/>
      <c r="BX106" s="7"/>
      <c r="BY106" s="7"/>
      <c r="BZ106" s="7"/>
      <c r="CA106" s="7"/>
      <c r="CB106" s="6"/>
      <c r="CC106" s="8">
        <v>67</v>
      </c>
      <c r="CD106" s="61"/>
      <c r="CE106" s="62"/>
      <c r="CF106" s="63"/>
      <c r="CG106" s="59"/>
      <c r="CH106" s="60"/>
      <c r="CI106" s="59"/>
      <c r="CJ106" s="60"/>
      <c r="CK106" s="7"/>
      <c r="CL106" s="7"/>
      <c r="CM106" s="7"/>
      <c r="CN106" s="7"/>
      <c r="CO106" s="7"/>
      <c r="CP106" s="7"/>
      <c r="CQ106" s="7"/>
      <c r="CR106" s="6"/>
      <c r="CS106" s="8">
        <v>67</v>
      </c>
      <c r="CT106" s="61"/>
      <c r="CU106" s="62"/>
      <c r="CV106" s="63"/>
      <c r="CW106" s="59"/>
      <c r="CX106" s="60"/>
      <c r="CY106" s="59"/>
      <c r="CZ106" s="60"/>
      <c r="DA106" s="7"/>
      <c r="DB106" s="7"/>
      <c r="DC106" s="7"/>
      <c r="DD106" s="7"/>
      <c r="DE106" s="7"/>
      <c r="DF106" s="7"/>
      <c r="DG106" s="7"/>
      <c r="DH106" s="7"/>
      <c r="DI106" s="331"/>
      <c r="DJ106" s="293"/>
      <c r="DK106" s="293"/>
      <c r="DL106" s="293"/>
      <c r="DM106" s="294"/>
      <c r="DN106" s="294"/>
      <c r="DO106" s="294"/>
      <c r="DP106" s="294"/>
      <c r="DQ106" s="7"/>
      <c r="DR106" s="7"/>
      <c r="DS106" s="7"/>
      <c r="DT106" s="7"/>
      <c r="DU106" s="7"/>
      <c r="DV106" s="7"/>
      <c r="DW106" s="7"/>
      <c r="DX106" s="7"/>
    </row>
    <row r="107" spans="17:128" x14ac:dyDescent="0.2">
      <c r="Q107" s="8">
        <v>68</v>
      </c>
      <c r="R107" s="61"/>
      <c r="S107" s="62"/>
      <c r="T107" s="63"/>
      <c r="U107" s="59"/>
      <c r="V107" s="60"/>
      <c r="W107" s="59"/>
      <c r="X107" s="60"/>
      <c r="Y107" s="7"/>
      <c r="Z107" s="7"/>
      <c r="AA107" s="7"/>
      <c r="AB107" s="7"/>
      <c r="AC107" s="7"/>
      <c r="AD107" s="7"/>
      <c r="AE107" s="7"/>
      <c r="AF107" s="6"/>
      <c r="AG107" s="8">
        <v>68</v>
      </c>
      <c r="AH107" s="61"/>
      <c r="AI107" s="62"/>
      <c r="AJ107" s="63"/>
      <c r="AK107" s="59"/>
      <c r="AL107" s="60"/>
      <c r="AM107" s="59"/>
      <c r="AN107" s="60"/>
      <c r="AO107" s="7"/>
      <c r="AP107" s="7"/>
      <c r="AQ107" s="7"/>
      <c r="AR107" s="7"/>
      <c r="AS107" s="7"/>
      <c r="AT107" s="7"/>
      <c r="AU107" s="7"/>
      <c r="AV107" s="6"/>
      <c r="AW107" s="8">
        <v>68</v>
      </c>
      <c r="AX107" s="61"/>
      <c r="AY107" s="62"/>
      <c r="AZ107" s="63"/>
      <c r="BA107" s="59"/>
      <c r="BB107" s="60"/>
      <c r="BC107" s="59"/>
      <c r="BD107" s="60"/>
      <c r="BE107" s="7"/>
      <c r="BF107" s="7"/>
      <c r="BG107" s="7"/>
      <c r="BH107" s="7"/>
      <c r="BI107" s="7"/>
      <c r="BJ107" s="7"/>
      <c r="BK107" s="7"/>
      <c r="BL107" s="6"/>
      <c r="BM107" s="8">
        <v>68</v>
      </c>
      <c r="BN107" s="61"/>
      <c r="BO107" s="62"/>
      <c r="BP107" s="63"/>
      <c r="BQ107" s="59"/>
      <c r="BR107" s="60"/>
      <c r="BS107" s="59"/>
      <c r="BT107" s="60"/>
      <c r="BU107" s="7"/>
      <c r="BV107" s="7"/>
      <c r="BW107" s="7"/>
      <c r="BX107" s="7"/>
      <c r="BY107" s="7"/>
      <c r="BZ107" s="7"/>
      <c r="CA107" s="7"/>
      <c r="CB107" s="6"/>
      <c r="CC107" s="8">
        <v>68</v>
      </c>
      <c r="CD107" s="61"/>
      <c r="CE107" s="62"/>
      <c r="CF107" s="63"/>
      <c r="CG107" s="59"/>
      <c r="CH107" s="60"/>
      <c r="CI107" s="59"/>
      <c r="CJ107" s="60"/>
      <c r="CK107" s="7"/>
      <c r="CL107" s="7"/>
      <c r="CM107" s="7"/>
      <c r="CN107" s="7"/>
      <c r="CO107" s="7"/>
      <c r="CP107" s="7"/>
      <c r="CQ107" s="7"/>
      <c r="CR107" s="6"/>
      <c r="CS107" s="8">
        <v>68</v>
      </c>
      <c r="CT107" s="61"/>
      <c r="CU107" s="62"/>
      <c r="CV107" s="63"/>
      <c r="CW107" s="59"/>
      <c r="CX107" s="60"/>
      <c r="CY107" s="59"/>
      <c r="CZ107" s="60"/>
      <c r="DA107" s="7"/>
      <c r="DB107" s="7"/>
      <c r="DC107" s="7"/>
      <c r="DD107" s="7"/>
      <c r="DE107" s="7"/>
      <c r="DF107" s="7"/>
      <c r="DG107" s="7"/>
      <c r="DH107" s="7"/>
      <c r="DI107" s="331"/>
      <c r="DJ107" s="293"/>
      <c r="DK107" s="293"/>
      <c r="DL107" s="293"/>
      <c r="DM107" s="294"/>
      <c r="DN107" s="294"/>
      <c r="DO107" s="294"/>
      <c r="DP107" s="294"/>
      <c r="DQ107" s="7"/>
      <c r="DR107" s="7"/>
      <c r="DS107" s="7"/>
      <c r="DT107" s="7"/>
      <c r="DU107" s="7"/>
      <c r="DV107" s="7"/>
      <c r="DW107" s="7"/>
      <c r="DX107" s="7"/>
    </row>
    <row r="108" spans="17:128" x14ac:dyDescent="0.2">
      <c r="Q108" s="8">
        <v>69</v>
      </c>
      <c r="R108" s="61"/>
      <c r="S108" s="62"/>
      <c r="T108" s="63"/>
      <c r="U108" s="59"/>
      <c r="V108" s="60"/>
      <c r="W108" s="59"/>
      <c r="X108" s="60"/>
      <c r="Y108" s="7"/>
      <c r="Z108" s="7"/>
      <c r="AA108" s="7"/>
      <c r="AB108" s="7"/>
      <c r="AC108" s="7"/>
      <c r="AD108" s="7"/>
      <c r="AE108" s="7"/>
      <c r="AF108" s="6"/>
      <c r="AG108" s="8">
        <v>69</v>
      </c>
      <c r="AH108" s="61"/>
      <c r="AI108" s="62"/>
      <c r="AJ108" s="63"/>
      <c r="AK108" s="59"/>
      <c r="AL108" s="60"/>
      <c r="AM108" s="59"/>
      <c r="AN108" s="60"/>
      <c r="AO108" s="7"/>
      <c r="AP108" s="7"/>
      <c r="AQ108" s="7"/>
      <c r="AR108" s="7"/>
      <c r="AS108" s="7"/>
      <c r="AT108" s="7"/>
      <c r="AU108" s="7"/>
      <c r="AV108" s="6"/>
      <c r="AW108" s="8">
        <v>69</v>
      </c>
      <c r="AX108" s="61"/>
      <c r="AY108" s="62"/>
      <c r="AZ108" s="63"/>
      <c r="BA108" s="59"/>
      <c r="BB108" s="60"/>
      <c r="BC108" s="59"/>
      <c r="BD108" s="60"/>
      <c r="BE108" s="7"/>
      <c r="BF108" s="7"/>
      <c r="BG108" s="7"/>
      <c r="BH108" s="7"/>
      <c r="BI108" s="7"/>
      <c r="BJ108" s="7"/>
      <c r="BK108" s="7"/>
      <c r="BL108" s="6"/>
      <c r="BM108" s="8">
        <v>69</v>
      </c>
      <c r="BN108" s="61"/>
      <c r="BO108" s="62"/>
      <c r="BP108" s="63"/>
      <c r="BQ108" s="59"/>
      <c r="BR108" s="60"/>
      <c r="BS108" s="59"/>
      <c r="BT108" s="60"/>
      <c r="BU108" s="7"/>
      <c r="BV108" s="7"/>
      <c r="BW108" s="7"/>
      <c r="BX108" s="7"/>
      <c r="BY108" s="7"/>
      <c r="BZ108" s="7"/>
      <c r="CA108" s="7"/>
      <c r="CB108" s="6"/>
      <c r="CC108" s="8">
        <v>69</v>
      </c>
      <c r="CD108" s="61"/>
      <c r="CE108" s="62"/>
      <c r="CF108" s="63"/>
      <c r="CG108" s="59"/>
      <c r="CH108" s="60"/>
      <c r="CI108" s="59"/>
      <c r="CJ108" s="60"/>
      <c r="CK108" s="7"/>
      <c r="CL108" s="7"/>
      <c r="CM108" s="7"/>
      <c r="CN108" s="7"/>
      <c r="CO108" s="7"/>
      <c r="CP108" s="7"/>
      <c r="CQ108" s="7"/>
      <c r="CR108" s="6"/>
      <c r="CS108" s="8">
        <v>69</v>
      </c>
      <c r="CT108" s="61"/>
      <c r="CU108" s="62"/>
      <c r="CV108" s="63"/>
      <c r="CW108" s="59"/>
      <c r="CX108" s="60"/>
      <c r="CY108" s="59"/>
      <c r="CZ108" s="60"/>
      <c r="DA108" s="7"/>
      <c r="DB108" s="7"/>
      <c r="DC108" s="7"/>
      <c r="DD108" s="7"/>
      <c r="DE108" s="7"/>
      <c r="DF108" s="7"/>
      <c r="DG108" s="7"/>
      <c r="DH108" s="7"/>
      <c r="DI108" s="331"/>
      <c r="DJ108" s="293"/>
      <c r="DK108" s="293"/>
      <c r="DL108" s="293"/>
      <c r="DM108" s="294"/>
      <c r="DN108" s="294"/>
      <c r="DO108" s="294"/>
      <c r="DP108" s="294"/>
      <c r="DQ108" s="7"/>
      <c r="DR108" s="7"/>
      <c r="DS108" s="7"/>
      <c r="DT108" s="7"/>
      <c r="DU108" s="7"/>
      <c r="DV108" s="7"/>
      <c r="DW108" s="7"/>
      <c r="DX108" s="7"/>
    </row>
    <row r="109" spans="17:128" x14ac:dyDescent="0.2">
      <c r="Q109" s="8">
        <v>70</v>
      </c>
      <c r="R109" s="61"/>
      <c r="S109" s="62"/>
      <c r="T109" s="63"/>
      <c r="U109" s="59"/>
      <c r="V109" s="60"/>
      <c r="W109" s="59"/>
      <c r="X109" s="60"/>
      <c r="Y109" s="7"/>
      <c r="Z109" s="7"/>
      <c r="AA109" s="7"/>
      <c r="AB109" s="7"/>
      <c r="AC109" s="7"/>
      <c r="AD109" s="7"/>
      <c r="AE109" s="7"/>
      <c r="AF109" s="6"/>
      <c r="AG109" s="8">
        <v>70</v>
      </c>
      <c r="AH109" s="61"/>
      <c r="AI109" s="62"/>
      <c r="AJ109" s="63"/>
      <c r="AK109" s="59"/>
      <c r="AL109" s="60"/>
      <c r="AM109" s="59"/>
      <c r="AN109" s="60"/>
      <c r="AO109" s="7"/>
      <c r="AP109" s="7"/>
      <c r="AQ109" s="7"/>
      <c r="AR109" s="7"/>
      <c r="AS109" s="7"/>
      <c r="AT109" s="7"/>
      <c r="AU109" s="7"/>
      <c r="AV109" s="6"/>
      <c r="AW109" s="8">
        <v>70</v>
      </c>
      <c r="AX109" s="61"/>
      <c r="AY109" s="62"/>
      <c r="AZ109" s="63"/>
      <c r="BA109" s="59"/>
      <c r="BB109" s="60"/>
      <c r="BC109" s="59"/>
      <c r="BD109" s="60"/>
      <c r="BE109" s="7"/>
      <c r="BF109" s="7"/>
      <c r="BG109" s="7"/>
      <c r="BH109" s="7"/>
      <c r="BI109" s="7"/>
      <c r="BJ109" s="7"/>
      <c r="BK109" s="7"/>
      <c r="BL109" s="6"/>
      <c r="BM109" s="8">
        <v>70</v>
      </c>
      <c r="BN109" s="61"/>
      <c r="BO109" s="62"/>
      <c r="BP109" s="63"/>
      <c r="BQ109" s="59"/>
      <c r="BR109" s="60"/>
      <c r="BS109" s="59"/>
      <c r="BT109" s="60"/>
      <c r="BU109" s="7"/>
      <c r="BV109" s="7"/>
      <c r="BW109" s="7"/>
      <c r="BX109" s="7"/>
      <c r="BY109" s="7"/>
      <c r="BZ109" s="7"/>
      <c r="CA109" s="7"/>
      <c r="CB109" s="6"/>
      <c r="CC109" s="8">
        <v>70</v>
      </c>
      <c r="CD109" s="61"/>
      <c r="CE109" s="62"/>
      <c r="CF109" s="63"/>
      <c r="CG109" s="59"/>
      <c r="CH109" s="60"/>
      <c r="CI109" s="59"/>
      <c r="CJ109" s="60"/>
      <c r="CK109" s="7"/>
      <c r="CL109" s="7"/>
      <c r="CM109" s="7"/>
      <c r="CN109" s="7"/>
      <c r="CO109" s="7"/>
      <c r="CP109" s="7"/>
      <c r="CQ109" s="7"/>
      <c r="CR109" s="6"/>
      <c r="CS109" s="8">
        <v>70</v>
      </c>
      <c r="CT109" s="61"/>
      <c r="CU109" s="62"/>
      <c r="CV109" s="63"/>
      <c r="CW109" s="59"/>
      <c r="CX109" s="60"/>
      <c r="CY109" s="59"/>
      <c r="CZ109" s="60"/>
      <c r="DA109" s="7"/>
      <c r="DB109" s="7"/>
      <c r="DC109" s="7"/>
      <c r="DD109" s="7"/>
      <c r="DE109" s="7"/>
      <c r="DF109" s="7"/>
      <c r="DG109" s="7"/>
      <c r="DH109" s="7"/>
      <c r="DI109" s="331"/>
      <c r="DJ109" s="293"/>
      <c r="DK109" s="293"/>
      <c r="DL109" s="293"/>
      <c r="DM109" s="294"/>
      <c r="DN109" s="294"/>
      <c r="DO109" s="294"/>
      <c r="DP109" s="294"/>
      <c r="DQ109" s="7"/>
      <c r="DR109" s="7"/>
      <c r="DS109" s="7"/>
      <c r="DT109" s="7"/>
      <c r="DU109" s="7"/>
      <c r="DV109" s="7"/>
      <c r="DW109" s="7"/>
      <c r="DX109" s="7"/>
    </row>
    <row r="110" spans="17:128" x14ac:dyDescent="0.2">
      <c r="Q110" s="8">
        <v>71</v>
      </c>
      <c r="R110" s="61"/>
      <c r="S110" s="62"/>
      <c r="T110" s="63"/>
      <c r="U110" s="59"/>
      <c r="V110" s="60"/>
      <c r="W110" s="59"/>
      <c r="X110" s="60"/>
      <c r="Y110" s="7"/>
      <c r="Z110" s="7"/>
      <c r="AA110" s="7"/>
      <c r="AB110" s="7"/>
      <c r="AC110" s="7"/>
      <c r="AD110" s="7"/>
      <c r="AE110" s="7"/>
      <c r="AF110" s="6"/>
      <c r="AG110" s="8">
        <v>71</v>
      </c>
      <c r="AH110" s="61"/>
      <c r="AI110" s="62"/>
      <c r="AJ110" s="63"/>
      <c r="AK110" s="59"/>
      <c r="AL110" s="60"/>
      <c r="AM110" s="59"/>
      <c r="AN110" s="60"/>
      <c r="AO110" s="7"/>
      <c r="AP110" s="7"/>
      <c r="AQ110" s="7"/>
      <c r="AR110" s="7"/>
      <c r="AS110" s="7"/>
      <c r="AT110" s="7"/>
      <c r="AU110" s="7"/>
      <c r="AV110" s="6"/>
      <c r="AW110" s="8">
        <v>71</v>
      </c>
      <c r="AX110" s="61"/>
      <c r="AY110" s="62"/>
      <c r="AZ110" s="63"/>
      <c r="BA110" s="59"/>
      <c r="BB110" s="60"/>
      <c r="BC110" s="59"/>
      <c r="BD110" s="60"/>
      <c r="BE110" s="7"/>
      <c r="BF110" s="7"/>
      <c r="BG110" s="7"/>
      <c r="BH110" s="7"/>
      <c r="BI110" s="7"/>
      <c r="BJ110" s="7"/>
      <c r="BK110" s="7"/>
      <c r="BL110" s="6"/>
      <c r="BM110" s="8">
        <v>71</v>
      </c>
      <c r="BN110" s="61"/>
      <c r="BO110" s="62"/>
      <c r="BP110" s="63"/>
      <c r="BQ110" s="59"/>
      <c r="BR110" s="60"/>
      <c r="BS110" s="59"/>
      <c r="BT110" s="60"/>
      <c r="BU110" s="7"/>
      <c r="BV110" s="7"/>
      <c r="BW110" s="7"/>
      <c r="BX110" s="7"/>
      <c r="BY110" s="7"/>
      <c r="BZ110" s="7"/>
      <c r="CA110" s="7"/>
      <c r="CB110" s="6"/>
      <c r="CC110" s="8">
        <v>71</v>
      </c>
      <c r="CD110" s="61"/>
      <c r="CE110" s="62"/>
      <c r="CF110" s="63"/>
      <c r="CG110" s="59"/>
      <c r="CH110" s="60"/>
      <c r="CI110" s="59"/>
      <c r="CJ110" s="60"/>
      <c r="CK110" s="7"/>
      <c r="CL110" s="7"/>
      <c r="CM110" s="7"/>
      <c r="CN110" s="7"/>
      <c r="CO110" s="7"/>
      <c r="CP110" s="7"/>
      <c r="CQ110" s="7"/>
      <c r="CR110" s="6"/>
      <c r="CS110" s="8">
        <v>71</v>
      </c>
      <c r="CT110" s="61"/>
      <c r="CU110" s="62"/>
      <c r="CV110" s="63"/>
      <c r="CW110" s="59"/>
      <c r="CX110" s="60"/>
      <c r="CY110" s="59"/>
      <c r="CZ110" s="60"/>
      <c r="DA110" s="7"/>
      <c r="DB110" s="7"/>
      <c r="DC110" s="7"/>
      <c r="DD110" s="7"/>
      <c r="DE110" s="7"/>
      <c r="DF110" s="7"/>
      <c r="DG110" s="7"/>
      <c r="DH110" s="7"/>
      <c r="DI110" s="331"/>
      <c r="DJ110" s="293"/>
      <c r="DK110" s="293"/>
      <c r="DL110" s="293"/>
      <c r="DM110" s="294"/>
      <c r="DN110" s="294"/>
      <c r="DO110" s="294"/>
      <c r="DP110" s="294"/>
      <c r="DQ110" s="7"/>
      <c r="DR110" s="7"/>
      <c r="DS110" s="7"/>
      <c r="DT110" s="7"/>
      <c r="DU110" s="7"/>
      <c r="DV110" s="7"/>
      <c r="DW110" s="7"/>
      <c r="DX110" s="7"/>
    </row>
    <row r="111" spans="17:128" x14ac:dyDescent="0.2">
      <c r="Q111" s="8">
        <v>72</v>
      </c>
      <c r="R111" s="61"/>
      <c r="S111" s="62"/>
      <c r="T111" s="63"/>
      <c r="U111" s="59"/>
      <c r="V111" s="60"/>
      <c r="W111" s="59"/>
      <c r="X111" s="60"/>
      <c r="Y111" s="7"/>
      <c r="Z111" s="7"/>
      <c r="AA111" s="7"/>
      <c r="AB111" s="7"/>
      <c r="AC111" s="7"/>
      <c r="AD111" s="7"/>
      <c r="AE111" s="7"/>
      <c r="AF111" s="6"/>
      <c r="AG111" s="8">
        <v>72</v>
      </c>
      <c r="AH111" s="61"/>
      <c r="AI111" s="62"/>
      <c r="AJ111" s="63"/>
      <c r="AK111" s="59"/>
      <c r="AL111" s="60"/>
      <c r="AM111" s="59"/>
      <c r="AN111" s="60"/>
      <c r="AO111" s="7"/>
      <c r="AP111" s="7"/>
      <c r="AQ111" s="7"/>
      <c r="AR111" s="7"/>
      <c r="AS111" s="7"/>
      <c r="AT111" s="7"/>
      <c r="AU111" s="7"/>
      <c r="AV111" s="6"/>
      <c r="AW111" s="8">
        <v>72</v>
      </c>
      <c r="AX111" s="61"/>
      <c r="AY111" s="62"/>
      <c r="AZ111" s="63"/>
      <c r="BA111" s="59"/>
      <c r="BB111" s="60"/>
      <c r="BC111" s="59"/>
      <c r="BD111" s="60"/>
      <c r="BE111" s="7"/>
      <c r="BF111" s="7"/>
      <c r="BG111" s="7"/>
      <c r="BH111" s="7"/>
      <c r="BI111" s="7"/>
      <c r="BJ111" s="7"/>
      <c r="BK111" s="7"/>
      <c r="BL111" s="6"/>
      <c r="BM111" s="8">
        <v>72</v>
      </c>
      <c r="BN111" s="61"/>
      <c r="BO111" s="62"/>
      <c r="BP111" s="63"/>
      <c r="BQ111" s="59"/>
      <c r="BR111" s="60"/>
      <c r="BS111" s="59"/>
      <c r="BT111" s="60"/>
      <c r="BU111" s="7"/>
      <c r="BV111" s="7"/>
      <c r="BW111" s="7"/>
      <c r="BX111" s="7"/>
      <c r="BY111" s="7"/>
      <c r="BZ111" s="7"/>
      <c r="CA111" s="7"/>
      <c r="CB111" s="6"/>
      <c r="CC111" s="8">
        <v>72</v>
      </c>
      <c r="CD111" s="61"/>
      <c r="CE111" s="62"/>
      <c r="CF111" s="63"/>
      <c r="CG111" s="59"/>
      <c r="CH111" s="60"/>
      <c r="CI111" s="59"/>
      <c r="CJ111" s="60"/>
      <c r="CK111" s="7"/>
      <c r="CL111" s="7"/>
      <c r="CM111" s="7"/>
      <c r="CN111" s="7"/>
      <c r="CO111" s="7"/>
      <c r="CP111" s="7"/>
      <c r="CQ111" s="7"/>
      <c r="CR111" s="6"/>
      <c r="CS111" s="8">
        <v>72</v>
      </c>
      <c r="CT111" s="61"/>
      <c r="CU111" s="62"/>
      <c r="CV111" s="63"/>
      <c r="CW111" s="59"/>
      <c r="CX111" s="60"/>
      <c r="CY111" s="59"/>
      <c r="CZ111" s="60"/>
      <c r="DA111" s="7"/>
      <c r="DB111" s="7"/>
      <c r="DC111" s="7"/>
      <c r="DD111" s="7"/>
      <c r="DE111" s="7"/>
      <c r="DF111" s="7"/>
      <c r="DG111" s="7"/>
      <c r="DH111" s="7"/>
      <c r="DI111" s="331"/>
      <c r="DJ111" s="293"/>
      <c r="DK111" s="293"/>
      <c r="DL111" s="293"/>
      <c r="DM111" s="294"/>
      <c r="DN111" s="294"/>
      <c r="DO111" s="294"/>
      <c r="DP111" s="294"/>
      <c r="DQ111" s="7"/>
      <c r="DR111" s="7"/>
      <c r="DS111" s="7"/>
      <c r="DT111" s="7"/>
      <c r="DU111" s="7"/>
      <c r="DV111" s="7"/>
      <c r="DW111" s="7"/>
      <c r="DX111" s="7"/>
    </row>
    <row r="112" spans="17:128" x14ac:dyDescent="0.2">
      <c r="Q112" s="8">
        <v>73</v>
      </c>
      <c r="R112" s="61"/>
      <c r="S112" s="62"/>
      <c r="T112" s="63"/>
      <c r="U112" s="59"/>
      <c r="V112" s="60"/>
      <c r="W112" s="59"/>
      <c r="X112" s="60"/>
      <c r="Y112" s="7"/>
      <c r="Z112" s="7"/>
      <c r="AA112" s="7"/>
      <c r="AB112" s="7"/>
      <c r="AC112" s="7"/>
      <c r="AD112" s="7"/>
      <c r="AE112" s="7"/>
      <c r="AF112" s="6"/>
      <c r="AG112" s="8">
        <v>73</v>
      </c>
      <c r="AH112" s="61"/>
      <c r="AI112" s="62"/>
      <c r="AJ112" s="63"/>
      <c r="AK112" s="59"/>
      <c r="AL112" s="60"/>
      <c r="AM112" s="59"/>
      <c r="AN112" s="60"/>
      <c r="AO112" s="7"/>
      <c r="AP112" s="7"/>
      <c r="AQ112" s="7"/>
      <c r="AR112" s="7"/>
      <c r="AS112" s="7"/>
      <c r="AT112" s="7"/>
      <c r="AU112" s="7"/>
      <c r="AV112" s="6"/>
      <c r="AW112" s="8">
        <v>73</v>
      </c>
      <c r="AX112" s="61"/>
      <c r="AY112" s="62"/>
      <c r="AZ112" s="63"/>
      <c r="BA112" s="59"/>
      <c r="BB112" s="60"/>
      <c r="BC112" s="59"/>
      <c r="BD112" s="60"/>
      <c r="BE112" s="7"/>
      <c r="BF112" s="7"/>
      <c r="BG112" s="7"/>
      <c r="BH112" s="7"/>
      <c r="BI112" s="7"/>
      <c r="BJ112" s="7"/>
      <c r="BK112" s="7"/>
      <c r="BL112" s="6"/>
      <c r="BM112" s="8">
        <v>73</v>
      </c>
      <c r="BN112" s="61"/>
      <c r="BO112" s="62"/>
      <c r="BP112" s="63"/>
      <c r="BQ112" s="59"/>
      <c r="BR112" s="60"/>
      <c r="BS112" s="59"/>
      <c r="BT112" s="60"/>
      <c r="BU112" s="7"/>
      <c r="BV112" s="7"/>
      <c r="BW112" s="7"/>
      <c r="BX112" s="7"/>
      <c r="BY112" s="7"/>
      <c r="BZ112" s="7"/>
      <c r="CA112" s="7"/>
      <c r="CB112" s="6"/>
      <c r="CC112" s="8">
        <v>73</v>
      </c>
      <c r="CD112" s="61"/>
      <c r="CE112" s="62"/>
      <c r="CF112" s="63"/>
      <c r="CG112" s="59"/>
      <c r="CH112" s="60"/>
      <c r="CI112" s="59"/>
      <c r="CJ112" s="60"/>
      <c r="CK112" s="7"/>
      <c r="CL112" s="7"/>
      <c r="CM112" s="7"/>
      <c r="CN112" s="7"/>
      <c r="CO112" s="7"/>
      <c r="CP112" s="7"/>
      <c r="CQ112" s="7"/>
      <c r="CR112" s="6"/>
      <c r="CS112" s="8">
        <v>73</v>
      </c>
      <c r="CT112" s="61"/>
      <c r="CU112" s="62"/>
      <c r="CV112" s="63"/>
      <c r="CW112" s="59"/>
      <c r="CX112" s="60"/>
      <c r="CY112" s="59"/>
      <c r="CZ112" s="60"/>
      <c r="DA112" s="7"/>
      <c r="DB112" s="7"/>
      <c r="DC112" s="7"/>
      <c r="DD112" s="7"/>
      <c r="DE112" s="7"/>
      <c r="DF112" s="7"/>
      <c r="DG112" s="7"/>
      <c r="DH112" s="7"/>
      <c r="DI112" s="331"/>
      <c r="DJ112" s="293"/>
      <c r="DK112" s="293"/>
      <c r="DL112" s="293"/>
      <c r="DM112" s="294"/>
      <c r="DN112" s="294"/>
      <c r="DO112" s="294"/>
      <c r="DP112" s="294"/>
      <c r="DQ112" s="7"/>
      <c r="DR112" s="7"/>
      <c r="DS112" s="7"/>
      <c r="DT112" s="7"/>
      <c r="DU112" s="7"/>
      <c r="DV112" s="7"/>
      <c r="DW112" s="7"/>
      <c r="DX112" s="7"/>
    </row>
    <row r="113" spans="17:128" x14ac:dyDescent="0.2">
      <c r="Q113" s="8">
        <v>74</v>
      </c>
      <c r="R113" s="61"/>
      <c r="S113" s="62"/>
      <c r="T113" s="63"/>
      <c r="U113" s="59"/>
      <c r="V113" s="60"/>
      <c r="W113" s="59"/>
      <c r="X113" s="60"/>
      <c r="Y113" s="7"/>
      <c r="Z113" s="7"/>
      <c r="AA113" s="7"/>
      <c r="AB113" s="7"/>
      <c r="AC113" s="7"/>
      <c r="AD113" s="7"/>
      <c r="AE113" s="7"/>
      <c r="AF113" s="6"/>
      <c r="AG113" s="8">
        <v>74</v>
      </c>
      <c r="AH113" s="61"/>
      <c r="AI113" s="62"/>
      <c r="AJ113" s="63"/>
      <c r="AK113" s="59"/>
      <c r="AL113" s="60"/>
      <c r="AM113" s="59"/>
      <c r="AN113" s="60"/>
      <c r="AO113" s="7"/>
      <c r="AP113" s="7"/>
      <c r="AQ113" s="7"/>
      <c r="AR113" s="7"/>
      <c r="AS113" s="7"/>
      <c r="AT113" s="7"/>
      <c r="AU113" s="7"/>
      <c r="AV113" s="6"/>
      <c r="AW113" s="8">
        <v>74</v>
      </c>
      <c r="AX113" s="61"/>
      <c r="AY113" s="62"/>
      <c r="AZ113" s="63"/>
      <c r="BA113" s="59"/>
      <c r="BB113" s="60"/>
      <c r="BC113" s="59"/>
      <c r="BD113" s="60"/>
      <c r="BE113" s="7"/>
      <c r="BF113" s="7"/>
      <c r="BG113" s="7"/>
      <c r="BH113" s="7"/>
      <c r="BI113" s="7"/>
      <c r="BJ113" s="7"/>
      <c r="BK113" s="7"/>
      <c r="BL113" s="6"/>
      <c r="BM113" s="8">
        <v>74</v>
      </c>
      <c r="BN113" s="61"/>
      <c r="BO113" s="62"/>
      <c r="BP113" s="63"/>
      <c r="BQ113" s="59"/>
      <c r="BR113" s="60"/>
      <c r="BS113" s="59"/>
      <c r="BT113" s="60"/>
      <c r="BU113" s="7"/>
      <c r="BV113" s="7"/>
      <c r="BW113" s="7"/>
      <c r="BX113" s="7"/>
      <c r="BY113" s="7"/>
      <c r="BZ113" s="7"/>
      <c r="CA113" s="7"/>
      <c r="CB113" s="6"/>
      <c r="CC113" s="8">
        <v>74</v>
      </c>
      <c r="CD113" s="61"/>
      <c r="CE113" s="62"/>
      <c r="CF113" s="63"/>
      <c r="CG113" s="59"/>
      <c r="CH113" s="60"/>
      <c r="CI113" s="59"/>
      <c r="CJ113" s="60"/>
      <c r="CK113" s="7"/>
      <c r="CL113" s="7"/>
      <c r="CM113" s="7"/>
      <c r="CN113" s="7"/>
      <c r="CO113" s="7"/>
      <c r="CP113" s="7"/>
      <c r="CQ113" s="7"/>
      <c r="CR113" s="6"/>
      <c r="CS113" s="8">
        <v>74</v>
      </c>
      <c r="CT113" s="61"/>
      <c r="CU113" s="62"/>
      <c r="CV113" s="63"/>
      <c r="CW113" s="59"/>
      <c r="CX113" s="60"/>
      <c r="CY113" s="59"/>
      <c r="CZ113" s="60"/>
      <c r="DA113" s="7"/>
      <c r="DB113" s="7"/>
      <c r="DC113" s="7"/>
      <c r="DD113" s="7"/>
      <c r="DE113" s="7"/>
      <c r="DF113" s="7"/>
      <c r="DG113" s="7"/>
      <c r="DH113" s="7"/>
      <c r="DI113" s="331"/>
      <c r="DJ113" s="293"/>
      <c r="DK113" s="293"/>
      <c r="DL113" s="293"/>
      <c r="DM113" s="294"/>
      <c r="DN113" s="294"/>
      <c r="DO113" s="294"/>
      <c r="DP113" s="294"/>
      <c r="DQ113" s="7"/>
      <c r="DR113" s="7"/>
      <c r="DS113" s="7"/>
      <c r="DT113" s="7"/>
      <c r="DU113" s="7"/>
      <c r="DV113" s="7"/>
      <c r="DW113" s="7"/>
      <c r="DX113" s="7"/>
    </row>
    <row r="114" spans="17:128" x14ac:dyDescent="0.2">
      <c r="Q114" s="8">
        <v>75</v>
      </c>
      <c r="R114" s="61"/>
      <c r="S114" s="62"/>
      <c r="T114" s="63"/>
      <c r="U114" s="59"/>
      <c r="V114" s="60"/>
      <c r="W114" s="59"/>
      <c r="X114" s="60"/>
      <c r="Y114" s="7"/>
      <c r="Z114" s="7"/>
      <c r="AA114" s="7"/>
      <c r="AB114" s="7"/>
      <c r="AC114" s="7"/>
      <c r="AD114" s="7"/>
      <c r="AE114" s="7"/>
      <c r="AF114" s="6"/>
      <c r="AG114" s="8">
        <v>75</v>
      </c>
      <c r="AH114" s="61"/>
      <c r="AI114" s="62"/>
      <c r="AJ114" s="63"/>
      <c r="AK114" s="59"/>
      <c r="AL114" s="60"/>
      <c r="AM114" s="59"/>
      <c r="AN114" s="60"/>
      <c r="AO114" s="7"/>
      <c r="AP114" s="7"/>
      <c r="AQ114" s="7"/>
      <c r="AR114" s="7"/>
      <c r="AS114" s="7"/>
      <c r="AT114" s="7"/>
      <c r="AU114" s="7"/>
      <c r="AV114" s="6"/>
      <c r="AW114" s="8">
        <v>75</v>
      </c>
      <c r="AX114" s="61"/>
      <c r="AY114" s="62"/>
      <c r="AZ114" s="63"/>
      <c r="BA114" s="59"/>
      <c r="BB114" s="60"/>
      <c r="BC114" s="59"/>
      <c r="BD114" s="60"/>
      <c r="BE114" s="7"/>
      <c r="BF114" s="7"/>
      <c r="BG114" s="7"/>
      <c r="BH114" s="7"/>
      <c r="BI114" s="7"/>
      <c r="BJ114" s="7"/>
      <c r="BK114" s="7"/>
      <c r="BL114" s="6"/>
      <c r="BM114" s="8">
        <v>75</v>
      </c>
      <c r="BN114" s="61"/>
      <c r="BO114" s="62"/>
      <c r="BP114" s="63"/>
      <c r="BQ114" s="59"/>
      <c r="BR114" s="60"/>
      <c r="BS114" s="59"/>
      <c r="BT114" s="60"/>
      <c r="BU114" s="7"/>
      <c r="BV114" s="7"/>
      <c r="BW114" s="7"/>
      <c r="BX114" s="7"/>
      <c r="BY114" s="7"/>
      <c r="BZ114" s="7"/>
      <c r="CA114" s="7"/>
      <c r="CB114" s="6"/>
      <c r="CC114" s="8">
        <v>75</v>
      </c>
      <c r="CD114" s="61"/>
      <c r="CE114" s="62"/>
      <c r="CF114" s="63"/>
      <c r="CG114" s="59"/>
      <c r="CH114" s="60"/>
      <c r="CI114" s="59"/>
      <c r="CJ114" s="60"/>
      <c r="CK114" s="7"/>
      <c r="CL114" s="7"/>
      <c r="CM114" s="7"/>
      <c r="CN114" s="7"/>
      <c r="CO114" s="7"/>
      <c r="CP114" s="7"/>
      <c r="CQ114" s="7"/>
      <c r="CR114" s="6"/>
      <c r="CS114" s="8">
        <v>75</v>
      </c>
      <c r="CT114" s="61"/>
      <c r="CU114" s="62"/>
      <c r="CV114" s="63"/>
      <c r="CW114" s="59"/>
      <c r="CX114" s="60"/>
      <c r="CY114" s="59"/>
      <c r="CZ114" s="60"/>
      <c r="DA114" s="7"/>
      <c r="DB114" s="7"/>
      <c r="DC114" s="7"/>
      <c r="DD114" s="7"/>
      <c r="DE114" s="7"/>
      <c r="DF114" s="7"/>
      <c r="DG114" s="7"/>
      <c r="DH114" s="7"/>
      <c r="DI114" s="331"/>
      <c r="DJ114" s="293"/>
      <c r="DK114" s="293"/>
      <c r="DL114" s="293"/>
      <c r="DM114" s="294"/>
      <c r="DN114" s="294"/>
      <c r="DO114" s="294"/>
      <c r="DP114" s="294"/>
      <c r="DQ114" s="7"/>
      <c r="DR114" s="7"/>
      <c r="DS114" s="7"/>
      <c r="DT114" s="7"/>
      <c r="DU114" s="7"/>
      <c r="DV114" s="7"/>
      <c r="DW114" s="7"/>
      <c r="DX114" s="7"/>
    </row>
    <row r="115" spans="17:128" x14ac:dyDescent="0.2">
      <c r="Q115" s="8">
        <v>76</v>
      </c>
      <c r="R115" s="61"/>
      <c r="S115" s="62"/>
      <c r="T115" s="63"/>
      <c r="U115" s="59"/>
      <c r="V115" s="60"/>
      <c r="W115" s="59"/>
      <c r="X115" s="60"/>
      <c r="Y115" s="7"/>
      <c r="Z115" s="7"/>
      <c r="AA115" s="7"/>
      <c r="AB115" s="7"/>
      <c r="AC115" s="7"/>
      <c r="AD115" s="7"/>
      <c r="AE115" s="7"/>
      <c r="AF115" s="6"/>
      <c r="AG115" s="8">
        <v>76</v>
      </c>
      <c r="AH115" s="61"/>
      <c r="AI115" s="62"/>
      <c r="AJ115" s="63"/>
      <c r="AK115" s="59"/>
      <c r="AL115" s="60"/>
      <c r="AM115" s="59"/>
      <c r="AN115" s="60"/>
      <c r="AO115" s="7"/>
      <c r="AP115" s="7"/>
      <c r="AQ115" s="7"/>
      <c r="AR115" s="7"/>
      <c r="AS115" s="7"/>
      <c r="AT115" s="7"/>
      <c r="AU115" s="7"/>
      <c r="AV115" s="6"/>
      <c r="AW115" s="8">
        <v>76</v>
      </c>
      <c r="AX115" s="61"/>
      <c r="AY115" s="62"/>
      <c r="AZ115" s="63"/>
      <c r="BA115" s="59"/>
      <c r="BB115" s="60"/>
      <c r="BC115" s="59"/>
      <c r="BD115" s="60"/>
      <c r="BE115" s="7"/>
      <c r="BF115" s="7"/>
      <c r="BG115" s="7"/>
      <c r="BH115" s="7"/>
      <c r="BI115" s="7"/>
      <c r="BJ115" s="7"/>
      <c r="BK115" s="7"/>
      <c r="BL115" s="6"/>
      <c r="BM115" s="8">
        <v>76</v>
      </c>
      <c r="BN115" s="61"/>
      <c r="BO115" s="62"/>
      <c r="BP115" s="63"/>
      <c r="BQ115" s="59"/>
      <c r="BR115" s="60"/>
      <c r="BS115" s="59"/>
      <c r="BT115" s="60"/>
      <c r="BU115" s="7"/>
      <c r="BV115" s="7"/>
      <c r="BW115" s="7"/>
      <c r="BX115" s="7"/>
      <c r="BY115" s="7"/>
      <c r="BZ115" s="7"/>
      <c r="CA115" s="7"/>
      <c r="CB115" s="6"/>
      <c r="CC115" s="8">
        <v>76</v>
      </c>
      <c r="CD115" s="61"/>
      <c r="CE115" s="62"/>
      <c r="CF115" s="63"/>
      <c r="CG115" s="59"/>
      <c r="CH115" s="60"/>
      <c r="CI115" s="59"/>
      <c r="CJ115" s="60"/>
      <c r="CK115" s="7"/>
      <c r="CL115" s="7"/>
      <c r="CM115" s="7"/>
      <c r="CN115" s="7"/>
      <c r="CO115" s="7"/>
      <c r="CP115" s="7"/>
      <c r="CQ115" s="7"/>
      <c r="CR115" s="6"/>
      <c r="CS115" s="8">
        <v>76</v>
      </c>
      <c r="CT115" s="61"/>
      <c r="CU115" s="62"/>
      <c r="CV115" s="63"/>
      <c r="CW115" s="59"/>
      <c r="CX115" s="60"/>
      <c r="CY115" s="59"/>
      <c r="CZ115" s="60"/>
      <c r="DA115" s="7"/>
      <c r="DB115" s="7"/>
      <c r="DC115" s="7"/>
      <c r="DD115" s="7"/>
      <c r="DE115" s="7"/>
      <c r="DF115" s="7"/>
      <c r="DG115" s="7"/>
      <c r="DH115" s="7"/>
      <c r="DI115" s="331"/>
      <c r="DJ115" s="293"/>
      <c r="DK115" s="293"/>
      <c r="DL115" s="293"/>
      <c r="DM115" s="294"/>
      <c r="DN115" s="294"/>
      <c r="DO115" s="294"/>
      <c r="DP115" s="294"/>
      <c r="DQ115" s="7"/>
      <c r="DR115" s="7"/>
      <c r="DS115" s="7"/>
      <c r="DT115" s="7"/>
      <c r="DU115" s="7"/>
      <c r="DV115" s="7"/>
      <c r="DW115" s="7"/>
      <c r="DX115" s="7"/>
    </row>
    <row r="116" spans="17:128" x14ac:dyDescent="0.2">
      <c r="Q116" s="8">
        <v>77</v>
      </c>
      <c r="R116" s="61"/>
      <c r="S116" s="62"/>
      <c r="T116" s="63"/>
      <c r="U116" s="59"/>
      <c r="V116" s="60"/>
      <c r="W116" s="59"/>
      <c r="X116" s="60"/>
      <c r="Y116" s="7"/>
      <c r="Z116" s="7"/>
      <c r="AA116" s="7"/>
      <c r="AB116" s="7"/>
      <c r="AC116" s="7"/>
      <c r="AD116" s="7"/>
      <c r="AE116" s="7"/>
      <c r="AF116" s="6"/>
      <c r="AG116" s="8">
        <v>77</v>
      </c>
      <c r="AH116" s="61"/>
      <c r="AI116" s="62"/>
      <c r="AJ116" s="63"/>
      <c r="AK116" s="59"/>
      <c r="AL116" s="60"/>
      <c r="AM116" s="59"/>
      <c r="AN116" s="60"/>
      <c r="AO116" s="7"/>
      <c r="AP116" s="7"/>
      <c r="AQ116" s="7"/>
      <c r="AR116" s="7"/>
      <c r="AS116" s="7"/>
      <c r="AT116" s="7"/>
      <c r="AU116" s="7"/>
      <c r="AV116" s="6"/>
      <c r="AW116" s="8">
        <v>77</v>
      </c>
      <c r="AX116" s="61"/>
      <c r="AY116" s="62"/>
      <c r="AZ116" s="63"/>
      <c r="BA116" s="59"/>
      <c r="BB116" s="60"/>
      <c r="BC116" s="59"/>
      <c r="BD116" s="60"/>
      <c r="BE116" s="7"/>
      <c r="BF116" s="7"/>
      <c r="BG116" s="7"/>
      <c r="BH116" s="7"/>
      <c r="BI116" s="7"/>
      <c r="BJ116" s="7"/>
      <c r="BK116" s="7"/>
      <c r="BL116" s="6"/>
      <c r="BM116" s="8">
        <v>77</v>
      </c>
      <c r="BN116" s="61"/>
      <c r="BO116" s="62"/>
      <c r="BP116" s="63"/>
      <c r="BQ116" s="59"/>
      <c r="BR116" s="60"/>
      <c r="BS116" s="59"/>
      <c r="BT116" s="60"/>
      <c r="BU116" s="7"/>
      <c r="BV116" s="7"/>
      <c r="BW116" s="7"/>
      <c r="BX116" s="7"/>
      <c r="BY116" s="7"/>
      <c r="BZ116" s="7"/>
      <c r="CA116" s="7"/>
      <c r="CB116" s="6"/>
      <c r="CC116" s="8">
        <v>77</v>
      </c>
      <c r="CD116" s="61"/>
      <c r="CE116" s="62"/>
      <c r="CF116" s="63"/>
      <c r="CG116" s="59"/>
      <c r="CH116" s="60"/>
      <c r="CI116" s="59"/>
      <c r="CJ116" s="60"/>
      <c r="CK116" s="7"/>
      <c r="CL116" s="7"/>
      <c r="CM116" s="7"/>
      <c r="CN116" s="7"/>
      <c r="CO116" s="7"/>
      <c r="CP116" s="7"/>
      <c r="CQ116" s="7"/>
      <c r="CR116" s="6"/>
      <c r="CS116" s="8">
        <v>77</v>
      </c>
      <c r="CT116" s="61"/>
      <c r="CU116" s="62"/>
      <c r="CV116" s="63"/>
      <c r="CW116" s="59"/>
      <c r="CX116" s="60"/>
      <c r="CY116" s="59"/>
      <c r="CZ116" s="60"/>
      <c r="DA116" s="7"/>
      <c r="DB116" s="7"/>
      <c r="DC116" s="7"/>
      <c r="DD116" s="7"/>
      <c r="DE116" s="7"/>
      <c r="DF116" s="7"/>
      <c r="DG116" s="7"/>
      <c r="DH116" s="7"/>
      <c r="DI116" s="331"/>
      <c r="DJ116" s="293"/>
      <c r="DK116" s="293"/>
      <c r="DL116" s="293"/>
      <c r="DM116" s="294"/>
      <c r="DN116" s="294"/>
      <c r="DO116" s="294"/>
      <c r="DP116" s="294"/>
      <c r="DQ116" s="7"/>
      <c r="DR116" s="7"/>
      <c r="DS116" s="7"/>
      <c r="DT116" s="7"/>
      <c r="DU116" s="7"/>
      <c r="DV116" s="7"/>
      <c r="DW116" s="7"/>
      <c r="DX116" s="7"/>
    </row>
    <row r="117" spans="17:128" x14ac:dyDescent="0.2">
      <c r="Q117" s="8">
        <v>78</v>
      </c>
      <c r="R117" s="61"/>
      <c r="S117" s="62"/>
      <c r="T117" s="63"/>
      <c r="U117" s="59"/>
      <c r="V117" s="60"/>
      <c r="W117" s="59"/>
      <c r="X117" s="60"/>
      <c r="Y117" s="7"/>
      <c r="Z117" s="7"/>
      <c r="AA117" s="7"/>
      <c r="AB117" s="7"/>
      <c r="AC117" s="7"/>
      <c r="AD117" s="7"/>
      <c r="AE117" s="7"/>
      <c r="AF117" s="6"/>
      <c r="AG117" s="8">
        <v>78</v>
      </c>
      <c r="AH117" s="61"/>
      <c r="AI117" s="62"/>
      <c r="AJ117" s="63"/>
      <c r="AK117" s="59"/>
      <c r="AL117" s="60"/>
      <c r="AM117" s="59"/>
      <c r="AN117" s="60"/>
      <c r="AO117" s="7"/>
      <c r="AP117" s="7"/>
      <c r="AQ117" s="7"/>
      <c r="AR117" s="7"/>
      <c r="AS117" s="7"/>
      <c r="AT117" s="7"/>
      <c r="AU117" s="7"/>
      <c r="AV117" s="6"/>
      <c r="AW117" s="8">
        <v>78</v>
      </c>
      <c r="AX117" s="61"/>
      <c r="AY117" s="62"/>
      <c r="AZ117" s="63"/>
      <c r="BA117" s="59"/>
      <c r="BB117" s="60"/>
      <c r="BC117" s="59"/>
      <c r="BD117" s="60"/>
      <c r="BE117" s="7"/>
      <c r="BF117" s="7"/>
      <c r="BG117" s="7"/>
      <c r="BH117" s="7"/>
      <c r="BI117" s="7"/>
      <c r="BJ117" s="7"/>
      <c r="BK117" s="7"/>
      <c r="BL117" s="6"/>
      <c r="BM117" s="8">
        <v>78</v>
      </c>
      <c r="BN117" s="61"/>
      <c r="BO117" s="62"/>
      <c r="BP117" s="63"/>
      <c r="BQ117" s="59"/>
      <c r="BR117" s="60"/>
      <c r="BS117" s="59"/>
      <c r="BT117" s="60"/>
      <c r="BU117" s="7"/>
      <c r="BV117" s="7"/>
      <c r="BW117" s="7"/>
      <c r="BX117" s="7"/>
      <c r="BY117" s="7"/>
      <c r="BZ117" s="7"/>
      <c r="CA117" s="7"/>
      <c r="CB117" s="6"/>
      <c r="CC117" s="8">
        <v>78</v>
      </c>
      <c r="CD117" s="61"/>
      <c r="CE117" s="62"/>
      <c r="CF117" s="63"/>
      <c r="CG117" s="59"/>
      <c r="CH117" s="60"/>
      <c r="CI117" s="59"/>
      <c r="CJ117" s="60"/>
      <c r="CK117" s="7"/>
      <c r="CL117" s="7"/>
      <c r="CM117" s="7"/>
      <c r="CN117" s="7"/>
      <c r="CO117" s="7"/>
      <c r="CP117" s="7"/>
      <c r="CQ117" s="7"/>
      <c r="CR117" s="6"/>
      <c r="CS117" s="8">
        <v>78</v>
      </c>
      <c r="CT117" s="61"/>
      <c r="CU117" s="62"/>
      <c r="CV117" s="63"/>
      <c r="CW117" s="59"/>
      <c r="CX117" s="60"/>
      <c r="CY117" s="59"/>
      <c r="CZ117" s="60"/>
      <c r="DA117" s="7"/>
      <c r="DB117" s="7"/>
      <c r="DC117" s="7"/>
      <c r="DD117" s="7"/>
      <c r="DE117" s="7"/>
      <c r="DF117" s="7"/>
      <c r="DG117" s="7"/>
      <c r="DH117" s="7"/>
      <c r="DI117" s="331"/>
      <c r="DJ117" s="293"/>
      <c r="DK117" s="293"/>
      <c r="DL117" s="293"/>
      <c r="DM117" s="294"/>
      <c r="DN117" s="294"/>
      <c r="DO117" s="294"/>
      <c r="DP117" s="294"/>
      <c r="DQ117" s="7"/>
      <c r="DR117" s="7"/>
      <c r="DS117" s="7"/>
      <c r="DT117" s="7"/>
      <c r="DU117" s="7"/>
      <c r="DV117" s="7"/>
      <c r="DW117" s="7"/>
      <c r="DX117" s="7"/>
    </row>
    <row r="118" spans="17:128" x14ac:dyDescent="0.2">
      <c r="Q118" s="8">
        <v>79</v>
      </c>
      <c r="R118" s="61"/>
      <c r="S118" s="62"/>
      <c r="T118" s="63"/>
      <c r="U118" s="59"/>
      <c r="V118" s="60"/>
      <c r="W118" s="59"/>
      <c r="X118" s="60"/>
      <c r="Y118" s="7"/>
      <c r="Z118" s="7"/>
      <c r="AA118" s="7"/>
      <c r="AB118" s="7"/>
      <c r="AC118" s="7"/>
      <c r="AD118" s="7"/>
      <c r="AE118" s="7"/>
      <c r="AF118" s="6"/>
      <c r="AG118" s="8">
        <v>79</v>
      </c>
      <c r="AH118" s="61"/>
      <c r="AI118" s="62"/>
      <c r="AJ118" s="63"/>
      <c r="AK118" s="59"/>
      <c r="AL118" s="60"/>
      <c r="AM118" s="59"/>
      <c r="AN118" s="60"/>
      <c r="AO118" s="7"/>
      <c r="AP118" s="7"/>
      <c r="AQ118" s="7"/>
      <c r="AR118" s="7"/>
      <c r="AS118" s="7"/>
      <c r="AT118" s="7"/>
      <c r="AU118" s="7"/>
      <c r="AV118" s="6"/>
      <c r="AW118" s="8">
        <v>79</v>
      </c>
      <c r="AX118" s="61"/>
      <c r="AY118" s="62"/>
      <c r="AZ118" s="63"/>
      <c r="BA118" s="59"/>
      <c r="BB118" s="60"/>
      <c r="BC118" s="59"/>
      <c r="BD118" s="60"/>
      <c r="BE118" s="7"/>
      <c r="BF118" s="7"/>
      <c r="BG118" s="7"/>
      <c r="BH118" s="7"/>
      <c r="BI118" s="7"/>
      <c r="BJ118" s="7"/>
      <c r="BK118" s="7"/>
      <c r="BL118" s="6"/>
      <c r="BM118" s="8">
        <v>79</v>
      </c>
      <c r="BN118" s="61"/>
      <c r="BO118" s="62"/>
      <c r="BP118" s="63"/>
      <c r="BQ118" s="59"/>
      <c r="BR118" s="60"/>
      <c r="BS118" s="59"/>
      <c r="BT118" s="60"/>
      <c r="BU118" s="7"/>
      <c r="BV118" s="7"/>
      <c r="BW118" s="7"/>
      <c r="BX118" s="7"/>
      <c r="BY118" s="7"/>
      <c r="BZ118" s="7"/>
      <c r="CA118" s="7"/>
      <c r="CB118" s="6"/>
      <c r="CC118" s="8">
        <v>79</v>
      </c>
      <c r="CD118" s="61"/>
      <c r="CE118" s="62"/>
      <c r="CF118" s="63"/>
      <c r="CG118" s="59"/>
      <c r="CH118" s="60"/>
      <c r="CI118" s="59"/>
      <c r="CJ118" s="60"/>
      <c r="CK118" s="7"/>
      <c r="CL118" s="7"/>
      <c r="CM118" s="7"/>
      <c r="CN118" s="7"/>
      <c r="CO118" s="7"/>
      <c r="CP118" s="7"/>
      <c r="CQ118" s="7"/>
      <c r="CR118" s="6"/>
      <c r="CS118" s="8">
        <v>79</v>
      </c>
      <c r="CT118" s="61"/>
      <c r="CU118" s="62"/>
      <c r="CV118" s="63"/>
      <c r="CW118" s="59"/>
      <c r="CX118" s="60"/>
      <c r="CY118" s="59"/>
      <c r="CZ118" s="60"/>
      <c r="DA118" s="7"/>
      <c r="DB118" s="7"/>
      <c r="DC118" s="7"/>
      <c r="DD118" s="7"/>
      <c r="DE118" s="7"/>
      <c r="DF118" s="7"/>
      <c r="DG118" s="7"/>
      <c r="DH118" s="7"/>
      <c r="DI118" s="331"/>
      <c r="DJ118" s="293"/>
      <c r="DK118" s="293"/>
      <c r="DL118" s="293"/>
      <c r="DM118" s="294"/>
      <c r="DN118" s="294"/>
      <c r="DO118" s="294"/>
      <c r="DP118" s="294"/>
      <c r="DQ118" s="7"/>
      <c r="DR118" s="7"/>
      <c r="DS118" s="7"/>
      <c r="DT118" s="7"/>
      <c r="DU118" s="7"/>
      <c r="DV118" s="7"/>
      <c r="DW118" s="7"/>
      <c r="DX118" s="7"/>
    </row>
    <row r="119" spans="17:128" x14ac:dyDescent="0.2">
      <c r="Q119" s="8">
        <v>80</v>
      </c>
      <c r="R119" s="61"/>
      <c r="S119" s="62"/>
      <c r="T119" s="63"/>
      <c r="U119" s="59"/>
      <c r="V119" s="60"/>
      <c r="W119" s="59"/>
      <c r="X119" s="60"/>
      <c r="Y119" s="7"/>
      <c r="Z119" s="7"/>
      <c r="AA119" s="7"/>
      <c r="AB119" s="7"/>
      <c r="AC119" s="7"/>
      <c r="AD119" s="7"/>
      <c r="AE119" s="7"/>
      <c r="AF119" s="6"/>
      <c r="AG119" s="8">
        <v>80</v>
      </c>
      <c r="AH119" s="61"/>
      <c r="AI119" s="62"/>
      <c r="AJ119" s="63"/>
      <c r="AK119" s="59"/>
      <c r="AL119" s="60"/>
      <c r="AM119" s="59"/>
      <c r="AN119" s="60"/>
      <c r="AO119" s="7"/>
      <c r="AP119" s="7"/>
      <c r="AQ119" s="7"/>
      <c r="AR119" s="7"/>
      <c r="AS119" s="7"/>
      <c r="AT119" s="7"/>
      <c r="AU119" s="7"/>
      <c r="AV119" s="6"/>
      <c r="AW119" s="8">
        <v>80</v>
      </c>
      <c r="AX119" s="61"/>
      <c r="AY119" s="62"/>
      <c r="AZ119" s="63"/>
      <c r="BA119" s="59"/>
      <c r="BB119" s="60"/>
      <c r="BC119" s="59"/>
      <c r="BD119" s="60"/>
      <c r="BE119" s="7"/>
      <c r="BF119" s="7"/>
      <c r="BG119" s="7"/>
      <c r="BH119" s="7"/>
      <c r="BI119" s="7"/>
      <c r="BJ119" s="7"/>
      <c r="BK119" s="7"/>
      <c r="BL119" s="6"/>
      <c r="BM119" s="8">
        <v>80</v>
      </c>
      <c r="BN119" s="61"/>
      <c r="BO119" s="62"/>
      <c r="BP119" s="63"/>
      <c r="BQ119" s="59"/>
      <c r="BR119" s="60"/>
      <c r="BS119" s="59"/>
      <c r="BT119" s="60"/>
      <c r="BU119" s="7"/>
      <c r="BV119" s="7"/>
      <c r="BW119" s="7"/>
      <c r="BX119" s="7"/>
      <c r="BY119" s="7"/>
      <c r="BZ119" s="7"/>
      <c r="CA119" s="7"/>
      <c r="CB119" s="6"/>
      <c r="CC119" s="8">
        <v>80</v>
      </c>
      <c r="CD119" s="61"/>
      <c r="CE119" s="62"/>
      <c r="CF119" s="63"/>
      <c r="CG119" s="59"/>
      <c r="CH119" s="60"/>
      <c r="CI119" s="59"/>
      <c r="CJ119" s="60"/>
      <c r="CK119" s="7"/>
      <c r="CL119" s="7"/>
      <c r="CM119" s="7"/>
      <c r="CN119" s="7"/>
      <c r="CO119" s="7"/>
      <c r="CP119" s="7"/>
      <c r="CQ119" s="7"/>
      <c r="CR119" s="6"/>
      <c r="CS119" s="8">
        <v>80</v>
      </c>
      <c r="CT119" s="61"/>
      <c r="CU119" s="62"/>
      <c r="CV119" s="63"/>
      <c r="CW119" s="59"/>
      <c r="CX119" s="60"/>
      <c r="CY119" s="59"/>
      <c r="CZ119" s="60"/>
      <c r="DA119" s="7"/>
      <c r="DB119" s="7"/>
      <c r="DC119" s="7"/>
      <c r="DD119" s="7"/>
      <c r="DE119" s="7"/>
      <c r="DF119" s="7"/>
      <c r="DG119" s="7"/>
      <c r="DH119" s="7"/>
      <c r="DI119" s="331"/>
      <c r="DJ119" s="293"/>
      <c r="DK119" s="293"/>
      <c r="DL119" s="293"/>
      <c r="DM119" s="294"/>
      <c r="DN119" s="294"/>
      <c r="DO119" s="294"/>
      <c r="DP119" s="294"/>
      <c r="DQ119" s="7"/>
      <c r="DR119" s="7"/>
      <c r="DS119" s="7"/>
      <c r="DT119" s="7"/>
      <c r="DU119" s="7"/>
      <c r="DV119" s="7"/>
      <c r="DW119" s="7"/>
      <c r="DX119" s="7"/>
    </row>
    <row r="120" spans="17:128" x14ac:dyDescent="0.2">
      <c r="Q120" s="8">
        <v>81</v>
      </c>
      <c r="R120" s="61"/>
      <c r="S120" s="62"/>
      <c r="T120" s="63"/>
      <c r="U120" s="59"/>
      <c r="V120" s="60"/>
      <c r="W120" s="59"/>
      <c r="X120" s="60"/>
      <c r="Y120" s="7"/>
      <c r="Z120" s="7"/>
      <c r="AA120" s="7"/>
      <c r="AB120" s="7"/>
      <c r="AC120" s="7"/>
      <c r="AD120" s="7"/>
      <c r="AE120" s="7"/>
      <c r="AF120" s="6"/>
      <c r="AG120" s="8">
        <v>81</v>
      </c>
      <c r="AH120" s="61"/>
      <c r="AI120" s="62"/>
      <c r="AJ120" s="63"/>
      <c r="AK120" s="59"/>
      <c r="AL120" s="60"/>
      <c r="AM120" s="59"/>
      <c r="AN120" s="60"/>
      <c r="AO120" s="7"/>
      <c r="AP120" s="7"/>
      <c r="AQ120" s="7"/>
      <c r="AR120" s="7"/>
      <c r="AS120" s="7"/>
      <c r="AT120" s="7"/>
      <c r="AU120" s="7"/>
      <c r="AV120" s="6"/>
      <c r="AW120" s="8">
        <v>81</v>
      </c>
      <c r="AX120" s="61"/>
      <c r="AY120" s="62"/>
      <c r="AZ120" s="63"/>
      <c r="BA120" s="59"/>
      <c r="BB120" s="60"/>
      <c r="BC120" s="59"/>
      <c r="BD120" s="60"/>
      <c r="BE120" s="7"/>
      <c r="BF120" s="7"/>
      <c r="BG120" s="7"/>
      <c r="BH120" s="7"/>
      <c r="BI120" s="7"/>
      <c r="BJ120" s="7"/>
      <c r="BK120" s="7"/>
      <c r="BL120" s="6"/>
      <c r="BM120" s="8">
        <v>81</v>
      </c>
      <c r="BN120" s="61"/>
      <c r="BO120" s="62"/>
      <c r="BP120" s="63"/>
      <c r="BQ120" s="59"/>
      <c r="BR120" s="60"/>
      <c r="BS120" s="59"/>
      <c r="BT120" s="60"/>
      <c r="BU120" s="7"/>
      <c r="BV120" s="7"/>
      <c r="BW120" s="7"/>
      <c r="BX120" s="7"/>
      <c r="BY120" s="7"/>
      <c r="BZ120" s="7"/>
      <c r="CA120" s="7"/>
      <c r="CB120" s="6"/>
      <c r="CC120" s="8">
        <v>81</v>
      </c>
      <c r="CD120" s="61"/>
      <c r="CE120" s="62"/>
      <c r="CF120" s="63"/>
      <c r="CG120" s="59"/>
      <c r="CH120" s="60"/>
      <c r="CI120" s="59"/>
      <c r="CJ120" s="60"/>
      <c r="CK120" s="7"/>
      <c r="CL120" s="7"/>
      <c r="CM120" s="7"/>
      <c r="CN120" s="7"/>
      <c r="CO120" s="7"/>
      <c r="CP120" s="7"/>
      <c r="CQ120" s="7"/>
      <c r="CR120" s="6"/>
      <c r="CS120" s="8">
        <v>81</v>
      </c>
      <c r="CT120" s="61"/>
      <c r="CU120" s="62"/>
      <c r="CV120" s="63"/>
      <c r="CW120" s="59"/>
      <c r="CX120" s="60"/>
      <c r="CY120" s="59"/>
      <c r="CZ120" s="60"/>
      <c r="DA120" s="7"/>
      <c r="DB120" s="7"/>
      <c r="DC120" s="7"/>
      <c r="DD120" s="7"/>
      <c r="DE120" s="7"/>
      <c r="DF120" s="7"/>
      <c r="DG120" s="7"/>
      <c r="DH120" s="7"/>
      <c r="DI120" s="331"/>
      <c r="DJ120" s="293"/>
      <c r="DK120" s="293"/>
      <c r="DL120" s="293"/>
      <c r="DM120" s="294"/>
      <c r="DN120" s="294"/>
      <c r="DO120" s="294"/>
      <c r="DP120" s="294"/>
      <c r="DQ120" s="7"/>
      <c r="DR120" s="7"/>
      <c r="DS120" s="7"/>
      <c r="DT120" s="7"/>
      <c r="DU120" s="7"/>
      <c r="DV120" s="7"/>
      <c r="DW120" s="7"/>
      <c r="DX120" s="7"/>
    </row>
    <row r="121" spans="17:128" x14ac:dyDescent="0.2">
      <c r="Q121" s="8">
        <v>82</v>
      </c>
      <c r="R121" s="61"/>
      <c r="S121" s="62"/>
      <c r="T121" s="63"/>
      <c r="U121" s="59"/>
      <c r="V121" s="60"/>
      <c r="W121" s="59"/>
      <c r="X121" s="60"/>
      <c r="Y121" s="7"/>
      <c r="Z121" s="7"/>
      <c r="AA121" s="7"/>
      <c r="AB121" s="7"/>
      <c r="AC121" s="7"/>
      <c r="AD121" s="7"/>
      <c r="AE121" s="7"/>
      <c r="AF121" s="6"/>
      <c r="AG121" s="8">
        <v>82</v>
      </c>
      <c r="AH121" s="61"/>
      <c r="AI121" s="62"/>
      <c r="AJ121" s="63"/>
      <c r="AK121" s="59"/>
      <c r="AL121" s="60"/>
      <c r="AM121" s="59"/>
      <c r="AN121" s="60"/>
      <c r="AO121" s="7"/>
      <c r="AP121" s="7"/>
      <c r="AQ121" s="7"/>
      <c r="AR121" s="7"/>
      <c r="AS121" s="7"/>
      <c r="AT121" s="7"/>
      <c r="AU121" s="7"/>
      <c r="AV121" s="6"/>
      <c r="AW121" s="8">
        <v>82</v>
      </c>
      <c r="AX121" s="61"/>
      <c r="AY121" s="62"/>
      <c r="AZ121" s="63"/>
      <c r="BA121" s="59"/>
      <c r="BB121" s="60"/>
      <c r="BC121" s="59"/>
      <c r="BD121" s="60"/>
      <c r="BE121" s="7"/>
      <c r="BF121" s="7"/>
      <c r="BG121" s="7"/>
      <c r="BH121" s="7"/>
      <c r="BI121" s="7"/>
      <c r="BJ121" s="7"/>
      <c r="BK121" s="7"/>
      <c r="BL121" s="6"/>
      <c r="BM121" s="8">
        <v>82</v>
      </c>
      <c r="BN121" s="61"/>
      <c r="BO121" s="62"/>
      <c r="BP121" s="63"/>
      <c r="BQ121" s="59"/>
      <c r="BR121" s="60"/>
      <c r="BS121" s="59"/>
      <c r="BT121" s="60"/>
      <c r="BU121" s="7"/>
      <c r="BV121" s="7"/>
      <c r="BW121" s="7"/>
      <c r="BX121" s="7"/>
      <c r="BY121" s="7"/>
      <c r="BZ121" s="7"/>
      <c r="CA121" s="7"/>
      <c r="CB121" s="6"/>
      <c r="CC121" s="8">
        <v>82</v>
      </c>
      <c r="CD121" s="61"/>
      <c r="CE121" s="62"/>
      <c r="CF121" s="63"/>
      <c r="CG121" s="59"/>
      <c r="CH121" s="60"/>
      <c r="CI121" s="59"/>
      <c r="CJ121" s="60"/>
      <c r="CK121" s="7"/>
      <c r="CL121" s="7"/>
      <c r="CM121" s="7"/>
      <c r="CN121" s="7"/>
      <c r="CO121" s="7"/>
      <c r="CP121" s="7"/>
      <c r="CQ121" s="7"/>
      <c r="CR121" s="6"/>
      <c r="CS121" s="8">
        <v>82</v>
      </c>
      <c r="CT121" s="61"/>
      <c r="CU121" s="62"/>
      <c r="CV121" s="63"/>
      <c r="CW121" s="59"/>
      <c r="CX121" s="60"/>
      <c r="CY121" s="59"/>
      <c r="CZ121" s="60"/>
      <c r="DA121" s="7"/>
      <c r="DB121" s="7"/>
      <c r="DC121" s="7"/>
      <c r="DD121" s="7"/>
      <c r="DE121" s="7"/>
      <c r="DF121" s="7"/>
      <c r="DG121" s="7"/>
      <c r="DH121" s="7"/>
      <c r="DI121" s="331"/>
      <c r="DJ121" s="293"/>
      <c r="DK121" s="293"/>
      <c r="DL121" s="293"/>
      <c r="DM121" s="294"/>
      <c r="DN121" s="294"/>
      <c r="DO121" s="294"/>
      <c r="DP121" s="294"/>
      <c r="DQ121" s="7"/>
      <c r="DR121" s="7"/>
      <c r="DS121" s="7"/>
      <c r="DT121" s="7"/>
      <c r="DU121" s="7"/>
      <c r="DV121" s="7"/>
      <c r="DW121" s="7"/>
      <c r="DX121" s="7"/>
    </row>
    <row r="122" spans="17:128" x14ac:dyDescent="0.2">
      <c r="Q122" s="8">
        <v>83</v>
      </c>
      <c r="R122" s="61"/>
      <c r="S122" s="62"/>
      <c r="T122" s="63"/>
      <c r="U122" s="59"/>
      <c r="V122" s="60"/>
      <c r="W122" s="59"/>
      <c r="X122" s="60"/>
      <c r="Y122" s="7"/>
      <c r="Z122" s="7"/>
      <c r="AA122" s="7"/>
      <c r="AB122" s="7"/>
      <c r="AC122" s="7"/>
      <c r="AD122" s="7"/>
      <c r="AE122" s="7"/>
      <c r="AF122" s="6"/>
      <c r="AG122" s="8">
        <v>83</v>
      </c>
      <c r="AH122" s="61"/>
      <c r="AI122" s="62"/>
      <c r="AJ122" s="63"/>
      <c r="AK122" s="59"/>
      <c r="AL122" s="60"/>
      <c r="AM122" s="59"/>
      <c r="AN122" s="60"/>
      <c r="AO122" s="7"/>
      <c r="AP122" s="7"/>
      <c r="AQ122" s="7"/>
      <c r="AR122" s="7"/>
      <c r="AS122" s="7"/>
      <c r="AT122" s="7"/>
      <c r="AU122" s="7"/>
      <c r="AV122" s="6"/>
      <c r="AW122" s="8">
        <v>83</v>
      </c>
      <c r="AX122" s="61"/>
      <c r="AY122" s="62"/>
      <c r="AZ122" s="63"/>
      <c r="BA122" s="59"/>
      <c r="BB122" s="60"/>
      <c r="BC122" s="59"/>
      <c r="BD122" s="60"/>
      <c r="BE122" s="7"/>
      <c r="BF122" s="7"/>
      <c r="BG122" s="7"/>
      <c r="BH122" s="7"/>
      <c r="BI122" s="7"/>
      <c r="BJ122" s="7"/>
      <c r="BK122" s="7"/>
      <c r="BL122" s="6"/>
      <c r="BM122" s="8">
        <v>83</v>
      </c>
      <c r="BN122" s="61"/>
      <c r="BO122" s="62"/>
      <c r="BP122" s="63"/>
      <c r="BQ122" s="59"/>
      <c r="BR122" s="60"/>
      <c r="BS122" s="59"/>
      <c r="BT122" s="60"/>
      <c r="BU122" s="7"/>
      <c r="BV122" s="7"/>
      <c r="BW122" s="7"/>
      <c r="BX122" s="7"/>
      <c r="BY122" s="7"/>
      <c r="BZ122" s="7"/>
      <c r="CA122" s="7"/>
      <c r="CB122" s="6"/>
      <c r="CC122" s="8">
        <v>83</v>
      </c>
      <c r="CD122" s="61"/>
      <c r="CE122" s="62"/>
      <c r="CF122" s="63"/>
      <c r="CG122" s="59"/>
      <c r="CH122" s="60"/>
      <c r="CI122" s="59"/>
      <c r="CJ122" s="60"/>
      <c r="CK122" s="7"/>
      <c r="CL122" s="7"/>
      <c r="CM122" s="7"/>
      <c r="CN122" s="7"/>
      <c r="CO122" s="7"/>
      <c r="CP122" s="7"/>
      <c r="CQ122" s="7"/>
      <c r="CR122" s="6"/>
      <c r="CS122" s="8">
        <v>83</v>
      </c>
      <c r="CT122" s="61"/>
      <c r="CU122" s="62"/>
      <c r="CV122" s="63"/>
      <c r="CW122" s="59"/>
      <c r="CX122" s="60"/>
      <c r="CY122" s="59"/>
      <c r="CZ122" s="60"/>
      <c r="DA122" s="7"/>
      <c r="DB122" s="7"/>
      <c r="DC122" s="7"/>
      <c r="DD122" s="7"/>
      <c r="DE122" s="7"/>
      <c r="DF122" s="7"/>
      <c r="DG122" s="7"/>
      <c r="DH122" s="7"/>
      <c r="DI122" s="331"/>
      <c r="DJ122" s="293"/>
      <c r="DK122" s="293"/>
      <c r="DL122" s="293"/>
      <c r="DM122" s="294"/>
      <c r="DN122" s="294"/>
      <c r="DO122" s="294"/>
      <c r="DP122" s="294"/>
      <c r="DQ122" s="7"/>
      <c r="DR122" s="7"/>
      <c r="DS122" s="7"/>
      <c r="DT122" s="7"/>
      <c r="DU122" s="7"/>
      <c r="DV122" s="7"/>
      <c r="DW122" s="7"/>
      <c r="DX122" s="7"/>
    </row>
    <row r="123" spans="17:128" x14ac:dyDescent="0.2">
      <c r="Q123" s="8">
        <v>84</v>
      </c>
      <c r="R123" s="61"/>
      <c r="S123" s="62"/>
      <c r="T123" s="63"/>
      <c r="U123" s="59"/>
      <c r="V123" s="60"/>
      <c r="W123" s="59"/>
      <c r="X123" s="60"/>
      <c r="Y123" s="7"/>
      <c r="Z123" s="7"/>
      <c r="AA123" s="7"/>
      <c r="AB123" s="7"/>
      <c r="AC123" s="7"/>
      <c r="AD123" s="7"/>
      <c r="AE123" s="7"/>
      <c r="AF123" s="6"/>
      <c r="AG123" s="8">
        <v>84</v>
      </c>
      <c r="AH123" s="61"/>
      <c r="AI123" s="62"/>
      <c r="AJ123" s="63"/>
      <c r="AK123" s="59"/>
      <c r="AL123" s="60"/>
      <c r="AM123" s="59"/>
      <c r="AN123" s="60"/>
      <c r="AO123" s="7"/>
      <c r="AP123" s="7"/>
      <c r="AQ123" s="7"/>
      <c r="AR123" s="7"/>
      <c r="AS123" s="7"/>
      <c r="AT123" s="7"/>
      <c r="AU123" s="7"/>
      <c r="AV123" s="6"/>
      <c r="AW123" s="8">
        <v>84</v>
      </c>
      <c r="AX123" s="61"/>
      <c r="AY123" s="62"/>
      <c r="AZ123" s="63"/>
      <c r="BA123" s="59"/>
      <c r="BB123" s="60"/>
      <c r="BC123" s="59"/>
      <c r="BD123" s="60"/>
      <c r="BE123" s="7"/>
      <c r="BF123" s="7"/>
      <c r="BG123" s="7"/>
      <c r="BH123" s="7"/>
      <c r="BI123" s="7"/>
      <c r="BJ123" s="7"/>
      <c r="BK123" s="7"/>
      <c r="BL123" s="6"/>
      <c r="BM123" s="8">
        <v>84</v>
      </c>
      <c r="BN123" s="61"/>
      <c r="BO123" s="62"/>
      <c r="BP123" s="63"/>
      <c r="BQ123" s="59"/>
      <c r="BR123" s="60"/>
      <c r="BS123" s="59"/>
      <c r="BT123" s="60"/>
      <c r="BU123" s="7"/>
      <c r="BV123" s="7"/>
      <c r="BW123" s="7"/>
      <c r="BX123" s="7"/>
      <c r="BY123" s="7"/>
      <c r="BZ123" s="7"/>
      <c r="CA123" s="7"/>
      <c r="CB123" s="6"/>
      <c r="CC123" s="8">
        <v>84</v>
      </c>
      <c r="CD123" s="61"/>
      <c r="CE123" s="62"/>
      <c r="CF123" s="63"/>
      <c r="CG123" s="59"/>
      <c r="CH123" s="60"/>
      <c r="CI123" s="59"/>
      <c r="CJ123" s="60"/>
      <c r="CK123" s="7"/>
      <c r="CL123" s="7"/>
      <c r="CM123" s="7"/>
      <c r="CN123" s="7"/>
      <c r="CO123" s="7"/>
      <c r="CP123" s="7"/>
      <c r="CQ123" s="7"/>
      <c r="CR123" s="6"/>
      <c r="CS123" s="8">
        <v>84</v>
      </c>
      <c r="CT123" s="61"/>
      <c r="CU123" s="62"/>
      <c r="CV123" s="63"/>
      <c r="CW123" s="59"/>
      <c r="CX123" s="60"/>
      <c r="CY123" s="59"/>
      <c r="CZ123" s="60"/>
      <c r="DA123" s="7"/>
      <c r="DB123" s="7"/>
      <c r="DC123" s="7"/>
      <c r="DD123" s="7"/>
      <c r="DE123" s="7"/>
      <c r="DF123" s="7"/>
      <c r="DG123" s="7"/>
      <c r="DH123" s="7"/>
      <c r="DI123" s="331"/>
      <c r="DJ123" s="293"/>
      <c r="DK123" s="293"/>
      <c r="DL123" s="293"/>
      <c r="DM123" s="294"/>
      <c r="DN123" s="294"/>
      <c r="DO123" s="294"/>
      <c r="DP123" s="294"/>
      <c r="DQ123" s="7"/>
      <c r="DR123" s="7"/>
      <c r="DS123" s="7"/>
      <c r="DT123" s="7"/>
      <c r="DU123" s="7"/>
      <c r="DV123" s="7"/>
      <c r="DW123" s="7"/>
      <c r="DX123" s="7"/>
    </row>
    <row r="124" spans="17:128" x14ac:dyDescent="0.2">
      <c r="Q124" s="8">
        <v>85</v>
      </c>
      <c r="R124" s="61"/>
      <c r="S124" s="62"/>
      <c r="T124" s="63"/>
      <c r="U124" s="59"/>
      <c r="V124" s="60"/>
      <c r="W124" s="59"/>
      <c r="X124" s="60"/>
      <c r="Y124" s="7"/>
      <c r="Z124" s="7"/>
      <c r="AA124" s="7"/>
      <c r="AB124" s="7"/>
      <c r="AC124" s="7"/>
      <c r="AD124" s="7"/>
      <c r="AE124" s="7"/>
      <c r="AF124" s="6"/>
      <c r="AG124" s="8">
        <v>85</v>
      </c>
      <c r="AH124" s="61"/>
      <c r="AI124" s="62"/>
      <c r="AJ124" s="63"/>
      <c r="AK124" s="59"/>
      <c r="AL124" s="60"/>
      <c r="AM124" s="59"/>
      <c r="AN124" s="60"/>
      <c r="AO124" s="7"/>
      <c r="AP124" s="7"/>
      <c r="AQ124" s="7"/>
      <c r="AR124" s="7"/>
      <c r="AS124" s="7"/>
      <c r="AT124" s="7"/>
      <c r="AU124" s="7"/>
      <c r="AV124" s="6"/>
      <c r="AW124" s="8">
        <v>85</v>
      </c>
      <c r="AX124" s="61"/>
      <c r="AY124" s="62"/>
      <c r="AZ124" s="63"/>
      <c r="BA124" s="59"/>
      <c r="BB124" s="60"/>
      <c r="BC124" s="59"/>
      <c r="BD124" s="60"/>
      <c r="BE124" s="7"/>
      <c r="BF124" s="7"/>
      <c r="BG124" s="7"/>
      <c r="BH124" s="7"/>
      <c r="BI124" s="7"/>
      <c r="BJ124" s="7"/>
      <c r="BK124" s="7"/>
      <c r="BL124" s="6"/>
      <c r="BM124" s="8">
        <v>85</v>
      </c>
      <c r="BN124" s="61"/>
      <c r="BO124" s="62"/>
      <c r="BP124" s="63"/>
      <c r="BQ124" s="59"/>
      <c r="BR124" s="60"/>
      <c r="BS124" s="59"/>
      <c r="BT124" s="60"/>
      <c r="BU124" s="7"/>
      <c r="BV124" s="7"/>
      <c r="BW124" s="7"/>
      <c r="BX124" s="7"/>
      <c r="BY124" s="7"/>
      <c r="BZ124" s="7"/>
      <c r="CA124" s="7"/>
      <c r="CB124" s="6"/>
      <c r="CC124" s="8">
        <v>85</v>
      </c>
      <c r="CD124" s="61"/>
      <c r="CE124" s="62"/>
      <c r="CF124" s="63"/>
      <c r="CG124" s="59"/>
      <c r="CH124" s="60"/>
      <c r="CI124" s="59"/>
      <c r="CJ124" s="60"/>
      <c r="CK124" s="7"/>
      <c r="CL124" s="7"/>
      <c r="CM124" s="7"/>
      <c r="CN124" s="7"/>
      <c r="CO124" s="7"/>
      <c r="CP124" s="7"/>
      <c r="CQ124" s="7"/>
      <c r="CR124" s="6"/>
      <c r="CS124" s="8">
        <v>85</v>
      </c>
      <c r="CT124" s="61"/>
      <c r="CU124" s="62"/>
      <c r="CV124" s="63"/>
      <c r="CW124" s="59"/>
      <c r="CX124" s="60"/>
      <c r="CY124" s="59"/>
      <c r="CZ124" s="60"/>
      <c r="DA124" s="7"/>
      <c r="DB124" s="7"/>
      <c r="DC124" s="7"/>
      <c r="DD124" s="7"/>
      <c r="DE124" s="7"/>
      <c r="DF124" s="7"/>
      <c r="DG124" s="7"/>
      <c r="DH124" s="7"/>
      <c r="DI124" s="331"/>
      <c r="DJ124" s="293"/>
      <c r="DK124" s="293"/>
      <c r="DL124" s="293"/>
      <c r="DM124" s="294"/>
      <c r="DN124" s="294"/>
      <c r="DO124" s="294"/>
      <c r="DP124" s="294"/>
      <c r="DQ124" s="7"/>
      <c r="DR124" s="7"/>
      <c r="DS124" s="7"/>
      <c r="DT124" s="7"/>
      <c r="DU124" s="7"/>
      <c r="DV124" s="7"/>
      <c r="DW124" s="7"/>
      <c r="DX124" s="7"/>
    </row>
    <row r="125" spans="17:128" x14ac:dyDescent="0.2">
      <c r="Q125" s="8">
        <v>86</v>
      </c>
      <c r="R125" s="61"/>
      <c r="S125" s="62"/>
      <c r="T125" s="63"/>
      <c r="U125" s="59"/>
      <c r="V125" s="60"/>
      <c r="W125" s="59"/>
      <c r="X125" s="60"/>
      <c r="Y125" s="7"/>
      <c r="Z125" s="7"/>
      <c r="AA125" s="7"/>
      <c r="AB125" s="7"/>
      <c r="AC125" s="7"/>
      <c r="AD125" s="7"/>
      <c r="AE125" s="7"/>
      <c r="AF125" s="6"/>
      <c r="AG125" s="8">
        <v>86</v>
      </c>
      <c r="AH125" s="61"/>
      <c r="AI125" s="62"/>
      <c r="AJ125" s="63"/>
      <c r="AK125" s="59"/>
      <c r="AL125" s="60"/>
      <c r="AM125" s="59"/>
      <c r="AN125" s="60"/>
      <c r="AO125" s="7"/>
      <c r="AP125" s="7"/>
      <c r="AQ125" s="7"/>
      <c r="AR125" s="7"/>
      <c r="AS125" s="7"/>
      <c r="AT125" s="7"/>
      <c r="AU125" s="7"/>
      <c r="AV125" s="6"/>
      <c r="AW125" s="8">
        <v>86</v>
      </c>
      <c r="AX125" s="61"/>
      <c r="AY125" s="62"/>
      <c r="AZ125" s="63"/>
      <c r="BA125" s="59"/>
      <c r="BB125" s="60"/>
      <c r="BC125" s="59"/>
      <c r="BD125" s="60"/>
      <c r="BE125" s="7"/>
      <c r="BF125" s="7"/>
      <c r="BG125" s="7"/>
      <c r="BH125" s="7"/>
      <c r="BI125" s="7"/>
      <c r="BJ125" s="7"/>
      <c r="BK125" s="7"/>
      <c r="BL125" s="6"/>
      <c r="BM125" s="8">
        <v>86</v>
      </c>
      <c r="BN125" s="61"/>
      <c r="BO125" s="62"/>
      <c r="BP125" s="63"/>
      <c r="BQ125" s="59"/>
      <c r="BR125" s="60"/>
      <c r="BS125" s="59"/>
      <c r="BT125" s="60"/>
      <c r="BU125" s="7"/>
      <c r="BV125" s="7"/>
      <c r="BW125" s="7"/>
      <c r="BX125" s="7"/>
      <c r="BY125" s="7"/>
      <c r="BZ125" s="7"/>
      <c r="CA125" s="7"/>
      <c r="CB125" s="6"/>
      <c r="CC125" s="8">
        <v>86</v>
      </c>
      <c r="CD125" s="61"/>
      <c r="CE125" s="62"/>
      <c r="CF125" s="63"/>
      <c r="CG125" s="59"/>
      <c r="CH125" s="60"/>
      <c r="CI125" s="59"/>
      <c r="CJ125" s="60"/>
      <c r="CK125" s="7"/>
      <c r="CL125" s="7"/>
      <c r="CM125" s="7"/>
      <c r="CN125" s="7"/>
      <c r="CO125" s="7"/>
      <c r="CP125" s="7"/>
      <c r="CQ125" s="7"/>
      <c r="CR125" s="6"/>
      <c r="CS125" s="8">
        <v>86</v>
      </c>
      <c r="CT125" s="61"/>
      <c r="CU125" s="62"/>
      <c r="CV125" s="63"/>
      <c r="CW125" s="59"/>
      <c r="CX125" s="60"/>
      <c r="CY125" s="59"/>
      <c r="CZ125" s="60"/>
      <c r="DA125" s="7"/>
      <c r="DB125" s="7"/>
      <c r="DC125" s="7"/>
      <c r="DD125" s="7"/>
      <c r="DE125" s="7"/>
      <c r="DF125" s="7"/>
      <c r="DG125" s="7"/>
      <c r="DH125" s="7"/>
      <c r="DI125" s="331"/>
      <c r="DJ125" s="293"/>
      <c r="DK125" s="293"/>
      <c r="DL125" s="293"/>
      <c r="DM125" s="294"/>
      <c r="DN125" s="294"/>
      <c r="DO125" s="294"/>
      <c r="DP125" s="294"/>
      <c r="DQ125" s="7"/>
      <c r="DR125" s="7"/>
      <c r="DS125" s="7"/>
      <c r="DT125" s="7"/>
      <c r="DU125" s="7"/>
      <c r="DV125" s="7"/>
      <c r="DW125" s="7"/>
      <c r="DX125" s="7"/>
    </row>
    <row r="126" spans="17:128" x14ac:dyDescent="0.2">
      <c r="Q126" s="8">
        <v>87</v>
      </c>
      <c r="R126" s="61"/>
      <c r="S126" s="62"/>
      <c r="T126" s="63"/>
      <c r="U126" s="59"/>
      <c r="V126" s="60"/>
      <c r="W126" s="59"/>
      <c r="X126" s="60"/>
      <c r="Y126" s="7"/>
      <c r="Z126" s="7"/>
      <c r="AA126" s="7"/>
      <c r="AB126" s="7"/>
      <c r="AC126" s="7"/>
      <c r="AD126" s="7"/>
      <c r="AE126" s="7"/>
      <c r="AF126" s="6"/>
      <c r="AG126" s="8">
        <v>87</v>
      </c>
      <c r="AH126" s="61"/>
      <c r="AI126" s="62"/>
      <c r="AJ126" s="63"/>
      <c r="AK126" s="59"/>
      <c r="AL126" s="60"/>
      <c r="AM126" s="59"/>
      <c r="AN126" s="60"/>
      <c r="AO126" s="7"/>
      <c r="AP126" s="7"/>
      <c r="AQ126" s="7"/>
      <c r="AR126" s="7"/>
      <c r="AS126" s="7"/>
      <c r="AT126" s="7"/>
      <c r="AU126" s="7"/>
      <c r="AV126" s="6"/>
      <c r="AW126" s="8">
        <v>87</v>
      </c>
      <c r="AX126" s="61"/>
      <c r="AY126" s="62"/>
      <c r="AZ126" s="63"/>
      <c r="BA126" s="59"/>
      <c r="BB126" s="60"/>
      <c r="BC126" s="59"/>
      <c r="BD126" s="60"/>
      <c r="BE126" s="7"/>
      <c r="BF126" s="7"/>
      <c r="BG126" s="7"/>
      <c r="BH126" s="7"/>
      <c r="BI126" s="7"/>
      <c r="BJ126" s="7"/>
      <c r="BK126" s="7"/>
      <c r="BL126" s="6"/>
      <c r="BM126" s="8">
        <v>87</v>
      </c>
      <c r="BN126" s="61"/>
      <c r="BO126" s="62"/>
      <c r="BP126" s="63"/>
      <c r="BQ126" s="59"/>
      <c r="BR126" s="60"/>
      <c r="BS126" s="59"/>
      <c r="BT126" s="60"/>
      <c r="BU126" s="7"/>
      <c r="BV126" s="7"/>
      <c r="BW126" s="7"/>
      <c r="BX126" s="7"/>
      <c r="BY126" s="7"/>
      <c r="BZ126" s="7"/>
      <c r="CA126" s="7"/>
      <c r="CB126" s="6"/>
      <c r="CC126" s="8">
        <v>87</v>
      </c>
      <c r="CD126" s="61"/>
      <c r="CE126" s="62"/>
      <c r="CF126" s="63"/>
      <c r="CG126" s="59"/>
      <c r="CH126" s="60"/>
      <c r="CI126" s="59"/>
      <c r="CJ126" s="60"/>
      <c r="CK126" s="7"/>
      <c r="CL126" s="7"/>
      <c r="CM126" s="7"/>
      <c r="CN126" s="7"/>
      <c r="CO126" s="7"/>
      <c r="CP126" s="7"/>
      <c r="CQ126" s="7"/>
      <c r="CR126" s="6"/>
      <c r="CS126" s="8">
        <v>87</v>
      </c>
      <c r="CT126" s="61"/>
      <c r="CU126" s="62"/>
      <c r="CV126" s="63"/>
      <c r="CW126" s="59"/>
      <c r="CX126" s="60"/>
      <c r="CY126" s="59"/>
      <c r="CZ126" s="60"/>
      <c r="DA126" s="7"/>
      <c r="DB126" s="7"/>
      <c r="DC126" s="7"/>
      <c r="DD126" s="7"/>
      <c r="DE126" s="7"/>
      <c r="DF126" s="7"/>
      <c r="DG126" s="7"/>
      <c r="DH126" s="7"/>
      <c r="DI126" s="331"/>
      <c r="DJ126" s="293"/>
      <c r="DK126" s="293"/>
      <c r="DL126" s="293"/>
      <c r="DM126" s="294"/>
      <c r="DN126" s="294"/>
      <c r="DO126" s="294"/>
      <c r="DP126" s="294"/>
      <c r="DQ126" s="7"/>
      <c r="DR126" s="7"/>
      <c r="DS126" s="7"/>
      <c r="DT126" s="7"/>
      <c r="DU126" s="7"/>
      <c r="DV126" s="7"/>
      <c r="DW126" s="7"/>
      <c r="DX126" s="7"/>
    </row>
    <row r="127" spans="17:128" x14ac:dyDescent="0.2">
      <c r="Q127" s="8">
        <v>88</v>
      </c>
      <c r="R127" s="61"/>
      <c r="S127" s="62"/>
      <c r="T127" s="63"/>
      <c r="U127" s="59"/>
      <c r="V127" s="60"/>
      <c r="W127" s="59"/>
      <c r="X127" s="60"/>
      <c r="Y127" s="7"/>
      <c r="Z127" s="7"/>
      <c r="AA127" s="7"/>
      <c r="AB127" s="7"/>
      <c r="AC127" s="7"/>
      <c r="AD127" s="7"/>
      <c r="AE127" s="7"/>
      <c r="AF127" s="6"/>
      <c r="AG127" s="8">
        <v>88</v>
      </c>
      <c r="AH127" s="61"/>
      <c r="AI127" s="62"/>
      <c r="AJ127" s="63"/>
      <c r="AK127" s="59"/>
      <c r="AL127" s="60"/>
      <c r="AM127" s="59"/>
      <c r="AN127" s="60"/>
      <c r="AO127" s="7"/>
      <c r="AP127" s="7"/>
      <c r="AQ127" s="7"/>
      <c r="AR127" s="7"/>
      <c r="AS127" s="7"/>
      <c r="AT127" s="7"/>
      <c r="AU127" s="7"/>
      <c r="AV127" s="6"/>
      <c r="AW127" s="8">
        <v>88</v>
      </c>
      <c r="AX127" s="61"/>
      <c r="AY127" s="62"/>
      <c r="AZ127" s="63"/>
      <c r="BA127" s="59"/>
      <c r="BB127" s="60"/>
      <c r="BC127" s="59"/>
      <c r="BD127" s="60"/>
      <c r="BE127" s="7"/>
      <c r="BF127" s="7"/>
      <c r="BG127" s="7"/>
      <c r="BH127" s="7"/>
      <c r="BI127" s="7"/>
      <c r="BJ127" s="7"/>
      <c r="BK127" s="7"/>
      <c r="BL127" s="6"/>
      <c r="BM127" s="8">
        <v>88</v>
      </c>
      <c r="BN127" s="61"/>
      <c r="BO127" s="62"/>
      <c r="BP127" s="63"/>
      <c r="BQ127" s="59"/>
      <c r="BR127" s="60"/>
      <c r="BS127" s="59"/>
      <c r="BT127" s="60"/>
      <c r="BU127" s="7"/>
      <c r="BV127" s="7"/>
      <c r="BW127" s="7"/>
      <c r="BX127" s="7"/>
      <c r="BY127" s="7"/>
      <c r="BZ127" s="7"/>
      <c r="CA127" s="7"/>
      <c r="CB127" s="6"/>
      <c r="CC127" s="8">
        <v>88</v>
      </c>
      <c r="CD127" s="61"/>
      <c r="CE127" s="62"/>
      <c r="CF127" s="63"/>
      <c r="CG127" s="59"/>
      <c r="CH127" s="60"/>
      <c r="CI127" s="59"/>
      <c r="CJ127" s="60"/>
      <c r="CK127" s="7"/>
      <c r="CL127" s="7"/>
      <c r="CM127" s="7"/>
      <c r="CN127" s="7"/>
      <c r="CO127" s="7"/>
      <c r="CP127" s="7"/>
      <c r="CQ127" s="7"/>
      <c r="CR127" s="6"/>
      <c r="CS127" s="8">
        <v>88</v>
      </c>
      <c r="CT127" s="61"/>
      <c r="CU127" s="62"/>
      <c r="CV127" s="63"/>
      <c r="CW127" s="59"/>
      <c r="CX127" s="60"/>
      <c r="CY127" s="59"/>
      <c r="CZ127" s="60"/>
      <c r="DA127" s="7"/>
      <c r="DB127" s="7"/>
      <c r="DC127" s="7"/>
      <c r="DD127" s="7"/>
      <c r="DE127" s="7"/>
      <c r="DF127" s="7"/>
      <c r="DG127" s="7"/>
      <c r="DH127" s="7"/>
      <c r="DI127" s="331"/>
      <c r="DJ127" s="293"/>
      <c r="DK127" s="293"/>
      <c r="DL127" s="293"/>
      <c r="DM127" s="294"/>
      <c r="DN127" s="294"/>
      <c r="DO127" s="294"/>
      <c r="DP127" s="294"/>
      <c r="DQ127" s="7"/>
      <c r="DR127" s="7"/>
      <c r="DS127" s="7"/>
      <c r="DT127" s="7"/>
      <c r="DU127" s="7"/>
      <c r="DV127" s="7"/>
      <c r="DW127" s="7"/>
      <c r="DX127" s="7"/>
    </row>
    <row r="128" spans="17:128" x14ac:dyDescent="0.2">
      <c r="Q128" s="8">
        <v>89</v>
      </c>
      <c r="R128" s="61"/>
      <c r="S128" s="62"/>
      <c r="T128" s="63"/>
      <c r="U128" s="59"/>
      <c r="V128" s="60"/>
      <c r="W128" s="59"/>
      <c r="X128" s="60"/>
      <c r="Y128" s="7"/>
      <c r="Z128" s="7"/>
      <c r="AA128" s="7"/>
      <c r="AB128" s="7"/>
      <c r="AC128" s="7"/>
      <c r="AD128" s="7"/>
      <c r="AE128" s="7"/>
      <c r="AF128" s="6"/>
      <c r="AG128" s="8">
        <v>89</v>
      </c>
      <c r="AH128" s="61"/>
      <c r="AI128" s="62"/>
      <c r="AJ128" s="63"/>
      <c r="AK128" s="59"/>
      <c r="AL128" s="60"/>
      <c r="AM128" s="59"/>
      <c r="AN128" s="60"/>
      <c r="AO128" s="7"/>
      <c r="AP128" s="7"/>
      <c r="AQ128" s="7"/>
      <c r="AR128" s="7"/>
      <c r="AS128" s="7"/>
      <c r="AT128" s="7"/>
      <c r="AU128" s="7"/>
      <c r="AV128" s="6"/>
      <c r="AW128" s="8">
        <v>89</v>
      </c>
      <c r="AX128" s="61"/>
      <c r="AY128" s="62"/>
      <c r="AZ128" s="63"/>
      <c r="BA128" s="59"/>
      <c r="BB128" s="60"/>
      <c r="BC128" s="59"/>
      <c r="BD128" s="60"/>
      <c r="BE128" s="7"/>
      <c r="BF128" s="7"/>
      <c r="BG128" s="7"/>
      <c r="BH128" s="7"/>
      <c r="BI128" s="7"/>
      <c r="BJ128" s="7"/>
      <c r="BK128" s="7"/>
      <c r="BL128" s="6"/>
      <c r="BM128" s="8">
        <v>89</v>
      </c>
      <c r="BN128" s="61"/>
      <c r="BO128" s="62"/>
      <c r="BP128" s="63"/>
      <c r="BQ128" s="59"/>
      <c r="BR128" s="60"/>
      <c r="BS128" s="59"/>
      <c r="BT128" s="60"/>
      <c r="BU128" s="7"/>
      <c r="BV128" s="7"/>
      <c r="BW128" s="7"/>
      <c r="BX128" s="7"/>
      <c r="BY128" s="7"/>
      <c r="BZ128" s="7"/>
      <c r="CA128" s="7"/>
      <c r="CB128" s="6"/>
      <c r="CC128" s="8">
        <v>89</v>
      </c>
      <c r="CD128" s="61"/>
      <c r="CE128" s="62"/>
      <c r="CF128" s="63"/>
      <c r="CG128" s="59"/>
      <c r="CH128" s="60"/>
      <c r="CI128" s="59"/>
      <c r="CJ128" s="60"/>
      <c r="CK128" s="7"/>
      <c r="CL128" s="7"/>
      <c r="CM128" s="7"/>
      <c r="CN128" s="7"/>
      <c r="CO128" s="7"/>
      <c r="CP128" s="7"/>
      <c r="CQ128" s="7"/>
      <c r="CR128" s="6"/>
      <c r="CS128" s="8">
        <v>89</v>
      </c>
      <c r="CT128" s="61"/>
      <c r="CU128" s="62"/>
      <c r="CV128" s="63"/>
      <c r="CW128" s="59"/>
      <c r="CX128" s="60"/>
      <c r="CY128" s="59"/>
      <c r="CZ128" s="60"/>
      <c r="DA128" s="7"/>
      <c r="DB128" s="7"/>
      <c r="DC128" s="7"/>
      <c r="DD128" s="7"/>
      <c r="DE128" s="7"/>
      <c r="DF128" s="7"/>
      <c r="DG128" s="7"/>
      <c r="DH128" s="7"/>
      <c r="DI128" s="331"/>
      <c r="DJ128" s="293"/>
      <c r="DK128" s="293"/>
      <c r="DL128" s="293"/>
      <c r="DM128" s="294"/>
      <c r="DN128" s="294"/>
      <c r="DO128" s="294"/>
      <c r="DP128" s="294"/>
      <c r="DQ128" s="7"/>
      <c r="DR128" s="7"/>
      <c r="DS128" s="7"/>
      <c r="DT128" s="7"/>
      <c r="DU128" s="7"/>
      <c r="DV128" s="7"/>
      <c r="DW128" s="7"/>
      <c r="DX128" s="7"/>
    </row>
    <row r="129" spans="17:128" x14ac:dyDescent="0.2">
      <c r="Q129" s="8">
        <v>90</v>
      </c>
      <c r="R129" s="61"/>
      <c r="S129" s="62"/>
      <c r="T129" s="63"/>
      <c r="U129" s="59"/>
      <c r="V129" s="60"/>
      <c r="W129" s="59"/>
      <c r="X129" s="60"/>
      <c r="Y129" s="7"/>
      <c r="Z129" s="7"/>
      <c r="AA129" s="7"/>
      <c r="AB129" s="7"/>
      <c r="AC129" s="7"/>
      <c r="AD129" s="7"/>
      <c r="AE129" s="7"/>
      <c r="AF129" s="6"/>
      <c r="AG129" s="8">
        <v>90</v>
      </c>
      <c r="AH129" s="61"/>
      <c r="AI129" s="62"/>
      <c r="AJ129" s="63"/>
      <c r="AK129" s="59"/>
      <c r="AL129" s="60"/>
      <c r="AM129" s="59"/>
      <c r="AN129" s="60"/>
      <c r="AO129" s="7"/>
      <c r="AP129" s="7"/>
      <c r="AQ129" s="7"/>
      <c r="AR129" s="7"/>
      <c r="AS129" s="7"/>
      <c r="AT129" s="7"/>
      <c r="AU129" s="7"/>
      <c r="AV129" s="6"/>
      <c r="AW129" s="8">
        <v>90</v>
      </c>
      <c r="AX129" s="61"/>
      <c r="AY129" s="62"/>
      <c r="AZ129" s="63"/>
      <c r="BA129" s="59"/>
      <c r="BB129" s="60"/>
      <c r="BC129" s="59"/>
      <c r="BD129" s="60"/>
      <c r="BE129" s="7"/>
      <c r="BF129" s="7"/>
      <c r="BG129" s="7"/>
      <c r="BH129" s="7"/>
      <c r="BI129" s="7"/>
      <c r="BJ129" s="7"/>
      <c r="BK129" s="7"/>
      <c r="BL129" s="6"/>
      <c r="BM129" s="8">
        <v>90</v>
      </c>
      <c r="BN129" s="61"/>
      <c r="BO129" s="62"/>
      <c r="BP129" s="63"/>
      <c r="BQ129" s="59"/>
      <c r="BR129" s="60"/>
      <c r="BS129" s="59"/>
      <c r="BT129" s="60"/>
      <c r="BU129" s="7"/>
      <c r="BV129" s="7"/>
      <c r="BW129" s="7"/>
      <c r="BX129" s="7"/>
      <c r="BY129" s="7"/>
      <c r="BZ129" s="7"/>
      <c r="CA129" s="7"/>
      <c r="CB129" s="6"/>
      <c r="CC129" s="8">
        <v>90</v>
      </c>
      <c r="CD129" s="61"/>
      <c r="CE129" s="62"/>
      <c r="CF129" s="63"/>
      <c r="CG129" s="59"/>
      <c r="CH129" s="60"/>
      <c r="CI129" s="59"/>
      <c r="CJ129" s="60"/>
      <c r="CK129" s="7"/>
      <c r="CL129" s="7"/>
      <c r="CM129" s="7"/>
      <c r="CN129" s="7"/>
      <c r="CO129" s="7"/>
      <c r="CP129" s="7"/>
      <c r="CQ129" s="7"/>
      <c r="CR129" s="6"/>
      <c r="CS129" s="8">
        <v>90</v>
      </c>
      <c r="CT129" s="61"/>
      <c r="CU129" s="62"/>
      <c r="CV129" s="63"/>
      <c r="CW129" s="59"/>
      <c r="CX129" s="60"/>
      <c r="CY129" s="59"/>
      <c r="CZ129" s="60"/>
      <c r="DA129" s="7"/>
      <c r="DB129" s="7"/>
      <c r="DC129" s="7"/>
      <c r="DD129" s="7"/>
      <c r="DE129" s="7"/>
      <c r="DF129" s="7"/>
      <c r="DG129" s="7"/>
      <c r="DH129" s="7"/>
      <c r="DI129" s="331"/>
      <c r="DJ129" s="293"/>
      <c r="DK129" s="293"/>
      <c r="DL129" s="293"/>
      <c r="DM129" s="294"/>
      <c r="DN129" s="294"/>
      <c r="DO129" s="294"/>
      <c r="DP129" s="294"/>
      <c r="DQ129" s="7"/>
      <c r="DR129" s="7"/>
      <c r="DS129" s="7"/>
      <c r="DT129" s="7"/>
      <c r="DU129" s="7"/>
      <c r="DV129" s="7"/>
      <c r="DW129" s="7"/>
      <c r="DX129" s="7"/>
    </row>
    <row r="130" spans="17:128" x14ac:dyDescent="0.2">
      <c r="Q130" s="8">
        <v>91</v>
      </c>
      <c r="R130" s="61"/>
      <c r="S130" s="62"/>
      <c r="T130" s="63"/>
      <c r="U130" s="59"/>
      <c r="V130" s="60"/>
      <c r="W130" s="59"/>
      <c r="X130" s="60"/>
      <c r="Y130" s="7"/>
      <c r="Z130" s="7"/>
      <c r="AA130" s="7"/>
      <c r="AB130" s="7"/>
      <c r="AC130" s="7"/>
      <c r="AD130" s="7"/>
      <c r="AE130" s="7"/>
      <c r="AF130" s="6"/>
      <c r="AG130" s="8">
        <v>91</v>
      </c>
      <c r="AH130" s="61"/>
      <c r="AI130" s="62"/>
      <c r="AJ130" s="63"/>
      <c r="AK130" s="59"/>
      <c r="AL130" s="60"/>
      <c r="AM130" s="59"/>
      <c r="AN130" s="60"/>
      <c r="AO130" s="7"/>
      <c r="AP130" s="7"/>
      <c r="AQ130" s="7"/>
      <c r="AR130" s="7"/>
      <c r="AS130" s="7"/>
      <c r="AT130" s="7"/>
      <c r="AU130" s="7"/>
      <c r="AV130" s="6"/>
      <c r="AW130" s="8">
        <v>91</v>
      </c>
      <c r="AX130" s="61"/>
      <c r="AY130" s="62"/>
      <c r="AZ130" s="63"/>
      <c r="BA130" s="59"/>
      <c r="BB130" s="60"/>
      <c r="BC130" s="59"/>
      <c r="BD130" s="60"/>
      <c r="BE130" s="7"/>
      <c r="BF130" s="7"/>
      <c r="BG130" s="7"/>
      <c r="BH130" s="7"/>
      <c r="BI130" s="7"/>
      <c r="BJ130" s="7"/>
      <c r="BK130" s="7"/>
      <c r="BL130" s="6"/>
      <c r="BM130" s="8">
        <v>91</v>
      </c>
      <c r="BN130" s="61"/>
      <c r="BO130" s="62"/>
      <c r="BP130" s="63"/>
      <c r="BQ130" s="59"/>
      <c r="BR130" s="60"/>
      <c r="BS130" s="59"/>
      <c r="BT130" s="60"/>
      <c r="BU130" s="7"/>
      <c r="BV130" s="7"/>
      <c r="BW130" s="7"/>
      <c r="BX130" s="7"/>
      <c r="BY130" s="7"/>
      <c r="BZ130" s="7"/>
      <c r="CA130" s="7"/>
      <c r="CB130" s="6"/>
      <c r="CC130" s="8">
        <v>91</v>
      </c>
      <c r="CD130" s="61"/>
      <c r="CE130" s="62"/>
      <c r="CF130" s="63"/>
      <c r="CG130" s="59"/>
      <c r="CH130" s="60"/>
      <c r="CI130" s="59"/>
      <c r="CJ130" s="60"/>
      <c r="CK130" s="7"/>
      <c r="CL130" s="7"/>
      <c r="CM130" s="7"/>
      <c r="CN130" s="7"/>
      <c r="CO130" s="7"/>
      <c r="CP130" s="7"/>
      <c r="CQ130" s="7"/>
      <c r="CR130" s="6"/>
      <c r="CS130" s="8">
        <v>91</v>
      </c>
      <c r="CT130" s="61"/>
      <c r="CU130" s="62"/>
      <c r="CV130" s="63"/>
      <c r="CW130" s="59"/>
      <c r="CX130" s="60"/>
      <c r="CY130" s="59"/>
      <c r="CZ130" s="60"/>
      <c r="DA130" s="7"/>
      <c r="DB130" s="7"/>
      <c r="DC130" s="7"/>
      <c r="DD130" s="7"/>
      <c r="DE130" s="7"/>
      <c r="DF130" s="7"/>
      <c r="DG130" s="7"/>
      <c r="DH130" s="7"/>
      <c r="DI130" s="331"/>
      <c r="DJ130" s="293"/>
      <c r="DK130" s="293"/>
      <c r="DL130" s="293"/>
      <c r="DM130" s="294"/>
      <c r="DN130" s="294"/>
      <c r="DO130" s="294"/>
      <c r="DP130" s="294"/>
      <c r="DQ130" s="7"/>
      <c r="DR130" s="7"/>
      <c r="DS130" s="7"/>
      <c r="DT130" s="7"/>
      <c r="DU130" s="7"/>
      <c r="DV130" s="7"/>
      <c r="DW130" s="7"/>
      <c r="DX130" s="7"/>
    </row>
    <row r="131" spans="17:128" x14ac:dyDescent="0.2">
      <c r="Q131" s="8">
        <v>92</v>
      </c>
      <c r="R131" s="61"/>
      <c r="S131" s="62"/>
      <c r="T131" s="63"/>
      <c r="U131" s="59"/>
      <c r="V131" s="60"/>
      <c r="W131" s="59"/>
      <c r="X131" s="60"/>
      <c r="Y131" s="7"/>
      <c r="Z131" s="7"/>
      <c r="AA131" s="7"/>
      <c r="AB131" s="7"/>
      <c r="AC131" s="7"/>
      <c r="AD131" s="7"/>
      <c r="AE131" s="7"/>
      <c r="AF131" s="6"/>
      <c r="AG131" s="8">
        <v>92</v>
      </c>
      <c r="AH131" s="61"/>
      <c r="AI131" s="62"/>
      <c r="AJ131" s="63"/>
      <c r="AK131" s="59"/>
      <c r="AL131" s="60"/>
      <c r="AM131" s="59"/>
      <c r="AN131" s="60"/>
      <c r="AO131" s="7"/>
      <c r="AP131" s="7"/>
      <c r="AQ131" s="7"/>
      <c r="AR131" s="7"/>
      <c r="AS131" s="7"/>
      <c r="AT131" s="7"/>
      <c r="AU131" s="7"/>
      <c r="AV131" s="6"/>
      <c r="AW131" s="8">
        <v>92</v>
      </c>
      <c r="AX131" s="61"/>
      <c r="AY131" s="62"/>
      <c r="AZ131" s="63"/>
      <c r="BA131" s="59"/>
      <c r="BB131" s="60"/>
      <c r="BC131" s="59"/>
      <c r="BD131" s="60"/>
      <c r="BE131" s="7"/>
      <c r="BF131" s="7"/>
      <c r="BG131" s="7"/>
      <c r="BH131" s="7"/>
      <c r="BI131" s="7"/>
      <c r="BJ131" s="7"/>
      <c r="BK131" s="7"/>
      <c r="BL131" s="6"/>
      <c r="BM131" s="8">
        <v>92</v>
      </c>
      <c r="BN131" s="61"/>
      <c r="BO131" s="62"/>
      <c r="BP131" s="63"/>
      <c r="BQ131" s="59"/>
      <c r="BR131" s="60"/>
      <c r="BS131" s="59"/>
      <c r="BT131" s="60"/>
      <c r="BU131" s="7"/>
      <c r="BV131" s="7"/>
      <c r="BW131" s="7"/>
      <c r="BX131" s="7"/>
      <c r="BY131" s="7"/>
      <c r="BZ131" s="7"/>
      <c r="CA131" s="7"/>
      <c r="CB131" s="6"/>
      <c r="CC131" s="8">
        <v>92</v>
      </c>
      <c r="CD131" s="61"/>
      <c r="CE131" s="62"/>
      <c r="CF131" s="63"/>
      <c r="CG131" s="59"/>
      <c r="CH131" s="60"/>
      <c r="CI131" s="59"/>
      <c r="CJ131" s="60"/>
      <c r="CK131" s="7"/>
      <c r="CL131" s="7"/>
      <c r="CM131" s="7"/>
      <c r="CN131" s="7"/>
      <c r="CO131" s="7"/>
      <c r="CP131" s="7"/>
      <c r="CQ131" s="7"/>
      <c r="CR131" s="6"/>
      <c r="CS131" s="8">
        <v>92</v>
      </c>
      <c r="CT131" s="61"/>
      <c r="CU131" s="62"/>
      <c r="CV131" s="63"/>
      <c r="CW131" s="59"/>
      <c r="CX131" s="60"/>
      <c r="CY131" s="59"/>
      <c r="CZ131" s="60"/>
      <c r="DA131" s="7"/>
      <c r="DB131" s="7"/>
      <c r="DC131" s="7"/>
      <c r="DD131" s="7"/>
      <c r="DE131" s="7"/>
      <c r="DF131" s="7"/>
      <c r="DG131" s="7"/>
      <c r="DH131" s="7"/>
      <c r="DI131" s="331"/>
      <c r="DJ131" s="293"/>
      <c r="DK131" s="293"/>
      <c r="DL131" s="293"/>
      <c r="DM131" s="294"/>
      <c r="DN131" s="294"/>
      <c r="DO131" s="294"/>
      <c r="DP131" s="294"/>
      <c r="DQ131" s="7"/>
      <c r="DR131" s="7"/>
      <c r="DS131" s="7"/>
      <c r="DT131" s="7"/>
      <c r="DU131" s="7"/>
      <c r="DV131" s="7"/>
      <c r="DW131" s="7"/>
      <c r="DX131" s="7"/>
    </row>
    <row r="132" spans="17:128" x14ac:dyDescent="0.2">
      <c r="Q132" s="8">
        <v>93</v>
      </c>
      <c r="R132" s="61"/>
      <c r="S132" s="62"/>
      <c r="T132" s="63"/>
      <c r="U132" s="59"/>
      <c r="V132" s="60"/>
      <c r="W132" s="59"/>
      <c r="X132" s="60"/>
      <c r="Y132" s="7"/>
      <c r="Z132" s="7"/>
      <c r="AA132" s="7"/>
      <c r="AB132" s="7"/>
      <c r="AC132" s="7"/>
      <c r="AD132" s="7"/>
      <c r="AE132" s="7"/>
      <c r="AF132" s="6"/>
      <c r="AG132" s="8">
        <v>93</v>
      </c>
      <c r="AH132" s="61"/>
      <c r="AI132" s="62"/>
      <c r="AJ132" s="63"/>
      <c r="AK132" s="59"/>
      <c r="AL132" s="60"/>
      <c r="AM132" s="59"/>
      <c r="AN132" s="60"/>
      <c r="AO132" s="7"/>
      <c r="AP132" s="7"/>
      <c r="AQ132" s="7"/>
      <c r="AR132" s="7"/>
      <c r="AS132" s="7"/>
      <c r="AT132" s="7"/>
      <c r="AU132" s="7"/>
      <c r="AV132" s="6"/>
      <c r="AW132" s="8">
        <v>93</v>
      </c>
      <c r="AX132" s="61"/>
      <c r="AY132" s="62"/>
      <c r="AZ132" s="63"/>
      <c r="BA132" s="59"/>
      <c r="BB132" s="60"/>
      <c r="BC132" s="59"/>
      <c r="BD132" s="60"/>
      <c r="BE132" s="7"/>
      <c r="BF132" s="7"/>
      <c r="BG132" s="7"/>
      <c r="BH132" s="7"/>
      <c r="BI132" s="7"/>
      <c r="BJ132" s="7"/>
      <c r="BK132" s="7"/>
      <c r="BL132" s="6"/>
      <c r="BM132" s="8">
        <v>93</v>
      </c>
      <c r="BN132" s="61"/>
      <c r="BO132" s="62"/>
      <c r="BP132" s="63"/>
      <c r="BQ132" s="59"/>
      <c r="BR132" s="60"/>
      <c r="BS132" s="59"/>
      <c r="BT132" s="60"/>
      <c r="BU132" s="7"/>
      <c r="BV132" s="7"/>
      <c r="BW132" s="7"/>
      <c r="BX132" s="7"/>
      <c r="BY132" s="7"/>
      <c r="BZ132" s="7"/>
      <c r="CA132" s="7"/>
      <c r="CB132" s="6"/>
      <c r="CC132" s="8">
        <v>93</v>
      </c>
      <c r="CD132" s="61"/>
      <c r="CE132" s="62"/>
      <c r="CF132" s="63"/>
      <c r="CG132" s="59"/>
      <c r="CH132" s="60"/>
      <c r="CI132" s="59"/>
      <c r="CJ132" s="60"/>
      <c r="CK132" s="7"/>
      <c r="CL132" s="7"/>
      <c r="CM132" s="7"/>
      <c r="CN132" s="7"/>
      <c r="CO132" s="7"/>
      <c r="CP132" s="7"/>
      <c r="CQ132" s="7"/>
      <c r="CR132" s="6"/>
      <c r="CS132" s="8">
        <v>93</v>
      </c>
      <c r="CT132" s="61"/>
      <c r="CU132" s="62"/>
      <c r="CV132" s="63"/>
      <c r="CW132" s="59"/>
      <c r="CX132" s="60"/>
      <c r="CY132" s="59"/>
      <c r="CZ132" s="60"/>
      <c r="DA132" s="7"/>
      <c r="DB132" s="7"/>
      <c r="DC132" s="7"/>
      <c r="DD132" s="7"/>
      <c r="DE132" s="7"/>
      <c r="DF132" s="7"/>
      <c r="DG132" s="7"/>
      <c r="DH132" s="7"/>
      <c r="DI132" s="331"/>
      <c r="DJ132" s="293"/>
      <c r="DK132" s="293"/>
      <c r="DL132" s="293"/>
      <c r="DM132" s="294"/>
      <c r="DN132" s="294"/>
      <c r="DO132" s="294"/>
      <c r="DP132" s="294"/>
      <c r="DQ132" s="7"/>
      <c r="DR132" s="7"/>
      <c r="DS132" s="7"/>
      <c r="DT132" s="7"/>
      <c r="DU132" s="7"/>
      <c r="DV132" s="7"/>
      <c r="DW132" s="7"/>
      <c r="DX132" s="7"/>
    </row>
    <row r="133" spans="17:128" x14ac:dyDescent="0.2">
      <c r="Q133" s="8">
        <v>94</v>
      </c>
      <c r="R133" s="61"/>
      <c r="S133" s="62"/>
      <c r="T133" s="63"/>
      <c r="U133" s="59"/>
      <c r="V133" s="60"/>
      <c r="W133" s="59"/>
      <c r="X133" s="60"/>
      <c r="Y133" s="7"/>
      <c r="Z133" s="7"/>
      <c r="AA133" s="7"/>
      <c r="AB133" s="7"/>
      <c r="AC133" s="7"/>
      <c r="AD133" s="7"/>
      <c r="AE133" s="7"/>
      <c r="AF133" s="6"/>
      <c r="AG133" s="8">
        <v>94</v>
      </c>
      <c r="AH133" s="61"/>
      <c r="AI133" s="62"/>
      <c r="AJ133" s="63"/>
      <c r="AK133" s="59"/>
      <c r="AL133" s="60"/>
      <c r="AM133" s="59"/>
      <c r="AN133" s="60"/>
      <c r="AO133" s="7"/>
      <c r="AP133" s="7"/>
      <c r="AQ133" s="7"/>
      <c r="AR133" s="7"/>
      <c r="AS133" s="7"/>
      <c r="AT133" s="7"/>
      <c r="AU133" s="7"/>
      <c r="AV133" s="6"/>
      <c r="AW133" s="8">
        <v>94</v>
      </c>
      <c r="AX133" s="61"/>
      <c r="AY133" s="62"/>
      <c r="AZ133" s="63"/>
      <c r="BA133" s="59"/>
      <c r="BB133" s="60"/>
      <c r="BC133" s="59"/>
      <c r="BD133" s="60"/>
      <c r="BE133" s="7"/>
      <c r="BF133" s="7"/>
      <c r="BG133" s="7"/>
      <c r="BH133" s="7"/>
      <c r="BI133" s="7"/>
      <c r="BJ133" s="7"/>
      <c r="BK133" s="7"/>
      <c r="BL133" s="6"/>
      <c r="BM133" s="8">
        <v>94</v>
      </c>
      <c r="BN133" s="61"/>
      <c r="BO133" s="62"/>
      <c r="BP133" s="63"/>
      <c r="BQ133" s="59"/>
      <c r="BR133" s="60"/>
      <c r="BS133" s="59"/>
      <c r="BT133" s="60"/>
      <c r="BU133" s="7"/>
      <c r="BV133" s="7"/>
      <c r="BW133" s="7"/>
      <c r="BX133" s="7"/>
      <c r="BY133" s="7"/>
      <c r="BZ133" s="7"/>
      <c r="CA133" s="7"/>
      <c r="CB133" s="6"/>
      <c r="CC133" s="8">
        <v>94</v>
      </c>
      <c r="CD133" s="61"/>
      <c r="CE133" s="62"/>
      <c r="CF133" s="63"/>
      <c r="CG133" s="59"/>
      <c r="CH133" s="60"/>
      <c r="CI133" s="59"/>
      <c r="CJ133" s="60"/>
      <c r="CK133" s="7"/>
      <c r="CL133" s="7"/>
      <c r="CM133" s="7"/>
      <c r="CN133" s="7"/>
      <c r="CO133" s="7"/>
      <c r="CP133" s="7"/>
      <c r="CQ133" s="7"/>
      <c r="CR133" s="6"/>
      <c r="CS133" s="8">
        <v>94</v>
      </c>
      <c r="CT133" s="61"/>
      <c r="CU133" s="62"/>
      <c r="CV133" s="63"/>
      <c r="CW133" s="59"/>
      <c r="CX133" s="60"/>
      <c r="CY133" s="59"/>
      <c r="CZ133" s="60"/>
      <c r="DA133" s="7"/>
      <c r="DB133" s="7"/>
      <c r="DC133" s="7"/>
      <c r="DD133" s="7"/>
      <c r="DE133" s="7"/>
      <c r="DF133" s="7"/>
      <c r="DG133" s="7"/>
      <c r="DH133" s="7"/>
      <c r="DI133" s="331"/>
      <c r="DJ133" s="293"/>
      <c r="DK133" s="293"/>
      <c r="DL133" s="293"/>
      <c r="DM133" s="294"/>
      <c r="DN133" s="294"/>
      <c r="DO133" s="294"/>
      <c r="DP133" s="294"/>
      <c r="DQ133" s="7"/>
      <c r="DR133" s="7"/>
      <c r="DS133" s="7"/>
      <c r="DT133" s="7"/>
      <c r="DU133" s="7"/>
      <c r="DV133" s="7"/>
      <c r="DW133" s="7"/>
      <c r="DX133" s="7"/>
    </row>
    <row r="134" spans="17:128" x14ac:dyDescent="0.2">
      <c r="Q134" s="8">
        <v>95</v>
      </c>
      <c r="R134" s="61"/>
      <c r="S134" s="62"/>
      <c r="T134" s="63"/>
      <c r="U134" s="59"/>
      <c r="V134" s="60"/>
      <c r="W134" s="59"/>
      <c r="X134" s="60"/>
      <c r="Y134" s="7"/>
      <c r="Z134" s="7"/>
      <c r="AA134" s="7"/>
      <c r="AB134" s="7"/>
      <c r="AC134" s="7"/>
      <c r="AD134" s="7"/>
      <c r="AE134" s="7"/>
      <c r="AF134" s="6"/>
      <c r="AG134" s="8">
        <v>95</v>
      </c>
      <c r="AH134" s="61"/>
      <c r="AI134" s="62"/>
      <c r="AJ134" s="63"/>
      <c r="AK134" s="59"/>
      <c r="AL134" s="60"/>
      <c r="AM134" s="59"/>
      <c r="AN134" s="60"/>
      <c r="AO134" s="7"/>
      <c r="AP134" s="7"/>
      <c r="AQ134" s="7"/>
      <c r="AR134" s="7"/>
      <c r="AS134" s="7"/>
      <c r="AT134" s="7"/>
      <c r="AU134" s="7"/>
      <c r="AV134" s="6"/>
      <c r="AW134" s="8">
        <v>95</v>
      </c>
      <c r="AX134" s="61"/>
      <c r="AY134" s="62"/>
      <c r="AZ134" s="63"/>
      <c r="BA134" s="59"/>
      <c r="BB134" s="60"/>
      <c r="BC134" s="59"/>
      <c r="BD134" s="60"/>
      <c r="BE134" s="7"/>
      <c r="BF134" s="7"/>
      <c r="BG134" s="7"/>
      <c r="BH134" s="7"/>
      <c r="BI134" s="7"/>
      <c r="BJ134" s="7"/>
      <c r="BK134" s="7"/>
      <c r="BL134" s="6"/>
      <c r="BM134" s="8">
        <v>95</v>
      </c>
      <c r="BN134" s="61"/>
      <c r="BO134" s="62"/>
      <c r="BP134" s="63"/>
      <c r="BQ134" s="59"/>
      <c r="BR134" s="60"/>
      <c r="BS134" s="59"/>
      <c r="BT134" s="60"/>
      <c r="BU134" s="7"/>
      <c r="BV134" s="7"/>
      <c r="BW134" s="7"/>
      <c r="BX134" s="7"/>
      <c r="BY134" s="7"/>
      <c r="BZ134" s="7"/>
      <c r="CA134" s="7"/>
      <c r="CB134" s="6"/>
      <c r="CC134" s="8">
        <v>95</v>
      </c>
      <c r="CD134" s="61"/>
      <c r="CE134" s="62"/>
      <c r="CF134" s="63"/>
      <c r="CG134" s="59"/>
      <c r="CH134" s="60"/>
      <c r="CI134" s="59"/>
      <c r="CJ134" s="60"/>
      <c r="CK134" s="7"/>
      <c r="CL134" s="7"/>
      <c r="CM134" s="7"/>
      <c r="CN134" s="7"/>
      <c r="CO134" s="7"/>
      <c r="CP134" s="7"/>
      <c r="CQ134" s="7"/>
      <c r="CR134" s="6"/>
      <c r="CS134" s="8">
        <v>95</v>
      </c>
      <c r="CT134" s="61"/>
      <c r="CU134" s="62"/>
      <c r="CV134" s="63"/>
      <c r="CW134" s="59"/>
      <c r="CX134" s="60"/>
      <c r="CY134" s="59"/>
      <c r="CZ134" s="60"/>
      <c r="DA134" s="7"/>
      <c r="DB134" s="7"/>
      <c r="DC134" s="7"/>
      <c r="DD134" s="7"/>
      <c r="DE134" s="7"/>
      <c r="DF134" s="7"/>
      <c r="DG134" s="7"/>
      <c r="DH134" s="7"/>
      <c r="DI134" s="331"/>
      <c r="DJ134" s="293"/>
      <c r="DK134" s="293"/>
      <c r="DL134" s="293"/>
      <c r="DM134" s="294"/>
      <c r="DN134" s="294"/>
      <c r="DO134" s="294"/>
      <c r="DP134" s="294"/>
      <c r="DQ134" s="7"/>
      <c r="DR134" s="7"/>
      <c r="DS134" s="7"/>
      <c r="DT134" s="7"/>
      <c r="DU134" s="7"/>
      <c r="DV134" s="7"/>
      <c r="DW134" s="7"/>
      <c r="DX134" s="7"/>
    </row>
    <row r="135" spans="17:128" x14ac:dyDescent="0.2">
      <c r="Q135" s="8">
        <v>96</v>
      </c>
      <c r="R135" s="61"/>
      <c r="S135" s="62"/>
      <c r="T135" s="63"/>
      <c r="U135" s="59"/>
      <c r="V135" s="60"/>
      <c r="W135" s="59"/>
      <c r="X135" s="60"/>
      <c r="Y135" s="7"/>
      <c r="Z135" s="7"/>
      <c r="AA135" s="7"/>
      <c r="AB135" s="7"/>
      <c r="AC135" s="7"/>
      <c r="AD135" s="7"/>
      <c r="AE135" s="7"/>
      <c r="AF135" s="6"/>
      <c r="AG135" s="8">
        <v>96</v>
      </c>
      <c r="AH135" s="61"/>
      <c r="AI135" s="62"/>
      <c r="AJ135" s="63"/>
      <c r="AK135" s="59"/>
      <c r="AL135" s="60"/>
      <c r="AM135" s="59"/>
      <c r="AN135" s="60"/>
      <c r="AO135" s="7"/>
      <c r="AP135" s="7"/>
      <c r="AQ135" s="7"/>
      <c r="AR135" s="7"/>
      <c r="AS135" s="7"/>
      <c r="AT135" s="7"/>
      <c r="AU135" s="7"/>
      <c r="AV135" s="6"/>
      <c r="AW135" s="8">
        <v>96</v>
      </c>
      <c r="AX135" s="61"/>
      <c r="AY135" s="62"/>
      <c r="AZ135" s="63"/>
      <c r="BA135" s="59"/>
      <c r="BB135" s="60"/>
      <c r="BC135" s="59"/>
      <c r="BD135" s="60"/>
      <c r="BE135" s="7"/>
      <c r="BF135" s="7"/>
      <c r="BG135" s="7"/>
      <c r="BH135" s="7"/>
      <c r="BI135" s="7"/>
      <c r="BJ135" s="7"/>
      <c r="BK135" s="7"/>
      <c r="BL135" s="6"/>
      <c r="BM135" s="8">
        <v>96</v>
      </c>
      <c r="BN135" s="61"/>
      <c r="BO135" s="62"/>
      <c r="BP135" s="63"/>
      <c r="BQ135" s="59"/>
      <c r="BR135" s="60"/>
      <c r="BS135" s="59"/>
      <c r="BT135" s="60"/>
      <c r="BU135" s="7"/>
      <c r="BV135" s="7"/>
      <c r="BW135" s="7"/>
      <c r="BX135" s="7"/>
      <c r="BY135" s="7"/>
      <c r="BZ135" s="7"/>
      <c r="CA135" s="7"/>
      <c r="CB135" s="6"/>
      <c r="CC135" s="8">
        <v>96</v>
      </c>
      <c r="CD135" s="61"/>
      <c r="CE135" s="62"/>
      <c r="CF135" s="63"/>
      <c r="CG135" s="59"/>
      <c r="CH135" s="60"/>
      <c r="CI135" s="59"/>
      <c r="CJ135" s="60"/>
      <c r="CK135" s="7"/>
      <c r="CL135" s="7"/>
      <c r="CM135" s="7"/>
      <c r="CN135" s="7"/>
      <c r="CO135" s="7"/>
      <c r="CP135" s="7"/>
      <c r="CQ135" s="7"/>
      <c r="CR135" s="6"/>
      <c r="CS135" s="8">
        <v>96</v>
      </c>
      <c r="CT135" s="61"/>
      <c r="CU135" s="62"/>
      <c r="CV135" s="63"/>
      <c r="CW135" s="59"/>
      <c r="CX135" s="60"/>
      <c r="CY135" s="59"/>
      <c r="CZ135" s="60"/>
      <c r="DA135" s="7"/>
      <c r="DB135" s="7"/>
      <c r="DC135" s="7"/>
      <c r="DD135" s="7"/>
      <c r="DE135" s="7"/>
      <c r="DF135" s="7"/>
      <c r="DG135" s="7"/>
      <c r="DH135" s="7"/>
      <c r="DI135" s="331"/>
      <c r="DJ135" s="293"/>
      <c r="DK135" s="293"/>
      <c r="DL135" s="293"/>
      <c r="DM135" s="294"/>
      <c r="DN135" s="294"/>
      <c r="DO135" s="294"/>
      <c r="DP135" s="294"/>
      <c r="DQ135" s="7"/>
      <c r="DR135" s="7"/>
      <c r="DS135" s="7"/>
      <c r="DT135" s="7"/>
      <c r="DU135" s="7"/>
      <c r="DV135" s="7"/>
      <c r="DW135" s="7"/>
      <c r="DX135" s="7"/>
    </row>
    <row r="136" spans="17:128" x14ac:dyDescent="0.2">
      <c r="Q136" s="8">
        <v>97</v>
      </c>
      <c r="R136" s="61"/>
      <c r="S136" s="62"/>
      <c r="T136" s="63"/>
      <c r="U136" s="59"/>
      <c r="V136" s="60"/>
      <c r="W136" s="59"/>
      <c r="X136" s="60"/>
      <c r="Y136" s="7"/>
      <c r="Z136" s="7"/>
      <c r="AA136" s="7"/>
      <c r="AB136" s="7"/>
      <c r="AC136" s="7"/>
      <c r="AD136" s="7"/>
      <c r="AE136" s="7"/>
      <c r="AF136" s="6"/>
      <c r="AG136" s="8">
        <v>97</v>
      </c>
      <c r="AH136" s="61"/>
      <c r="AI136" s="62"/>
      <c r="AJ136" s="63"/>
      <c r="AK136" s="59"/>
      <c r="AL136" s="60"/>
      <c r="AM136" s="59"/>
      <c r="AN136" s="60"/>
      <c r="AO136" s="7"/>
      <c r="AP136" s="7"/>
      <c r="AQ136" s="7"/>
      <c r="AR136" s="7"/>
      <c r="AS136" s="7"/>
      <c r="AT136" s="7"/>
      <c r="AU136" s="7"/>
      <c r="AV136" s="6"/>
      <c r="AW136" s="8">
        <v>97</v>
      </c>
      <c r="AX136" s="61"/>
      <c r="AY136" s="62"/>
      <c r="AZ136" s="63"/>
      <c r="BA136" s="59"/>
      <c r="BB136" s="60"/>
      <c r="BC136" s="59"/>
      <c r="BD136" s="60"/>
      <c r="BE136" s="7"/>
      <c r="BF136" s="7"/>
      <c r="BG136" s="7"/>
      <c r="BH136" s="7"/>
      <c r="BI136" s="7"/>
      <c r="BJ136" s="7"/>
      <c r="BK136" s="7"/>
      <c r="BL136" s="6"/>
      <c r="BM136" s="8">
        <v>97</v>
      </c>
      <c r="BN136" s="61"/>
      <c r="BO136" s="62"/>
      <c r="BP136" s="63"/>
      <c r="BQ136" s="59"/>
      <c r="BR136" s="60"/>
      <c r="BS136" s="59"/>
      <c r="BT136" s="60"/>
      <c r="BU136" s="7"/>
      <c r="BV136" s="7"/>
      <c r="BW136" s="7"/>
      <c r="BX136" s="7"/>
      <c r="BY136" s="7"/>
      <c r="BZ136" s="7"/>
      <c r="CA136" s="7"/>
      <c r="CB136" s="6"/>
      <c r="CC136" s="8">
        <v>97</v>
      </c>
      <c r="CD136" s="61"/>
      <c r="CE136" s="62"/>
      <c r="CF136" s="63"/>
      <c r="CG136" s="59"/>
      <c r="CH136" s="60"/>
      <c r="CI136" s="59"/>
      <c r="CJ136" s="60"/>
      <c r="CK136" s="7"/>
      <c r="CL136" s="7"/>
      <c r="CM136" s="7"/>
      <c r="CN136" s="7"/>
      <c r="CO136" s="7"/>
      <c r="CP136" s="7"/>
      <c r="CQ136" s="7"/>
      <c r="CR136" s="6"/>
      <c r="CS136" s="8">
        <v>97</v>
      </c>
      <c r="CT136" s="61"/>
      <c r="CU136" s="62"/>
      <c r="CV136" s="63"/>
      <c r="CW136" s="59"/>
      <c r="CX136" s="60"/>
      <c r="CY136" s="59"/>
      <c r="CZ136" s="60"/>
      <c r="DA136" s="7"/>
      <c r="DB136" s="7"/>
      <c r="DC136" s="7"/>
      <c r="DD136" s="7"/>
      <c r="DE136" s="7"/>
      <c r="DF136" s="7"/>
      <c r="DG136" s="7"/>
      <c r="DH136" s="7"/>
      <c r="DI136" s="331"/>
      <c r="DJ136" s="293"/>
      <c r="DK136" s="293"/>
      <c r="DL136" s="293"/>
      <c r="DM136" s="294"/>
      <c r="DN136" s="294"/>
      <c r="DO136" s="294"/>
      <c r="DP136" s="294"/>
      <c r="DQ136" s="7"/>
      <c r="DR136" s="7"/>
      <c r="DS136" s="7"/>
      <c r="DT136" s="7"/>
      <c r="DU136" s="7"/>
      <c r="DV136" s="7"/>
      <c r="DW136" s="7"/>
      <c r="DX136" s="7"/>
    </row>
    <row r="137" spans="17:128" x14ac:dyDescent="0.2">
      <c r="Q137" s="8">
        <v>98</v>
      </c>
      <c r="R137" s="61"/>
      <c r="S137" s="62"/>
      <c r="T137" s="63"/>
      <c r="U137" s="59"/>
      <c r="V137" s="60"/>
      <c r="W137" s="59"/>
      <c r="X137" s="60"/>
      <c r="Y137" s="7"/>
      <c r="Z137" s="7"/>
      <c r="AA137" s="7"/>
      <c r="AB137" s="7"/>
      <c r="AC137" s="7"/>
      <c r="AD137" s="7"/>
      <c r="AE137" s="7"/>
      <c r="AF137" s="6"/>
      <c r="AG137" s="8">
        <v>98</v>
      </c>
      <c r="AH137" s="61"/>
      <c r="AI137" s="62"/>
      <c r="AJ137" s="63"/>
      <c r="AK137" s="59"/>
      <c r="AL137" s="60"/>
      <c r="AM137" s="59"/>
      <c r="AN137" s="60"/>
      <c r="AO137" s="7"/>
      <c r="AP137" s="7"/>
      <c r="AQ137" s="7"/>
      <c r="AR137" s="7"/>
      <c r="AS137" s="7"/>
      <c r="AT137" s="7"/>
      <c r="AU137" s="7"/>
      <c r="AV137" s="6"/>
      <c r="AW137" s="8">
        <v>98</v>
      </c>
      <c r="AX137" s="61"/>
      <c r="AY137" s="62"/>
      <c r="AZ137" s="63"/>
      <c r="BA137" s="59"/>
      <c r="BB137" s="60"/>
      <c r="BC137" s="59"/>
      <c r="BD137" s="60"/>
      <c r="BE137" s="7"/>
      <c r="BF137" s="7"/>
      <c r="BG137" s="7"/>
      <c r="BH137" s="7"/>
      <c r="BI137" s="7"/>
      <c r="BJ137" s="7"/>
      <c r="BK137" s="7"/>
      <c r="BL137" s="6"/>
      <c r="BM137" s="8">
        <v>98</v>
      </c>
      <c r="BN137" s="61"/>
      <c r="BO137" s="62"/>
      <c r="BP137" s="63"/>
      <c r="BQ137" s="59"/>
      <c r="BR137" s="60"/>
      <c r="BS137" s="59"/>
      <c r="BT137" s="60"/>
      <c r="BU137" s="7"/>
      <c r="BV137" s="7"/>
      <c r="BW137" s="7"/>
      <c r="BX137" s="7"/>
      <c r="BY137" s="7"/>
      <c r="BZ137" s="7"/>
      <c r="CA137" s="7"/>
      <c r="CB137" s="6"/>
      <c r="CC137" s="8">
        <v>98</v>
      </c>
      <c r="CD137" s="61"/>
      <c r="CE137" s="62"/>
      <c r="CF137" s="63"/>
      <c r="CG137" s="59"/>
      <c r="CH137" s="60"/>
      <c r="CI137" s="59"/>
      <c r="CJ137" s="60"/>
      <c r="CK137" s="7"/>
      <c r="CL137" s="7"/>
      <c r="CM137" s="7"/>
      <c r="CN137" s="7"/>
      <c r="CO137" s="7"/>
      <c r="CP137" s="7"/>
      <c r="CQ137" s="7"/>
      <c r="CR137" s="6"/>
      <c r="CS137" s="8">
        <v>98</v>
      </c>
      <c r="CT137" s="61"/>
      <c r="CU137" s="62"/>
      <c r="CV137" s="63"/>
      <c r="CW137" s="59"/>
      <c r="CX137" s="60"/>
      <c r="CY137" s="59"/>
      <c r="CZ137" s="60"/>
      <c r="DA137" s="7"/>
      <c r="DB137" s="7"/>
      <c r="DC137" s="7"/>
      <c r="DD137" s="7"/>
      <c r="DE137" s="7"/>
      <c r="DF137" s="7"/>
      <c r="DG137" s="7"/>
      <c r="DH137" s="7"/>
      <c r="DI137" s="331"/>
      <c r="DJ137" s="293"/>
      <c r="DK137" s="293"/>
      <c r="DL137" s="293"/>
      <c r="DM137" s="294"/>
      <c r="DN137" s="294"/>
      <c r="DO137" s="294"/>
      <c r="DP137" s="294"/>
      <c r="DQ137" s="7"/>
      <c r="DR137" s="7"/>
      <c r="DS137" s="7"/>
      <c r="DT137" s="7"/>
      <c r="DU137" s="7"/>
      <c r="DV137" s="7"/>
      <c r="DW137" s="7"/>
      <c r="DX137" s="7"/>
    </row>
    <row r="138" spans="17:128" x14ac:dyDescent="0.2">
      <c r="Q138" s="8">
        <v>99</v>
      </c>
      <c r="R138" s="61"/>
      <c r="S138" s="62"/>
      <c r="T138" s="63"/>
      <c r="U138" s="59"/>
      <c r="V138" s="60"/>
      <c r="W138" s="59"/>
      <c r="X138" s="60"/>
      <c r="Y138" s="7"/>
      <c r="Z138" s="7"/>
      <c r="AA138" s="7"/>
      <c r="AB138" s="7"/>
      <c r="AC138" s="7"/>
      <c r="AD138" s="7"/>
      <c r="AE138" s="7"/>
      <c r="AF138" s="6"/>
      <c r="AG138" s="8">
        <v>99</v>
      </c>
      <c r="AH138" s="61"/>
      <c r="AI138" s="62"/>
      <c r="AJ138" s="63"/>
      <c r="AK138" s="59"/>
      <c r="AL138" s="60"/>
      <c r="AM138" s="59"/>
      <c r="AN138" s="60"/>
      <c r="AO138" s="7"/>
      <c r="AP138" s="7"/>
      <c r="AQ138" s="7"/>
      <c r="AR138" s="7"/>
      <c r="AS138" s="7"/>
      <c r="AT138" s="7"/>
      <c r="AU138" s="7"/>
      <c r="AV138" s="6"/>
      <c r="AW138" s="8">
        <v>99</v>
      </c>
      <c r="AX138" s="61"/>
      <c r="AY138" s="62"/>
      <c r="AZ138" s="63"/>
      <c r="BA138" s="59"/>
      <c r="BB138" s="60"/>
      <c r="BC138" s="59"/>
      <c r="BD138" s="60"/>
      <c r="BE138" s="7"/>
      <c r="BF138" s="7"/>
      <c r="BG138" s="7"/>
      <c r="BH138" s="7"/>
      <c r="BI138" s="7"/>
      <c r="BJ138" s="7"/>
      <c r="BK138" s="7"/>
      <c r="BL138" s="6"/>
      <c r="BM138" s="8">
        <v>99</v>
      </c>
      <c r="BN138" s="61"/>
      <c r="BO138" s="62"/>
      <c r="BP138" s="63"/>
      <c r="BQ138" s="59"/>
      <c r="BR138" s="60"/>
      <c r="BS138" s="59"/>
      <c r="BT138" s="60"/>
      <c r="BU138" s="7"/>
      <c r="BV138" s="7"/>
      <c r="BW138" s="7"/>
      <c r="BX138" s="7"/>
      <c r="BY138" s="7"/>
      <c r="BZ138" s="7"/>
      <c r="CA138" s="7"/>
      <c r="CB138" s="6"/>
      <c r="CC138" s="8">
        <v>99</v>
      </c>
      <c r="CD138" s="61"/>
      <c r="CE138" s="62"/>
      <c r="CF138" s="63"/>
      <c r="CG138" s="59"/>
      <c r="CH138" s="60"/>
      <c r="CI138" s="59"/>
      <c r="CJ138" s="60"/>
      <c r="CK138" s="7"/>
      <c r="CL138" s="7"/>
      <c r="CM138" s="7"/>
      <c r="CN138" s="7"/>
      <c r="CO138" s="7"/>
      <c r="CP138" s="7"/>
      <c r="CQ138" s="7"/>
      <c r="CR138" s="6"/>
      <c r="CS138" s="8">
        <v>99</v>
      </c>
      <c r="CT138" s="61"/>
      <c r="CU138" s="62"/>
      <c r="CV138" s="63"/>
      <c r="CW138" s="59"/>
      <c r="CX138" s="60"/>
      <c r="CY138" s="59"/>
      <c r="CZ138" s="60"/>
      <c r="DA138" s="7"/>
      <c r="DB138" s="7"/>
      <c r="DC138" s="7"/>
      <c r="DD138" s="7"/>
      <c r="DE138" s="7"/>
      <c r="DF138" s="7"/>
      <c r="DG138" s="7"/>
      <c r="DH138" s="7"/>
      <c r="DI138" s="331"/>
      <c r="DJ138" s="293"/>
      <c r="DK138" s="293"/>
      <c r="DL138" s="293"/>
      <c r="DM138" s="294"/>
      <c r="DN138" s="294"/>
      <c r="DO138" s="294"/>
      <c r="DP138" s="294"/>
      <c r="DQ138" s="7"/>
      <c r="DR138" s="7"/>
      <c r="DS138" s="7"/>
      <c r="DT138" s="7"/>
      <c r="DU138" s="7"/>
      <c r="DV138" s="7"/>
      <c r="DW138" s="7"/>
      <c r="DX138" s="7"/>
    </row>
    <row r="139" spans="17:128" ht="15.75" thickBot="1" x14ac:dyDescent="0.25">
      <c r="Q139" s="5">
        <v>100</v>
      </c>
      <c r="R139" s="61"/>
      <c r="S139" s="62"/>
      <c r="T139" s="63"/>
      <c r="U139" s="59"/>
      <c r="V139" s="60"/>
      <c r="W139" s="59"/>
      <c r="X139" s="60"/>
      <c r="Y139" s="4"/>
      <c r="Z139" s="4"/>
      <c r="AA139" s="4"/>
      <c r="AB139" s="4"/>
      <c r="AC139" s="4"/>
      <c r="AD139" s="4"/>
      <c r="AE139" s="4"/>
      <c r="AF139" s="3"/>
      <c r="AG139" s="5">
        <v>100</v>
      </c>
      <c r="AH139" s="61"/>
      <c r="AI139" s="62"/>
      <c r="AJ139" s="63"/>
      <c r="AK139" s="59"/>
      <c r="AL139" s="60"/>
      <c r="AM139" s="59"/>
      <c r="AN139" s="60"/>
      <c r="AO139" s="4"/>
      <c r="AP139" s="4"/>
      <c r="AQ139" s="4"/>
      <c r="AR139" s="4"/>
      <c r="AS139" s="4"/>
      <c r="AT139" s="4"/>
      <c r="AU139" s="4"/>
      <c r="AV139" s="3"/>
      <c r="AW139" s="5">
        <v>100</v>
      </c>
      <c r="AX139" s="61"/>
      <c r="AY139" s="62"/>
      <c r="AZ139" s="63"/>
      <c r="BA139" s="59"/>
      <c r="BB139" s="60"/>
      <c r="BC139" s="59"/>
      <c r="BD139" s="60"/>
      <c r="BE139" s="4"/>
      <c r="BF139" s="4"/>
      <c r="BG139" s="4"/>
      <c r="BH139" s="4"/>
      <c r="BI139" s="4"/>
      <c r="BJ139" s="4"/>
      <c r="BK139" s="4"/>
      <c r="BL139" s="3"/>
      <c r="BM139" s="5">
        <v>100</v>
      </c>
      <c r="BN139" s="61"/>
      <c r="BO139" s="62"/>
      <c r="BP139" s="63"/>
      <c r="BQ139" s="59"/>
      <c r="BR139" s="60"/>
      <c r="BS139" s="59"/>
      <c r="BT139" s="60"/>
      <c r="BU139" s="4"/>
      <c r="BV139" s="4"/>
      <c r="BW139" s="4"/>
      <c r="BX139" s="4"/>
      <c r="BY139" s="4"/>
      <c r="BZ139" s="4"/>
      <c r="CA139" s="4"/>
      <c r="CB139" s="3"/>
      <c r="CC139" s="5">
        <v>100</v>
      </c>
      <c r="CD139" s="61"/>
      <c r="CE139" s="62"/>
      <c r="CF139" s="63"/>
      <c r="CG139" s="59"/>
      <c r="CH139" s="60"/>
      <c r="CI139" s="59"/>
      <c r="CJ139" s="60"/>
      <c r="CK139" s="4"/>
      <c r="CL139" s="4"/>
      <c r="CM139" s="4"/>
      <c r="CN139" s="4"/>
      <c r="CO139" s="4"/>
      <c r="CP139" s="4"/>
      <c r="CQ139" s="4"/>
      <c r="CR139" s="3"/>
      <c r="CS139" s="5">
        <v>100</v>
      </c>
      <c r="CT139" s="61"/>
      <c r="CU139" s="62"/>
      <c r="CV139" s="63"/>
      <c r="CW139" s="59"/>
      <c r="CX139" s="60"/>
      <c r="CY139" s="59"/>
      <c r="CZ139" s="60"/>
      <c r="DA139" s="4"/>
      <c r="DB139" s="4"/>
      <c r="DC139" s="4"/>
      <c r="DD139" s="4"/>
      <c r="DE139" s="4"/>
      <c r="DF139" s="4"/>
      <c r="DG139" s="4"/>
      <c r="DH139" s="4"/>
      <c r="DI139" s="331"/>
      <c r="DJ139" s="293"/>
      <c r="DK139" s="293"/>
      <c r="DL139" s="293"/>
      <c r="DM139" s="294"/>
      <c r="DN139" s="294"/>
      <c r="DO139" s="294"/>
      <c r="DP139" s="294"/>
      <c r="DQ139" s="7"/>
      <c r="DR139" s="7"/>
      <c r="DS139" s="7"/>
      <c r="DT139" s="7"/>
      <c r="DU139" s="7"/>
      <c r="DV139" s="7"/>
      <c r="DW139" s="7"/>
      <c r="DX139" s="7"/>
    </row>
    <row r="153" spans="17:20" x14ac:dyDescent="0.2">
      <c r="Q153" s="2"/>
      <c r="R153" s="2"/>
      <c r="S153" s="2"/>
      <c r="T153" s="2"/>
    </row>
    <row r="154" spans="17:20" x14ac:dyDescent="0.2">
      <c r="Q154" s="2"/>
      <c r="R154" s="2"/>
      <c r="S154" s="2"/>
      <c r="T154" s="2"/>
    </row>
  </sheetData>
  <mergeCells count="553">
    <mergeCell ref="A53:B53"/>
    <mergeCell ref="CL60:CM60"/>
    <mergeCell ref="DB60:DC60"/>
    <mergeCell ref="BV61:BW61"/>
    <mergeCell ref="DB61:DC61"/>
    <mergeCell ref="BV60:BW60"/>
    <mergeCell ref="AP60:AQ60"/>
    <mergeCell ref="BF60:BG60"/>
    <mergeCell ref="Z60:AA60"/>
    <mergeCell ref="DR60:DS60"/>
    <mergeCell ref="CL61:CM61"/>
    <mergeCell ref="BF61:BG61"/>
    <mergeCell ref="AP61:AQ61"/>
    <mergeCell ref="DR61:DS61"/>
    <mergeCell ref="Z61:AA61"/>
    <mergeCell ref="BV59:BW59"/>
    <mergeCell ref="CL59:CM59"/>
    <mergeCell ref="BF59:BG59"/>
    <mergeCell ref="Z59:AA59"/>
    <mergeCell ref="AP59:AQ59"/>
    <mergeCell ref="DR59:DS59"/>
    <mergeCell ref="DB58:DC58"/>
    <mergeCell ref="CL58:CM58"/>
    <mergeCell ref="BF58:BG58"/>
    <mergeCell ref="DB59:DC59"/>
    <mergeCell ref="BV58:BW58"/>
    <mergeCell ref="AP58:AQ58"/>
    <mergeCell ref="DR58:DS58"/>
    <mergeCell ref="Z58:AA58"/>
    <mergeCell ref="DB51:DD51"/>
    <mergeCell ref="DF51:DG51"/>
    <mergeCell ref="A52:B52"/>
    <mergeCell ref="CL51:CN51"/>
    <mergeCell ref="CP51:CQ51"/>
    <mergeCell ref="BJ51:BK51"/>
    <mergeCell ref="BV51:BX51"/>
    <mergeCell ref="BZ51:CA51"/>
    <mergeCell ref="AP51:AR51"/>
    <mergeCell ref="AT51:AU51"/>
    <mergeCell ref="BF51:BH51"/>
    <mergeCell ref="Z51:AB51"/>
    <mergeCell ref="AD51:AE51"/>
    <mergeCell ref="DR51:DT51"/>
    <mergeCell ref="DV51:DW51"/>
    <mergeCell ref="DF50:DG50"/>
    <mergeCell ref="A51:B51"/>
    <mergeCell ref="CL50:CN50"/>
    <mergeCell ref="CP50:CQ50"/>
    <mergeCell ref="DB50:DD50"/>
    <mergeCell ref="BV50:BX50"/>
    <mergeCell ref="BZ50:CA50"/>
    <mergeCell ref="BF50:BH50"/>
    <mergeCell ref="BJ50:BK50"/>
    <mergeCell ref="AP50:AR50"/>
    <mergeCell ref="AT50:AU50"/>
    <mergeCell ref="DV50:DW50"/>
    <mergeCell ref="Z50:AB50"/>
    <mergeCell ref="AD50:AE50"/>
    <mergeCell ref="DR50:DT50"/>
    <mergeCell ref="DB49:DD49"/>
    <mergeCell ref="DF49:DG49"/>
    <mergeCell ref="A50:B50"/>
    <mergeCell ref="CL49:CN49"/>
    <mergeCell ref="CP49:CQ49"/>
    <mergeCell ref="BJ49:BK49"/>
    <mergeCell ref="BV49:BX49"/>
    <mergeCell ref="BZ49:CA49"/>
    <mergeCell ref="AP49:AR49"/>
    <mergeCell ref="AT49:AU49"/>
    <mergeCell ref="BF49:BH49"/>
    <mergeCell ref="Z49:AB49"/>
    <mergeCell ref="AD49:AE49"/>
    <mergeCell ref="DR49:DT49"/>
    <mergeCell ref="DV49:DW49"/>
    <mergeCell ref="DF48:DG48"/>
    <mergeCell ref="A49:B49"/>
    <mergeCell ref="CL48:CN48"/>
    <mergeCell ref="CP48:CQ48"/>
    <mergeCell ref="DB48:DD48"/>
    <mergeCell ref="BV48:BX48"/>
    <mergeCell ref="BZ48:CA48"/>
    <mergeCell ref="BF48:BH48"/>
    <mergeCell ref="BJ48:BK48"/>
    <mergeCell ref="AP48:AR48"/>
    <mergeCell ref="AT48:AU48"/>
    <mergeCell ref="DV48:DW48"/>
    <mergeCell ref="Z48:AB48"/>
    <mergeCell ref="AD48:AE48"/>
    <mergeCell ref="DR48:DT48"/>
    <mergeCell ref="A48:B48"/>
    <mergeCell ref="BV47:BX47"/>
    <mergeCell ref="CL47:CN47"/>
    <mergeCell ref="BF47:BH47"/>
    <mergeCell ref="Z47:AB47"/>
    <mergeCell ref="AP47:AR47"/>
    <mergeCell ref="DR47:DT47"/>
    <mergeCell ref="AK47:AL47"/>
    <mergeCell ref="AM47:AN47"/>
    <mergeCell ref="AH48:AJ48"/>
    <mergeCell ref="AK48:AL48"/>
    <mergeCell ref="AM48:AN48"/>
    <mergeCell ref="A47:B47"/>
    <mergeCell ref="CL46:CN46"/>
    <mergeCell ref="BF46:BH46"/>
    <mergeCell ref="BV46:BX46"/>
    <mergeCell ref="AP46:AR46"/>
    <mergeCell ref="DR46:DT46"/>
    <mergeCell ref="Z46:AB46"/>
    <mergeCell ref="A46:B46"/>
    <mergeCell ref="AH46:AJ46"/>
    <mergeCell ref="AK46:AL46"/>
    <mergeCell ref="AM46:AN46"/>
    <mergeCell ref="AH47:AJ47"/>
    <mergeCell ref="DR45:DS45"/>
    <mergeCell ref="DB44:DC44"/>
    <mergeCell ref="A45:B45"/>
    <mergeCell ref="CL44:CM44"/>
    <mergeCell ref="BF44:BG44"/>
    <mergeCell ref="BV44:BW44"/>
    <mergeCell ref="AP44:AQ44"/>
    <mergeCell ref="DR44:DS44"/>
    <mergeCell ref="Z44:AA44"/>
    <mergeCell ref="DB45:DC45"/>
    <mergeCell ref="A44:B44"/>
    <mergeCell ref="BV45:BW45"/>
    <mergeCell ref="CL45:CM45"/>
    <mergeCell ref="BF45:BG45"/>
    <mergeCell ref="Z45:AA45"/>
    <mergeCell ref="AP45:AQ45"/>
    <mergeCell ref="R44:T44"/>
    <mergeCell ref="U44:V44"/>
    <mergeCell ref="DB42:DC42"/>
    <mergeCell ref="A43:B43"/>
    <mergeCell ref="CL42:CM42"/>
    <mergeCell ref="BF42:BG42"/>
    <mergeCell ref="BV42:BW42"/>
    <mergeCell ref="AP42:AQ42"/>
    <mergeCell ref="DR42:DS42"/>
    <mergeCell ref="Z42:AA42"/>
    <mergeCell ref="DB43:DC43"/>
    <mergeCell ref="A42:B42"/>
    <mergeCell ref="BV43:BW43"/>
    <mergeCell ref="CL43:CM43"/>
    <mergeCell ref="BF43:BG43"/>
    <mergeCell ref="Z43:AA43"/>
    <mergeCell ref="AP43:AQ43"/>
    <mergeCell ref="DR43:DS43"/>
    <mergeCell ref="DB40:DC40"/>
    <mergeCell ref="A41:B41"/>
    <mergeCell ref="CL40:CM40"/>
    <mergeCell ref="BF40:BG40"/>
    <mergeCell ref="A40:B40"/>
    <mergeCell ref="BV40:BW40"/>
    <mergeCell ref="AP40:AQ40"/>
    <mergeCell ref="DR40:DS40"/>
    <mergeCell ref="Z40:AA40"/>
    <mergeCell ref="DB41:DC41"/>
    <mergeCell ref="BV41:BW41"/>
    <mergeCell ref="CL41:CM41"/>
    <mergeCell ref="BF41:BG41"/>
    <mergeCell ref="Z41:AA41"/>
    <mergeCell ref="AP41:AQ41"/>
    <mergeCell ref="DR41:DS41"/>
    <mergeCell ref="CT39:CV39"/>
    <mergeCell ref="CW39:CX39"/>
    <mergeCell ref="CY39:CZ39"/>
    <mergeCell ref="DB39:DC39"/>
    <mergeCell ref="BN39:BP39"/>
    <mergeCell ref="BQ39:BR39"/>
    <mergeCell ref="BS39:BT39"/>
    <mergeCell ref="BV39:BW39"/>
    <mergeCell ref="CD39:CF39"/>
    <mergeCell ref="CG39:CH39"/>
    <mergeCell ref="CI39:CJ39"/>
    <mergeCell ref="CL39:CM39"/>
    <mergeCell ref="AM39:AN39"/>
    <mergeCell ref="AP39:AQ39"/>
    <mergeCell ref="AX39:AZ39"/>
    <mergeCell ref="BA39:BB39"/>
    <mergeCell ref="BC39:BD39"/>
    <mergeCell ref="BF39:BG39"/>
    <mergeCell ref="Z39:AA39"/>
    <mergeCell ref="AH39:AJ39"/>
    <mergeCell ref="AK39:AL39"/>
    <mergeCell ref="DJ39:DL39"/>
    <mergeCell ref="DM39:DN39"/>
    <mergeCell ref="DO39:DP39"/>
    <mergeCell ref="R39:T39"/>
    <mergeCell ref="U39:V39"/>
    <mergeCell ref="W39:X39"/>
    <mergeCell ref="DR39:DS39"/>
    <mergeCell ref="DB38:DC38"/>
    <mergeCell ref="BA38:BB38"/>
    <mergeCell ref="BC38:BD38"/>
    <mergeCell ref="BF38:BG38"/>
    <mergeCell ref="BQ38:BR38"/>
    <mergeCell ref="BS38:BT38"/>
    <mergeCell ref="BV38:BW38"/>
    <mergeCell ref="U38:V38"/>
    <mergeCell ref="W38:X38"/>
    <mergeCell ref="Z38:AA38"/>
    <mergeCell ref="AK38:AL38"/>
    <mergeCell ref="AM38:AN38"/>
    <mergeCell ref="AP38:AQ38"/>
    <mergeCell ref="DM38:DN38"/>
    <mergeCell ref="DO38:DP38"/>
    <mergeCell ref="DR38:DS38"/>
    <mergeCell ref="CG38:CH38"/>
    <mergeCell ref="CI38:CJ38"/>
    <mergeCell ref="CL38:CM38"/>
    <mergeCell ref="CW38:CX38"/>
    <mergeCell ref="CY38:CZ38"/>
    <mergeCell ref="Q37:R37"/>
    <mergeCell ref="AG37:AH37"/>
    <mergeCell ref="AW37:AX37"/>
    <mergeCell ref="BC36:BD37"/>
    <mergeCell ref="BQ36:BR37"/>
    <mergeCell ref="BS36:BT37"/>
    <mergeCell ref="CG36:CH37"/>
    <mergeCell ref="CI36:CJ37"/>
    <mergeCell ref="CW36:CX37"/>
    <mergeCell ref="BM37:BN37"/>
    <mergeCell ref="CC37:CD37"/>
    <mergeCell ref="CS37:CT37"/>
    <mergeCell ref="DO36:DP37"/>
    <mergeCell ref="U36:V37"/>
    <mergeCell ref="W36:X37"/>
    <mergeCell ref="AK36:AL37"/>
    <mergeCell ref="AZ26:AZ28"/>
    <mergeCell ref="BA26:BD28"/>
    <mergeCell ref="AA26:AB26"/>
    <mergeCell ref="AG26:AG28"/>
    <mergeCell ref="AH26:AH28"/>
    <mergeCell ref="AI26:AI28"/>
    <mergeCell ref="DI26:DI28"/>
    <mergeCell ref="DJ26:DJ28"/>
    <mergeCell ref="DK26:DK28"/>
    <mergeCell ref="DL26:DL28"/>
    <mergeCell ref="DM26:DP28"/>
    <mergeCell ref="CY36:CZ37"/>
    <mergeCell ref="AM36:AN37"/>
    <mergeCell ref="BA36:BB37"/>
    <mergeCell ref="DM36:DN37"/>
    <mergeCell ref="BW29:BX29"/>
    <mergeCell ref="CM29:CN29"/>
    <mergeCell ref="DC29:DD29"/>
    <mergeCell ref="DS30:DT30"/>
    <mergeCell ref="AA30:AB30"/>
    <mergeCell ref="DS29:DT29"/>
    <mergeCell ref="AA29:AB29"/>
    <mergeCell ref="AQ29:AR29"/>
    <mergeCell ref="BG29:BH29"/>
    <mergeCell ref="BG30:BH30"/>
    <mergeCell ref="BW30:BX30"/>
    <mergeCell ref="CM30:CN30"/>
    <mergeCell ref="DC30:DD30"/>
    <mergeCell ref="AQ30:AR30"/>
    <mergeCell ref="DC27:DD27"/>
    <mergeCell ref="DS28:DT28"/>
    <mergeCell ref="AA28:AB28"/>
    <mergeCell ref="AQ28:AR28"/>
    <mergeCell ref="BG28:BH28"/>
    <mergeCell ref="DS27:DT27"/>
    <mergeCell ref="AA27:AB27"/>
    <mergeCell ref="AQ27:AR27"/>
    <mergeCell ref="BG27:BH27"/>
    <mergeCell ref="AQ26:AR26"/>
    <mergeCell ref="AW26:AW28"/>
    <mergeCell ref="AX26:AX28"/>
    <mergeCell ref="AY26:AY28"/>
    <mergeCell ref="CW26:CZ28"/>
    <mergeCell ref="CM27:CN27"/>
    <mergeCell ref="CM28:CN28"/>
    <mergeCell ref="BW26:BX26"/>
    <mergeCell ref="CC26:CC28"/>
    <mergeCell ref="CD26:CD28"/>
    <mergeCell ref="CE26:CE28"/>
    <mergeCell ref="CF26:CF28"/>
    <mergeCell ref="CG26:CJ28"/>
    <mergeCell ref="BW27:BX27"/>
    <mergeCell ref="BW28:BX28"/>
    <mergeCell ref="DC25:DD25"/>
    <mergeCell ref="DC26:DD26"/>
    <mergeCell ref="DC28:DD28"/>
    <mergeCell ref="DS25:DT25"/>
    <mergeCell ref="AA25:AB25"/>
    <mergeCell ref="AJ26:AJ28"/>
    <mergeCell ref="AK26:AN28"/>
    <mergeCell ref="DS26:DT26"/>
    <mergeCell ref="Q26:Q28"/>
    <mergeCell ref="R26:R28"/>
    <mergeCell ref="S26:S28"/>
    <mergeCell ref="AQ25:AR25"/>
    <mergeCell ref="T26:T28"/>
    <mergeCell ref="U26:X28"/>
    <mergeCell ref="AX17:BB17"/>
    <mergeCell ref="BN17:BR17"/>
    <mergeCell ref="CT17:CX17"/>
    <mergeCell ref="CD17:CH17"/>
    <mergeCell ref="BG25:BH25"/>
    <mergeCell ref="BW25:BX25"/>
    <mergeCell ref="CM25:CN25"/>
    <mergeCell ref="BG26:BH26"/>
    <mergeCell ref="BM26:BM28"/>
    <mergeCell ref="BN26:BN28"/>
    <mergeCell ref="BO26:BO28"/>
    <mergeCell ref="BP26:BP28"/>
    <mergeCell ref="BQ26:BT28"/>
    <mergeCell ref="CM26:CN26"/>
    <mergeCell ref="CS26:CS28"/>
    <mergeCell ref="CT26:CT28"/>
    <mergeCell ref="CU26:CU28"/>
    <mergeCell ref="CV26:CV28"/>
    <mergeCell ref="DF4:DF5"/>
    <mergeCell ref="DG4:DG5"/>
    <mergeCell ref="CZ4:CZ5"/>
    <mergeCell ref="DA4:DA5"/>
    <mergeCell ref="DB4:DB5"/>
    <mergeCell ref="DC4:DC5"/>
    <mergeCell ref="DD4:DD5"/>
    <mergeCell ref="DE4:DE5"/>
    <mergeCell ref="CO4:CO5"/>
    <mergeCell ref="CP4:CP5"/>
    <mergeCell ref="CQ4:CQ5"/>
    <mergeCell ref="CS4:CS5"/>
    <mergeCell ref="CT4:CX5"/>
    <mergeCell ref="CY4:CY5"/>
    <mergeCell ref="CI4:CI5"/>
    <mergeCell ref="CJ4:CJ5"/>
    <mergeCell ref="R17:V17"/>
    <mergeCell ref="DJ17:DN17"/>
    <mergeCell ref="AH17:AL17"/>
    <mergeCell ref="CK4:CK5"/>
    <mergeCell ref="CL4:CL5"/>
    <mergeCell ref="CM4:CM5"/>
    <mergeCell ref="CN4:CN5"/>
    <mergeCell ref="BX4:BX5"/>
    <mergeCell ref="BY4:BY5"/>
    <mergeCell ref="BZ4:BZ5"/>
    <mergeCell ref="CA4:CA5"/>
    <mergeCell ref="CC4:CC5"/>
    <mergeCell ref="CD4:CH5"/>
    <mergeCell ref="BN4:BR5"/>
    <mergeCell ref="BS4:BS5"/>
    <mergeCell ref="BT4:BT5"/>
    <mergeCell ref="BU4:BU5"/>
    <mergeCell ref="BV4:BV5"/>
    <mergeCell ref="BW4:BW5"/>
    <mergeCell ref="BG4:BG5"/>
    <mergeCell ref="BH4:BH5"/>
    <mergeCell ref="BI4:BI5"/>
    <mergeCell ref="BJ4:BJ5"/>
    <mergeCell ref="BK4:BK5"/>
    <mergeCell ref="BM4:BM5"/>
    <mergeCell ref="AX4:BB5"/>
    <mergeCell ref="BC4:BC5"/>
    <mergeCell ref="BD4:BD5"/>
    <mergeCell ref="BE4:BE5"/>
    <mergeCell ref="BF4:BF5"/>
    <mergeCell ref="AP4:AP5"/>
    <mergeCell ref="AQ4:AQ5"/>
    <mergeCell ref="AR4:AR5"/>
    <mergeCell ref="AS4:AS5"/>
    <mergeCell ref="AT4:AT5"/>
    <mergeCell ref="AU4:AU5"/>
    <mergeCell ref="AM4:AM5"/>
    <mergeCell ref="AN4:AN5"/>
    <mergeCell ref="AO4:AO5"/>
    <mergeCell ref="Z4:Z5"/>
    <mergeCell ref="AA4:AA5"/>
    <mergeCell ref="AB4:AB5"/>
    <mergeCell ref="AC4:AC5"/>
    <mergeCell ref="AD4:AD5"/>
    <mergeCell ref="AW4:AW5"/>
    <mergeCell ref="DP4:DP5"/>
    <mergeCell ref="DQ4:DQ5"/>
    <mergeCell ref="DR4:DR5"/>
    <mergeCell ref="DS4:DS5"/>
    <mergeCell ref="DT4:DT5"/>
    <mergeCell ref="DU4:DU5"/>
    <mergeCell ref="AE4:AE5"/>
    <mergeCell ref="AG4:AG5"/>
    <mergeCell ref="AH4:AL5"/>
    <mergeCell ref="Y4:Y5"/>
    <mergeCell ref="DI4:DI5"/>
    <mergeCell ref="DJ4:DN5"/>
    <mergeCell ref="DO4:DO5"/>
    <mergeCell ref="DV4:DV5"/>
    <mergeCell ref="DW4:DW5"/>
    <mergeCell ref="Q4:Q5"/>
    <mergeCell ref="R4:V5"/>
    <mergeCell ref="W4:W5"/>
    <mergeCell ref="X4:X5"/>
    <mergeCell ref="N4:N5"/>
    <mergeCell ref="O4:O5"/>
    <mergeCell ref="CS1:CV1"/>
    <mergeCell ref="A4:A5"/>
    <mergeCell ref="B4:F5"/>
    <mergeCell ref="G4:G5"/>
    <mergeCell ref="H4:H5"/>
    <mergeCell ref="I4:I5"/>
    <mergeCell ref="J4:J5"/>
    <mergeCell ref="K4:K5"/>
    <mergeCell ref="L4:L5"/>
    <mergeCell ref="M4:M5"/>
    <mergeCell ref="Q1:T1"/>
    <mergeCell ref="AG1:AJ1"/>
    <mergeCell ref="AW1:AZ1"/>
    <mergeCell ref="BM1:BP1"/>
    <mergeCell ref="CC1:CF1"/>
    <mergeCell ref="A1:D1"/>
    <mergeCell ref="BV62:BW62"/>
    <mergeCell ref="CL62:CM62"/>
    <mergeCell ref="DB62:DC62"/>
    <mergeCell ref="DR62:DS62"/>
    <mergeCell ref="Z62:AA62"/>
    <mergeCell ref="AP62:AQ62"/>
    <mergeCell ref="BF62:BG62"/>
    <mergeCell ref="DB46:DD46"/>
    <mergeCell ref="DB47:DD47"/>
    <mergeCell ref="U41:V41"/>
    <mergeCell ref="W41:X41"/>
    <mergeCell ref="R42:T42"/>
    <mergeCell ref="U42:V42"/>
    <mergeCell ref="W42:X42"/>
    <mergeCell ref="R43:T43"/>
    <mergeCell ref="U43:V43"/>
    <mergeCell ref="W43:X43"/>
    <mergeCell ref="AX46:AZ46"/>
    <mergeCell ref="BA46:BB46"/>
    <mergeCell ref="BC46:BD46"/>
    <mergeCell ref="AX47:AZ47"/>
    <mergeCell ref="BA47:BB47"/>
    <mergeCell ref="BC47:BD47"/>
    <mergeCell ref="AX48:AZ48"/>
    <mergeCell ref="BA48:BB48"/>
    <mergeCell ref="BC48:BD48"/>
    <mergeCell ref="AX49:AZ49"/>
    <mergeCell ref="AK42:AL42"/>
    <mergeCell ref="AM42:AN42"/>
    <mergeCell ref="AH43:AJ43"/>
    <mergeCell ref="AK43:AL43"/>
    <mergeCell ref="AM43:AN43"/>
    <mergeCell ref="AH44:AJ44"/>
    <mergeCell ref="AK44:AL44"/>
    <mergeCell ref="AM44:AN44"/>
    <mergeCell ref="AH45:AJ45"/>
    <mergeCell ref="AK45:AL45"/>
    <mergeCell ref="AM45:AN45"/>
    <mergeCell ref="W40:X40"/>
    <mergeCell ref="R41:T41"/>
    <mergeCell ref="AH49:AJ49"/>
    <mergeCell ref="AK49:AL49"/>
    <mergeCell ref="AM49:AN49"/>
    <mergeCell ref="AH50:AJ50"/>
    <mergeCell ref="AK50:AL50"/>
    <mergeCell ref="AM50:AN50"/>
    <mergeCell ref="AH51:AJ51"/>
    <mergeCell ref="AK51:AL51"/>
    <mergeCell ref="AM51:AN51"/>
    <mergeCell ref="R40:T40"/>
    <mergeCell ref="U40:V40"/>
    <mergeCell ref="W44:X44"/>
    <mergeCell ref="R45:T45"/>
    <mergeCell ref="U45:V45"/>
    <mergeCell ref="W45:X45"/>
    <mergeCell ref="AH40:AJ40"/>
    <mergeCell ref="AK40:AL40"/>
    <mergeCell ref="AM40:AN40"/>
    <mergeCell ref="AH41:AJ41"/>
    <mergeCell ref="AK41:AL41"/>
    <mergeCell ref="AM41:AN41"/>
    <mergeCell ref="AH42:AJ42"/>
    <mergeCell ref="AH52:AJ52"/>
    <mergeCell ref="AK52:AL52"/>
    <mergeCell ref="AM52:AN52"/>
    <mergeCell ref="AH53:AJ53"/>
    <mergeCell ref="AK53:AL53"/>
    <mergeCell ref="AM53:AN53"/>
    <mergeCell ref="AH54:AJ54"/>
    <mergeCell ref="AK54:AL54"/>
    <mergeCell ref="AM54:AN54"/>
    <mergeCell ref="AH55:AJ55"/>
    <mergeCell ref="AK55:AL55"/>
    <mergeCell ref="AM55:AN55"/>
    <mergeCell ref="AH56:AJ56"/>
    <mergeCell ref="AK56:AL56"/>
    <mergeCell ref="AM56:AN56"/>
    <mergeCell ref="AX40:AZ40"/>
    <mergeCell ref="BA40:BB40"/>
    <mergeCell ref="BC40:BD40"/>
    <mergeCell ref="AX41:AZ41"/>
    <mergeCell ref="BA41:BB41"/>
    <mergeCell ref="BC41:BD41"/>
    <mergeCell ref="AX42:AZ42"/>
    <mergeCell ref="BA42:BB42"/>
    <mergeCell ref="BC42:BD42"/>
    <mergeCell ref="AX43:AZ43"/>
    <mergeCell ref="BA43:BB43"/>
    <mergeCell ref="BC43:BD43"/>
    <mergeCell ref="AX44:AZ44"/>
    <mergeCell ref="BA44:BB44"/>
    <mergeCell ref="BC44:BD44"/>
    <mergeCell ref="AX45:AZ45"/>
    <mergeCell ref="BA45:BB45"/>
    <mergeCell ref="BC45:BD45"/>
    <mergeCell ref="BA49:BB49"/>
    <mergeCell ref="BC49:BD49"/>
    <mergeCell ref="AX50:AZ50"/>
    <mergeCell ref="BA50:BB50"/>
    <mergeCell ref="BC50:BD50"/>
    <mergeCell ref="AX51:AZ51"/>
    <mergeCell ref="BA51:BB51"/>
    <mergeCell ref="BC51:BD51"/>
    <mergeCell ref="AX52:AZ52"/>
    <mergeCell ref="BA52:BB52"/>
    <mergeCell ref="BC52:BD52"/>
    <mergeCell ref="AX53:AZ53"/>
    <mergeCell ref="BA53:BB53"/>
    <mergeCell ref="BC53:BD53"/>
    <mergeCell ref="AX54:AZ54"/>
    <mergeCell ref="BA54:BB54"/>
    <mergeCell ref="BC54:BD54"/>
    <mergeCell ref="AX55:AZ55"/>
    <mergeCell ref="BA55:BB55"/>
    <mergeCell ref="BC55:BD55"/>
    <mergeCell ref="AX56:AZ56"/>
    <mergeCell ref="BA56:BB56"/>
    <mergeCell ref="BC56:BD56"/>
    <mergeCell ref="AX57:AZ57"/>
    <mergeCell ref="BA57:BB57"/>
    <mergeCell ref="BC57:BD57"/>
    <mergeCell ref="AX58:AZ58"/>
    <mergeCell ref="BA58:BB58"/>
    <mergeCell ref="BC58:BD58"/>
    <mergeCell ref="AX59:AZ59"/>
    <mergeCell ref="BA59:BB59"/>
    <mergeCell ref="BC59:BD59"/>
    <mergeCell ref="AX60:AZ60"/>
    <mergeCell ref="BA60:BB60"/>
    <mergeCell ref="BC60:BD60"/>
    <mergeCell ref="AX64:AZ64"/>
    <mergeCell ref="BA64:BB64"/>
    <mergeCell ref="BC64:BD64"/>
    <mergeCell ref="AX61:AZ61"/>
    <mergeCell ref="BA61:BB61"/>
    <mergeCell ref="BC61:BD61"/>
    <mergeCell ref="AX62:AZ62"/>
    <mergeCell ref="BA62:BB62"/>
    <mergeCell ref="BC62:BD62"/>
    <mergeCell ref="AX63:AZ63"/>
    <mergeCell ref="BA63:BB63"/>
    <mergeCell ref="BC63:BD63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X154"/>
  <sheetViews>
    <sheetView topLeftCell="CZ1" zoomScale="70" zoomScaleNormal="70" zoomScalePageLayoutView="110" workbookViewId="0">
      <selection activeCell="DI1" sqref="DI1:DI139"/>
    </sheetView>
  </sheetViews>
  <sheetFormatPr defaultColWidth="8.85546875" defaultRowHeight="15" x14ac:dyDescent="0.2"/>
  <cols>
    <col min="1" max="2" width="12.7109375" style="1" customWidth="1"/>
    <col min="3" max="7" width="12.7109375" style="1" bestFit="1" customWidth="1"/>
    <col min="8" max="15" width="16.7109375" style="1" customWidth="1"/>
    <col min="16" max="17" width="8.85546875" style="1"/>
    <col min="18" max="18" width="9.5703125" style="1" bestFit="1" customWidth="1"/>
    <col min="19" max="19" width="8.85546875" style="1"/>
    <col min="20" max="20" width="9.5703125" style="1" bestFit="1" customWidth="1"/>
    <col min="21" max="23" width="8.85546875" style="1"/>
    <col min="24" max="31" width="16.7109375" style="1" customWidth="1"/>
    <col min="32" max="33" width="8.85546875" style="1"/>
    <col min="34" max="34" width="11" style="1" customWidth="1"/>
    <col min="35" max="35" width="9.85546875" style="1" customWidth="1"/>
    <col min="36" max="36" width="9.42578125" style="1" bestFit="1" customWidth="1"/>
    <col min="37" max="39" width="8.85546875" style="1"/>
    <col min="40" max="40" width="16.7109375" style="1" customWidth="1"/>
    <col min="41" max="41" width="22.42578125" style="1" bestFit="1" customWidth="1"/>
    <col min="42" max="47" width="16.7109375" style="1" customWidth="1"/>
    <col min="48" max="49" width="8.85546875" style="1"/>
    <col min="50" max="50" width="11" style="1" customWidth="1"/>
    <col min="51" max="51" width="9.85546875" style="1" customWidth="1"/>
    <col min="52" max="52" width="9.42578125" style="1" bestFit="1" customWidth="1"/>
    <col min="53" max="55" width="8.85546875" style="1"/>
    <col min="56" max="56" width="16.7109375" style="1" customWidth="1"/>
    <col min="57" max="57" width="22.42578125" style="1" bestFit="1" customWidth="1"/>
    <col min="58" max="63" width="16.7109375" style="1" customWidth="1"/>
    <col min="64" max="65" width="8.85546875" style="1"/>
    <col min="66" max="66" width="11" style="1" customWidth="1"/>
    <col min="67" max="67" width="9.85546875" style="1" customWidth="1"/>
    <col min="68" max="68" width="9.42578125" style="1" bestFit="1" customWidth="1"/>
    <col min="69" max="71" width="8.85546875" style="1"/>
    <col min="72" max="79" width="16.7109375" style="1" customWidth="1"/>
    <col min="80" max="87" width="8.85546875" style="1"/>
    <col min="88" max="95" width="16.7109375" style="1" customWidth="1"/>
    <col min="96" max="97" width="9.140625" style="1" customWidth="1"/>
    <col min="98" max="98" width="9.85546875" style="1" customWidth="1"/>
    <col min="99" max="99" width="9.140625" style="1" customWidth="1"/>
    <col min="100" max="100" width="10.140625" style="1" customWidth="1"/>
    <col min="101" max="103" width="9.140625" style="1" customWidth="1"/>
    <col min="104" max="111" width="16.7109375" style="1" customWidth="1"/>
    <col min="112" max="113" width="9.140625" style="1" customWidth="1"/>
    <col min="114" max="114" width="11" style="1" customWidth="1"/>
    <col min="115" max="115" width="9.85546875" style="1" customWidth="1"/>
    <col min="116" max="116" width="10.85546875" style="1" customWidth="1"/>
    <col min="117" max="119" width="9.140625" style="1" customWidth="1"/>
    <col min="120" max="127" width="16.7109375" style="1" customWidth="1"/>
    <col min="128" max="128" width="9.140625" style="1" customWidth="1"/>
    <col min="129" max="129" width="8.85546875" style="1"/>
    <col min="130" max="130" width="11" style="1" customWidth="1"/>
    <col min="131" max="131" width="9.85546875" style="1" customWidth="1"/>
    <col min="132" max="132" width="9.42578125" style="1" bestFit="1" customWidth="1"/>
    <col min="133" max="135" width="8.85546875" style="1"/>
    <col min="136" max="143" width="16.7109375" style="1" customWidth="1"/>
    <col min="144" max="145" width="8.85546875" style="1"/>
    <col min="146" max="146" width="11" style="1" customWidth="1"/>
    <col min="147" max="147" width="9.85546875" style="1" customWidth="1"/>
    <col min="148" max="148" width="9.42578125" style="1" bestFit="1" customWidth="1"/>
    <col min="149" max="151" width="8.85546875" style="1"/>
    <col min="152" max="159" width="16.7109375" style="1" customWidth="1"/>
    <col min="160" max="161" width="8.85546875" style="1"/>
    <col min="162" max="164" width="9.5703125" style="1" bestFit="1" customWidth="1"/>
    <col min="165" max="167" width="8.85546875" style="1"/>
    <col min="168" max="175" width="16.7109375" style="1" customWidth="1"/>
    <col min="176" max="177" width="8.85546875" style="1"/>
    <col min="178" max="178" width="9.5703125" style="1" bestFit="1" customWidth="1"/>
    <col min="179" max="179" width="8.85546875" style="1"/>
    <col min="180" max="180" width="9.5703125" style="1" bestFit="1" customWidth="1"/>
    <col min="181" max="183" width="8.85546875" style="1"/>
    <col min="184" max="191" width="16.7109375" style="1" customWidth="1"/>
    <col min="192" max="199" width="8.85546875" style="1"/>
    <col min="200" max="207" width="16.7109375" style="1" customWidth="1"/>
    <col min="208" max="208" width="8.85546875" style="1"/>
    <col min="209" max="209" width="9.28515625" style="1" customWidth="1"/>
    <col min="210" max="210" width="13.140625" style="1" customWidth="1"/>
    <col min="211" max="217" width="12.7109375" style="1" bestFit="1" customWidth="1"/>
    <col min="218" max="218" width="15.42578125" style="1" bestFit="1" customWidth="1"/>
    <col min="219" max="222" width="12.7109375" style="1" bestFit="1" customWidth="1"/>
    <col min="223" max="16384" width="8.85546875" style="1"/>
  </cols>
  <sheetData>
    <row r="1" spans="1:128" s="39" customFormat="1" ht="20.25" x14ac:dyDescent="0.3">
      <c r="A1" s="204" t="s">
        <v>44</v>
      </c>
      <c r="B1" s="205"/>
      <c r="C1" s="205"/>
      <c r="D1" s="206"/>
      <c r="E1" s="45"/>
      <c r="F1" s="48"/>
      <c r="G1" s="41"/>
      <c r="H1" s="46" t="s">
        <v>42</v>
      </c>
      <c r="I1" s="58">
        <v>43080</v>
      </c>
      <c r="J1" s="42"/>
      <c r="K1" s="42"/>
      <c r="M1" s="42"/>
      <c r="N1" s="41"/>
      <c r="O1" s="41"/>
      <c r="P1" s="41"/>
      <c r="Q1" s="160" t="s">
        <v>43</v>
      </c>
      <c r="R1" s="161"/>
      <c r="S1" s="161"/>
      <c r="T1" s="161"/>
      <c r="U1" s="44">
        <f>9</f>
        <v>9</v>
      </c>
      <c r="V1" s="42"/>
      <c r="W1" s="41"/>
      <c r="X1" s="55" t="s">
        <v>42</v>
      </c>
      <c r="Y1" s="98">
        <v>43377</v>
      </c>
      <c r="Z1" s="42"/>
      <c r="AA1" s="42"/>
      <c r="AB1" s="42"/>
      <c r="AC1" s="42"/>
      <c r="AD1" s="41"/>
      <c r="AE1" s="41"/>
      <c r="AF1" s="40"/>
      <c r="AG1" s="160" t="s">
        <v>43</v>
      </c>
      <c r="AH1" s="161"/>
      <c r="AI1" s="161"/>
      <c r="AJ1" s="161"/>
      <c r="AK1" s="44">
        <f>U1+1</f>
        <v>10</v>
      </c>
      <c r="AL1" s="42"/>
      <c r="AM1" s="41"/>
      <c r="AN1" s="55" t="s">
        <v>42</v>
      </c>
      <c r="AO1" s="98">
        <v>43409</v>
      </c>
      <c r="AP1" s="42"/>
      <c r="AQ1" s="42"/>
      <c r="AR1" s="42"/>
      <c r="AS1" s="42"/>
      <c r="AT1" s="41"/>
      <c r="AU1" s="41"/>
      <c r="AV1" s="40"/>
      <c r="AW1" s="160" t="s">
        <v>43</v>
      </c>
      <c r="AX1" s="161"/>
      <c r="AY1" s="161"/>
      <c r="AZ1" s="161"/>
      <c r="BA1" s="44">
        <f>AK1+1</f>
        <v>11</v>
      </c>
      <c r="BB1" s="42"/>
      <c r="BC1" s="41"/>
      <c r="BD1" s="55" t="s">
        <v>42</v>
      </c>
      <c r="BE1" s="98">
        <v>43444</v>
      </c>
      <c r="BF1" s="42"/>
      <c r="BG1" s="42"/>
      <c r="BH1" s="42"/>
      <c r="BI1" s="42"/>
      <c r="BJ1" s="41"/>
      <c r="BK1" s="41"/>
      <c r="BL1" s="40"/>
      <c r="BM1" s="160" t="s">
        <v>43</v>
      </c>
      <c r="BN1" s="161"/>
      <c r="BO1" s="161"/>
      <c r="BP1" s="161"/>
      <c r="BQ1" s="44">
        <f>BA1+1</f>
        <v>12</v>
      </c>
      <c r="BR1" s="42"/>
      <c r="BS1" s="41"/>
      <c r="BT1" s="55" t="s">
        <v>42</v>
      </c>
      <c r="BU1" s="43"/>
      <c r="BV1" s="42"/>
      <c r="BW1" s="42"/>
      <c r="BX1" s="42"/>
      <c r="BY1" s="42"/>
      <c r="BZ1" s="41"/>
      <c r="CA1" s="41"/>
      <c r="CB1" s="40"/>
      <c r="CC1" s="160" t="s">
        <v>43</v>
      </c>
      <c r="CD1" s="161"/>
      <c r="CE1" s="161"/>
      <c r="CF1" s="161"/>
      <c r="CG1" s="44">
        <f>BQ1+1</f>
        <v>13</v>
      </c>
      <c r="CH1" s="42"/>
      <c r="CI1" s="41"/>
      <c r="CJ1" s="55" t="s">
        <v>42</v>
      </c>
      <c r="CK1" s="43"/>
      <c r="CL1" s="42"/>
      <c r="CM1" s="42"/>
      <c r="CN1" s="42"/>
      <c r="CO1" s="42"/>
      <c r="CP1" s="41"/>
      <c r="CQ1" s="41"/>
      <c r="CR1" s="40"/>
      <c r="CS1" s="160" t="s">
        <v>43</v>
      </c>
      <c r="CT1" s="161"/>
      <c r="CU1" s="161"/>
      <c r="CV1" s="161"/>
      <c r="CW1" s="44">
        <f>CG1+1</f>
        <v>14</v>
      </c>
      <c r="CX1" s="42"/>
      <c r="CY1" s="41"/>
      <c r="CZ1" s="55" t="s">
        <v>42</v>
      </c>
      <c r="DA1" s="43"/>
      <c r="DB1" s="42"/>
      <c r="DC1" s="42"/>
      <c r="DD1" s="42"/>
      <c r="DE1" s="42"/>
      <c r="DF1" s="41"/>
      <c r="DG1" s="41"/>
      <c r="DH1" s="41"/>
      <c r="DI1" s="326"/>
      <c r="DJ1" s="48"/>
      <c r="DK1" s="48"/>
      <c r="DL1" s="48"/>
      <c r="DM1" s="277"/>
      <c r="DN1" s="48"/>
      <c r="DO1" s="278"/>
      <c r="DP1" s="279"/>
      <c r="DQ1" s="280"/>
      <c r="DR1" s="48"/>
      <c r="DS1" s="48"/>
      <c r="DT1" s="48"/>
      <c r="DU1" s="48"/>
      <c r="DV1" s="278"/>
      <c r="DW1" s="278"/>
      <c r="DX1" s="278"/>
    </row>
    <row r="2" spans="1:128" x14ac:dyDescent="0.2">
      <c r="A2" s="23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23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6"/>
      <c r="AG2" s="23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6"/>
      <c r="AW2" s="23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6"/>
      <c r="BM2" s="23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6"/>
      <c r="CC2" s="23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6"/>
      <c r="CS2" s="23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  <c r="DI2" s="23"/>
      <c r="DJ2" s="7"/>
      <c r="DK2" s="7"/>
      <c r="DL2" s="7"/>
      <c r="DM2" s="7"/>
      <c r="DN2" s="7"/>
      <c r="DO2" s="7"/>
      <c r="DP2" s="7"/>
      <c r="DQ2" s="7"/>
      <c r="DR2" s="7"/>
      <c r="DS2" s="7"/>
      <c r="DT2" s="7"/>
      <c r="DU2" s="7"/>
      <c r="DV2" s="7"/>
      <c r="DW2" s="7"/>
      <c r="DX2" s="7"/>
    </row>
    <row r="3" spans="1:128" ht="16.5" thickBot="1" x14ac:dyDescent="0.3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35" t="s">
        <v>41</v>
      </c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6"/>
      <c r="AG3" s="35" t="s">
        <v>41</v>
      </c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6"/>
      <c r="AW3" s="35" t="s">
        <v>41</v>
      </c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6"/>
      <c r="BM3" s="35" t="s">
        <v>41</v>
      </c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6"/>
      <c r="CC3" s="35" t="s">
        <v>41</v>
      </c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6"/>
      <c r="CS3" s="35" t="s">
        <v>41</v>
      </c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35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</row>
    <row r="4" spans="1:128" s="37" customFormat="1" ht="15.75" customHeight="1" x14ac:dyDescent="0.25">
      <c r="A4" s="195"/>
      <c r="B4" s="196" t="s">
        <v>24</v>
      </c>
      <c r="C4" s="197"/>
      <c r="D4" s="197"/>
      <c r="E4" s="197"/>
      <c r="F4" s="198"/>
      <c r="G4" s="202">
        <v>10</v>
      </c>
      <c r="H4" s="195"/>
      <c r="I4" s="177"/>
      <c r="J4" s="177"/>
      <c r="K4" s="177"/>
      <c r="L4" s="177"/>
      <c r="M4" s="177"/>
      <c r="N4" s="177"/>
      <c r="O4" s="177"/>
      <c r="P4" s="36"/>
      <c r="Q4" s="162" t="s">
        <v>31</v>
      </c>
      <c r="R4" s="149" t="s">
        <v>39</v>
      </c>
      <c r="S4" s="149"/>
      <c r="T4" s="149"/>
      <c r="U4" s="149"/>
      <c r="V4" s="149"/>
      <c r="W4" s="149" t="s">
        <v>21</v>
      </c>
      <c r="X4" s="149" t="s">
        <v>38</v>
      </c>
      <c r="Y4" s="174" t="s">
        <v>37</v>
      </c>
      <c r="Z4" s="174" t="s">
        <v>36</v>
      </c>
      <c r="AA4" s="174" t="s">
        <v>35</v>
      </c>
      <c r="AB4" s="174" t="s">
        <v>34</v>
      </c>
      <c r="AC4" s="174" t="s">
        <v>30</v>
      </c>
      <c r="AD4" s="174" t="s">
        <v>33</v>
      </c>
      <c r="AE4" s="174" t="s">
        <v>28</v>
      </c>
      <c r="AF4" s="38"/>
      <c r="AG4" s="162" t="s">
        <v>31</v>
      </c>
      <c r="AH4" s="149" t="s">
        <v>39</v>
      </c>
      <c r="AI4" s="149"/>
      <c r="AJ4" s="149"/>
      <c r="AK4" s="149"/>
      <c r="AL4" s="149"/>
      <c r="AM4" s="149" t="s">
        <v>21</v>
      </c>
      <c r="AN4" s="149" t="s">
        <v>38</v>
      </c>
      <c r="AO4" s="174" t="s">
        <v>37</v>
      </c>
      <c r="AP4" s="174" t="s">
        <v>36</v>
      </c>
      <c r="AQ4" s="174" t="s">
        <v>35</v>
      </c>
      <c r="AR4" s="174" t="s">
        <v>34</v>
      </c>
      <c r="AS4" s="174" t="s">
        <v>30</v>
      </c>
      <c r="AT4" s="174" t="s">
        <v>33</v>
      </c>
      <c r="AU4" s="174" t="s">
        <v>28</v>
      </c>
      <c r="AV4" s="38"/>
      <c r="AW4" s="162" t="s">
        <v>31</v>
      </c>
      <c r="AX4" s="149" t="s">
        <v>39</v>
      </c>
      <c r="AY4" s="149"/>
      <c r="AZ4" s="149"/>
      <c r="BA4" s="149"/>
      <c r="BB4" s="149"/>
      <c r="BC4" s="149" t="s">
        <v>21</v>
      </c>
      <c r="BD4" s="149" t="s">
        <v>38</v>
      </c>
      <c r="BE4" s="174" t="s">
        <v>37</v>
      </c>
      <c r="BF4" s="174" t="s">
        <v>36</v>
      </c>
      <c r="BG4" s="174" t="s">
        <v>35</v>
      </c>
      <c r="BH4" s="174" t="s">
        <v>34</v>
      </c>
      <c r="BI4" s="174" t="s">
        <v>30</v>
      </c>
      <c r="BJ4" s="174" t="s">
        <v>33</v>
      </c>
      <c r="BK4" s="174" t="s">
        <v>28</v>
      </c>
      <c r="BL4" s="38"/>
      <c r="BM4" s="162" t="s">
        <v>31</v>
      </c>
      <c r="BN4" s="149" t="s">
        <v>39</v>
      </c>
      <c r="BO4" s="149"/>
      <c r="BP4" s="149"/>
      <c r="BQ4" s="149"/>
      <c r="BR4" s="149"/>
      <c r="BS4" s="149" t="s">
        <v>21</v>
      </c>
      <c r="BT4" s="149" t="s">
        <v>38</v>
      </c>
      <c r="BU4" s="174" t="s">
        <v>37</v>
      </c>
      <c r="BV4" s="174" t="s">
        <v>36</v>
      </c>
      <c r="BW4" s="174" t="s">
        <v>35</v>
      </c>
      <c r="BX4" s="174" t="s">
        <v>34</v>
      </c>
      <c r="BY4" s="174" t="s">
        <v>30</v>
      </c>
      <c r="BZ4" s="174" t="s">
        <v>33</v>
      </c>
      <c r="CA4" s="174" t="s">
        <v>28</v>
      </c>
      <c r="CB4" s="38"/>
      <c r="CC4" s="162" t="s">
        <v>31</v>
      </c>
      <c r="CD4" s="149" t="s">
        <v>39</v>
      </c>
      <c r="CE4" s="149"/>
      <c r="CF4" s="149"/>
      <c r="CG4" s="149"/>
      <c r="CH4" s="149"/>
      <c r="CI4" s="149" t="s">
        <v>21</v>
      </c>
      <c r="CJ4" s="149" t="s">
        <v>38</v>
      </c>
      <c r="CK4" s="174" t="s">
        <v>37</v>
      </c>
      <c r="CL4" s="174" t="s">
        <v>36</v>
      </c>
      <c r="CM4" s="174" t="s">
        <v>35</v>
      </c>
      <c r="CN4" s="174" t="s">
        <v>34</v>
      </c>
      <c r="CO4" s="174" t="s">
        <v>30</v>
      </c>
      <c r="CP4" s="174" t="s">
        <v>33</v>
      </c>
      <c r="CQ4" s="174" t="s">
        <v>28</v>
      </c>
      <c r="CR4" s="38"/>
      <c r="CS4" s="162" t="s">
        <v>31</v>
      </c>
      <c r="CT4" s="149" t="s">
        <v>39</v>
      </c>
      <c r="CU4" s="149"/>
      <c r="CV4" s="149"/>
      <c r="CW4" s="149"/>
      <c r="CX4" s="149"/>
      <c r="CY4" s="149" t="s">
        <v>21</v>
      </c>
      <c r="CZ4" s="149" t="s">
        <v>38</v>
      </c>
      <c r="DA4" s="174" t="s">
        <v>37</v>
      </c>
      <c r="DB4" s="174" t="s">
        <v>36</v>
      </c>
      <c r="DC4" s="174" t="s">
        <v>35</v>
      </c>
      <c r="DD4" s="174" t="s">
        <v>34</v>
      </c>
      <c r="DE4" s="174" t="s">
        <v>30</v>
      </c>
      <c r="DF4" s="174" t="s">
        <v>33</v>
      </c>
      <c r="DG4" s="174" t="s">
        <v>28</v>
      </c>
      <c r="DH4" s="36"/>
      <c r="DI4" s="327"/>
      <c r="DJ4" s="195"/>
      <c r="DK4" s="195"/>
      <c r="DL4" s="195"/>
      <c r="DM4" s="195"/>
      <c r="DN4" s="195"/>
      <c r="DO4" s="195"/>
      <c r="DP4" s="195"/>
      <c r="DQ4" s="177"/>
      <c r="DR4" s="177"/>
      <c r="DS4" s="177"/>
      <c r="DT4" s="177"/>
      <c r="DU4" s="177"/>
      <c r="DV4" s="177"/>
      <c r="DW4" s="177"/>
      <c r="DX4" s="36"/>
    </row>
    <row r="5" spans="1:128" s="37" customFormat="1" ht="15.75" thickBot="1" x14ac:dyDescent="0.3">
      <c r="A5" s="195"/>
      <c r="B5" s="199"/>
      <c r="C5" s="200"/>
      <c r="D5" s="200"/>
      <c r="E5" s="200"/>
      <c r="F5" s="201"/>
      <c r="G5" s="203"/>
      <c r="H5" s="195"/>
      <c r="I5" s="177"/>
      <c r="J5" s="177"/>
      <c r="K5" s="177"/>
      <c r="L5" s="177"/>
      <c r="M5" s="177"/>
      <c r="N5" s="177"/>
      <c r="O5" s="177"/>
      <c r="P5" s="36"/>
      <c r="Q5" s="162"/>
      <c r="R5" s="149"/>
      <c r="S5" s="149"/>
      <c r="T5" s="149"/>
      <c r="U5" s="149"/>
      <c r="V5" s="149"/>
      <c r="W5" s="149"/>
      <c r="X5" s="149"/>
      <c r="Y5" s="174"/>
      <c r="Z5" s="174"/>
      <c r="AA5" s="174"/>
      <c r="AB5" s="174"/>
      <c r="AC5" s="174"/>
      <c r="AD5" s="174"/>
      <c r="AE5" s="174"/>
      <c r="AF5" s="38"/>
      <c r="AG5" s="162"/>
      <c r="AH5" s="149"/>
      <c r="AI5" s="149"/>
      <c r="AJ5" s="149"/>
      <c r="AK5" s="149"/>
      <c r="AL5" s="149"/>
      <c r="AM5" s="149"/>
      <c r="AN5" s="149"/>
      <c r="AO5" s="174"/>
      <c r="AP5" s="174"/>
      <c r="AQ5" s="174"/>
      <c r="AR5" s="174"/>
      <c r="AS5" s="174"/>
      <c r="AT5" s="174"/>
      <c r="AU5" s="174"/>
      <c r="AV5" s="38"/>
      <c r="AW5" s="162"/>
      <c r="AX5" s="149"/>
      <c r="AY5" s="149"/>
      <c r="AZ5" s="149"/>
      <c r="BA5" s="149"/>
      <c r="BB5" s="149"/>
      <c r="BC5" s="149"/>
      <c r="BD5" s="149"/>
      <c r="BE5" s="174"/>
      <c r="BF5" s="174"/>
      <c r="BG5" s="174"/>
      <c r="BH5" s="174"/>
      <c r="BI5" s="174"/>
      <c r="BJ5" s="174"/>
      <c r="BK5" s="174"/>
      <c r="BL5" s="38"/>
      <c r="BM5" s="162"/>
      <c r="BN5" s="149"/>
      <c r="BO5" s="149"/>
      <c r="BP5" s="149"/>
      <c r="BQ5" s="149"/>
      <c r="BR5" s="149"/>
      <c r="BS5" s="149"/>
      <c r="BT5" s="149"/>
      <c r="BU5" s="174"/>
      <c r="BV5" s="174"/>
      <c r="BW5" s="174"/>
      <c r="BX5" s="174"/>
      <c r="BY5" s="174"/>
      <c r="BZ5" s="174"/>
      <c r="CA5" s="174"/>
      <c r="CB5" s="38"/>
      <c r="CC5" s="162"/>
      <c r="CD5" s="149"/>
      <c r="CE5" s="149"/>
      <c r="CF5" s="149"/>
      <c r="CG5" s="149"/>
      <c r="CH5" s="149"/>
      <c r="CI5" s="149"/>
      <c r="CJ5" s="149"/>
      <c r="CK5" s="174"/>
      <c r="CL5" s="174"/>
      <c r="CM5" s="174"/>
      <c r="CN5" s="174"/>
      <c r="CO5" s="174"/>
      <c r="CP5" s="174"/>
      <c r="CQ5" s="174"/>
      <c r="CR5" s="38"/>
      <c r="CS5" s="162"/>
      <c r="CT5" s="149"/>
      <c r="CU5" s="149"/>
      <c r="CV5" s="149"/>
      <c r="CW5" s="149"/>
      <c r="CX5" s="149"/>
      <c r="CY5" s="149"/>
      <c r="CZ5" s="149"/>
      <c r="DA5" s="174"/>
      <c r="DB5" s="174"/>
      <c r="DC5" s="174"/>
      <c r="DD5" s="174"/>
      <c r="DE5" s="174"/>
      <c r="DF5" s="174"/>
      <c r="DG5" s="174"/>
      <c r="DH5" s="36"/>
      <c r="DI5" s="327"/>
      <c r="DJ5" s="195"/>
      <c r="DK5" s="195"/>
      <c r="DL5" s="195"/>
      <c r="DM5" s="195"/>
      <c r="DN5" s="195"/>
      <c r="DO5" s="195"/>
      <c r="DP5" s="195"/>
      <c r="DQ5" s="177"/>
      <c r="DR5" s="177"/>
      <c r="DS5" s="177"/>
      <c r="DT5" s="177"/>
      <c r="DU5" s="177"/>
      <c r="DV5" s="177"/>
      <c r="DW5" s="177"/>
      <c r="DX5" s="36"/>
    </row>
    <row r="6" spans="1:128" x14ac:dyDescent="0.2">
      <c r="A6" s="29"/>
      <c r="B6" s="29"/>
      <c r="C6" s="29"/>
      <c r="D6" s="29"/>
      <c r="E6" s="29"/>
      <c r="F6" s="29"/>
      <c r="G6" s="7"/>
      <c r="H6" s="7"/>
      <c r="I6" s="7"/>
      <c r="J6" s="7"/>
      <c r="K6" s="7"/>
      <c r="L6" s="7"/>
      <c r="M6" s="7"/>
      <c r="N6" s="7"/>
      <c r="O6" s="7"/>
      <c r="P6" s="7"/>
      <c r="Q6" s="99">
        <v>1</v>
      </c>
      <c r="R6" s="100">
        <v>19</v>
      </c>
      <c r="S6" s="100">
        <v>18</v>
      </c>
      <c r="T6" s="100">
        <v>22</v>
      </c>
      <c r="U6" s="100">
        <v>21</v>
      </c>
      <c r="V6" s="100">
        <v>21</v>
      </c>
      <c r="W6" s="101">
        <f>AVERAGE(R6:V6)</f>
        <v>20.2</v>
      </c>
      <c r="X6" s="102">
        <v>355.02</v>
      </c>
      <c r="Y6" s="102">
        <v>201.35</v>
      </c>
      <c r="Z6" s="102">
        <v>30.71</v>
      </c>
      <c r="AA6" s="102">
        <v>2.17</v>
      </c>
      <c r="AB6" s="102">
        <v>41.29</v>
      </c>
      <c r="AC6" s="102">
        <f>X6*Z6*40/Y6</f>
        <v>2165.9129277377701</v>
      </c>
      <c r="AD6" s="102">
        <f>X6*AA6*40/Y6</f>
        <v>153.04562205115471</v>
      </c>
      <c r="AE6" s="102">
        <f>AC6+AD6</f>
        <v>2318.9585497889248</v>
      </c>
      <c r="AF6" s="6"/>
      <c r="AG6" s="99">
        <v>1</v>
      </c>
      <c r="AH6" s="100">
        <v>33</v>
      </c>
      <c r="AI6" s="100">
        <v>30</v>
      </c>
      <c r="AJ6" s="100">
        <v>32</v>
      </c>
      <c r="AK6" s="100">
        <v>23</v>
      </c>
      <c r="AL6" s="100">
        <v>30</v>
      </c>
      <c r="AM6" s="101">
        <f>AVERAGE(AH6:AL6)</f>
        <v>29.6</v>
      </c>
      <c r="AN6" s="116">
        <v>439.2</v>
      </c>
      <c r="AO6" s="116">
        <v>220.06</v>
      </c>
      <c r="AP6" s="116">
        <v>12.21</v>
      </c>
      <c r="AQ6" s="116">
        <v>52.12</v>
      </c>
      <c r="AR6" s="116">
        <v>18.73</v>
      </c>
      <c r="AS6" s="116">
        <f>AN6*AP6*40/AO6</f>
        <v>974.75815686630926</v>
      </c>
      <c r="AT6" s="116">
        <f>AN6*AQ6*40/AO6</f>
        <v>4160.8841225120414</v>
      </c>
      <c r="AU6" s="116">
        <f>AS6+AT6</f>
        <v>5135.6422793783504</v>
      </c>
      <c r="AV6" s="6"/>
      <c r="AW6" s="99">
        <v>1</v>
      </c>
      <c r="AX6" s="100">
        <v>54</v>
      </c>
      <c r="AY6" s="100">
        <v>43</v>
      </c>
      <c r="AZ6" s="100">
        <v>46</v>
      </c>
      <c r="BA6" s="100">
        <v>42</v>
      </c>
      <c r="BB6" s="100">
        <v>52</v>
      </c>
      <c r="BC6" s="101">
        <f>AVERAGE(AX6:BB6)</f>
        <v>47.4</v>
      </c>
      <c r="BD6" s="102">
        <v>278.89</v>
      </c>
      <c r="BE6" s="102">
        <v>200.49</v>
      </c>
      <c r="BF6" s="102">
        <v>45.01</v>
      </c>
      <c r="BG6" s="102">
        <v>6.83</v>
      </c>
      <c r="BH6" s="102">
        <v>6.05</v>
      </c>
      <c r="BI6" s="102">
        <f>BD6*BF6*40/BE6</f>
        <v>2504.4319217916104</v>
      </c>
      <c r="BJ6" s="102">
        <f>BD6*BG6*40/BE6</f>
        <v>380.03265998304158</v>
      </c>
      <c r="BK6" s="102">
        <f>BI6+BJ6</f>
        <v>2884.4645817746518</v>
      </c>
      <c r="BL6" s="6"/>
      <c r="BM6" s="34">
        <v>1</v>
      </c>
      <c r="BN6" s="33"/>
      <c r="BO6" s="33"/>
      <c r="BP6" s="33"/>
      <c r="BQ6" s="33"/>
      <c r="BR6" s="33"/>
      <c r="BS6" s="27" t="e">
        <f t="shared" ref="BS6:BS10" si="0">AVERAGE(BN6:BR6)</f>
        <v>#DIV/0!</v>
      </c>
      <c r="BT6" s="24"/>
      <c r="BU6" s="24"/>
      <c r="BV6" s="24"/>
      <c r="BW6" s="24"/>
      <c r="BX6" s="24"/>
      <c r="BY6" s="24" t="e">
        <f t="shared" ref="BY6:BY10" si="1">BT6*BV6*40/BU6</f>
        <v>#DIV/0!</v>
      </c>
      <c r="BZ6" s="24" t="e">
        <f t="shared" ref="BZ6:BZ10" si="2">BT6*BW6*40/BU6</f>
        <v>#DIV/0!</v>
      </c>
      <c r="CA6" s="24" t="e">
        <f t="shared" ref="CA6:CA10" si="3">BY6+BZ6</f>
        <v>#DIV/0!</v>
      </c>
      <c r="CB6" s="6"/>
      <c r="CC6" s="34">
        <v>1</v>
      </c>
      <c r="CD6" s="33"/>
      <c r="CE6" s="33"/>
      <c r="CF6" s="33"/>
      <c r="CG6" s="33"/>
      <c r="CH6" s="33"/>
      <c r="CI6" s="27" t="e">
        <f t="shared" ref="CI6:CI10" si="4">AVERAGE(CD6:CH6)</f>
        <v>#DIV/0!</v>
      </c>
      <c r="CJ6" s="24"/>
      <c r="CK6" s="24"/>
      <c r="CL6" s="24"/>
      <c r="CM6" s="24"/>
      <c r="CN6" s="24"/>
      <c r="CO6" s="24" t="e">
        <f t="shared" ref="CO6:CO10" si="5">CJ6*CL6*40/CK6</f>
        <v>#DIV/0!</v>
      </c>
      <c r="CP6" s="24" t="e">
        <f t="shared" ref="CP6:CP10" si="6">CJ6*CM6*40/CK6</f>
        <v>#DIV/0!</v>
      </c>
      <c r="CQ6" s="24" t="e">
        <f t="shared" ref="CQ6:CQ10" si="7">CO6+CP6</f>
        <v>#DIV/0!</v>
      </c>
      <c r="CR6" s="6"/>
      <c r="CS6" s="34">
        <v>1</v>
      </c>
      <c r="CT6" s="33"/>
      <c r="CU6" s="33"/>
      <c r="CV6" s="33"/>
      <c r="CW6" s="33"/>
      <c r="CX6" s="33"/>
      <c r="CY6" s="27" t="e">
        <f t="shared" ref="CY6:CY10" si="8">AVERAGE(CT6:CX6)</f>
        <v>#DIV/0!</v>
      </c>
      <c r="CZ6" s="24"/>
      <c r="DA6" s="24"/>
      <c r="DB6" s="24"/>
      <c r="DC6" s="24"/>
      <c r="DD6" s="24"/>
      <c r="DE6" s="24" t="e">
        <f t="shared" ref="DE6:DE10" si="9">CZ6*DB6*40/DA6</f>
        <v>#DIV/0!</v>
      </c>
      <c r="DF6" s="24" t="e">
        <f t="shared" ref="DF6:DF10" si="10">CZ6*DC6*40/DA6</f>
        <v>#DIV/0!</v>
      </c>
      <c r="DG6" s="24" t="e">
        <f t="shared" ref="DG6:DG10" si="11">DE6+DF6</f>
        <v>#DIV/0!</v>
      </c>
      <c r="DH6" s="7"/>
      <c r="DI6" s="30"/>
      <c r="DJ6" s="29"/>
      <c r="DK6" s="29"/>
      <c r="DL6" s="29"/>
      <c r="DM6" s="29"/>
      <c r="DN6" s="29"/>
      <c r="DO6" s="7"/>
      <c r="DP6" s="68"/>
      <c r="DQ6" s="68"/>
      <c r="DR6" s="68"/>
      <c r="DS6" s="68"/>
      <c r="DT6" s="68"/>
      <c r="DU6" s="68"/>
      <c r="DV6" s="68"/>
      <c r="DW6" s="68"/>
      <c r="DX6" s="7"/>
    </row>
    <row r="7" spans="1:128" x14ac:dyDescent="0.2">
      <c r="A7" s="29"/>
      <c r="B7" s="29"/>
      <c r="C7" s="29"/>
      <c r="D7" s="29"/>
      <c r="E7" s="29"/>
      <c r="F7" s="29"/>
      <c r="G7" s="7"/>
      <c r="H7" s="7"/>
      <c r="I7" s="7"/>
      <c r="J7" s="7"/>
      <c r="K7" s="7"/>
      <c r="L7" s="7"/>
      <c r="M7" s="7"/>
      <c r="N7" s="7"/>
      <c r="O7" s="7"/>
      <c r="P7" s="7"/>
      <c r="Q7" s="34"/>
      <c r="R7" s="33"/>
      <c r="S7" s="33"/>
      <c r="T7" s="33"/>
      <c r="U7" s="33"/>
      <c r="V7" s="33"/>
      <c r="W7" s="27"/>
      <c r="X7" s="64"/>
      <c r="Y7" s="64"/>
      <c r="Z7" s="64"/>
      <c r="AA7" s="64"/>
      <c r="AB7" s="64"/>
      <c r="AC7" s="64"/>
      <c r="AD7" s="64"/>
      <c r="AE7" s="64"/>
      <c r="AF7" s="6"/>
      <c r="AG7" s="34"/>
      <c r="AH7" s="33"/>
      <c r="AI7" s="33"/>
      <c r="AJ7" s="33"/>
      <c r="AK7" s="33"/>
      <c r="AL7" s="33"/>
      <c r="AM7" s="27"/>
      <c r="AN7" s="64"/>
      <c r="AO7" s="64"/>
      <c r="AP7" s="64"/>
      <c r="AQ7" s="64"/>
      <c r="AR7" s="64"/>
      <c r="AS7" s="64"/>
      <c r="AT7" s="64"/>
      <c r="AU7" s="64"/>
      <c r="AV7" s="6"/>
      <c r="AW7" s="34"/>
      <c r="AX7" s="33"/>
      <c r="AY7" s="33"/>
      <c r="AZ7" s="33"/>
      <c r="BA7" s="33"/>
      <c r="BB7" s="33"/>
      <c r="BC7" s="27"/>
      <c r="BD7" s="24"/>
      <c r="BE7" s="24"/>
      <c r="BF7" s="24"/>
      <c r="BG7" s="24"/>
      <c r="BH7" s="24"/>
      <c r="BI7" s="24"/>
      <c r="BJ7" s="24"/>
      <c r="BK7" s="24"/>
      <c r="BL7" s="6"/>
      <c r="BM7" s="34"/>
      <c r="BN7" s="33"/>
      <c r="BO7" s="33"/>
      <c r="BP7" s="33"/>
      <c r="BQ7" s="33"/>
      <c r="BR7" s="33"/>
      <c r="BS7" s="27"/>
      <c r="BT7" s="24"/>
      <c r="BU7" s="24"/>
      <c r="BV7" s="24"/>
      <c r="BW7" s="24"/>
      <c r="BX7" s="24"/>
      <c r="BY7" s="24"/>
      <c r="BZ7" s="24"/>
      <c r="CA7" s="24"/>
      <c r="CB7" s="6"/>
      <c r="CC7" s="34"/>
      <c r="CD7" s="33"/>
      <c r="CE7" s="33"/>
      <c r="CF7" s="33"/>
      <c r="CG7" s="33"/>
      <c r="CH7" s="33"/>
      <c r="CI7" s="27"/>
      <c r="CJ7" s="24"/>
      <c r="CK7" s="24"/>
      <c r="CL7" s="24"/>
      <c r="CM7" s="24"/>
      <c r="CN7" s="24"/>
      <c r="CO7" s="24"/>
      <c r="CP7" s="24"/>
      <c r="CQ7" s="24"/>
      <c r="CR7" s="6"/>
      <c r="CS7" s="34"/>
      <c r="CT7" s="33"/>
      <c r="CU7" s="33"/>
      <c r="CV7" s="33"/>
      <c r="CW7" s="33"/>
      <c r="CX7" s="33"/>
      <c r="CY7" s="27"/>
      <c r="CZ7" s="24"/>
      <c r="DA7" s="24"/>
      <c r="DB7" s="24"/>
      <c r="DC7" s="24"/>
      <c r="DD7" s="24"/>
      <c r="DE7" s="24"/>
      <c r="DF7" s="24"/>
      <c r="DG7" s="24"/>
      <c r="DH7" s="7"/>
      <c r="DI7" s="30"/>
      <c r="DJ7" s="29"/>
      <c r="DK7" s="29"/>
      <c r="DL7" s="29"/>
      <c r="DM7" s="29"/>
      <c r="DN7" s="29"/>
      <c r="DO7" s="7"/>
      <c r="DP7" s="68"/>
      <c r="DQ7" s="68"/>
      <c r="DR7" s="68"/>
      <c r="DS7" s="68"/>
      <c r="DT7" s="68"/>
      <c r="DU7" s="68"/>
      <c r="DV7" s="68"/>
      <c r="DW7" s="68"/>
      <c r="DX7" s="7"/>
    </row>
    <row r="8" spans="1:128" x14ac:dyDescent="0.2">
      <c r="A8" s="29"/>
      <c r="B8" s="29"/>
      <c r="C8" s="29"/>
      <c r="D8" s="29"/>
      <c r="E8" s="29"/>
      <c r="F8" s="29"/>
      <c r="G8" s="7"/>
      <c r="H8" s="7"/>
      <c r="I8" s="7"/>
      <c r="J8" s="7"/>
      <c r="K8" s="7"/>
      <c r="L8" s="7"/>
      <c r="M8" s="7"/>
      <c r="N8" s="7"/>
      <c r="O8" s="7"/>
      <c r="P8" s="7"/>
      <c r="Q8" s="103">
        <v>3</v>
      </c>
      <c r="R8" s="104">
        <v>18</v>
      </c>
      <c r="S8" s="104">
        <v>22</v>
      </c>
      <c r="T8" s="104">
        <v>23</v>
      </c>
      <c r="U8" s="104">
        <v>20</v>
      </c>
      <c r="V8" s="104">
        <v>24</v>
      </c>
      <c r="W8" s="101">
        <f>AVERAGE(R8:V8)</f>
        <v>21.4</v>
      </c>
      <c r="X8" s="102">
        <v>790.35</v>
      </c>
      <c r="Y8" s="102">
        <v>190.35</v>
      </c>
      <c r="Z8" s="102">
        <v>26.03</v>
      </c>
      <c r="AA8" s="102">
        <v>4.5</v>
      </c>
      <c r="AB8" s="102">
        <v>43.64</v>
      </c>
      <c r="AC8" s="102">
        <f>X8*Z8*40/Y8</f>
        <v>4323.1542947202533</v>
      </c>
      <c r="AD8" s="102">
        <f>X8*AA8*40/Y8</f>
        <v>747.3758865248227</v>
      </c>
      <c r="AE8" s="102">
        <f>AC8+AD8</f>
        <v>5070.5301812450762</v>
      </c>
      <c r="AF8" s="6"/>
      <c r="AG8" s="103">
        <v>3</v>
      </c>
      <c r="AH8" s="104">
        <v>29</v>
      </c>
      <c r="AI8" s="104">
        <v>31</v>
      </c>
      <c r="AJ8" s="104">
        <v>30</v>
      </c>
      <c r="AK8" s="104">
        <v>32</v>
      </c>
      <c r="AL8" s="104">
        <v>30</v>
      </c>
      <c r="AM8" s="101">
        <f>AVERAGE(AH8:AL8)</f>
        <v>30.4</v>
      </c>
      <c r="AN8" s="116">
        <v>365.97</v>
      </c>
      <c r="AO8" s="116">
        <v>218.07</v>
      </c>
      <c r="AP8" s="116">
        <v>44.31</v>
      </c>
      <c r="AQ8" s="116">
        <v>7.15</v>
      </c>
      <c r="AR8" s="116">
        <v>28.14</v>
      </c>
      <c r="AS8" s="116">
        <f>AN8*AP8*40/AO8</f>
        <v>2974.4817168799018</v>
      </c>
      <c r="AT8" s="116">
        <f>AN8*AQ8*40/AO8</f>
        <v>479.97166047599404</v>
      </c>
      <c r="AU8" s="116">
        <f>AS8+AT8</f>
        <v>3454.453377355896</v>
      </c>
      <c r="AV8" s="6"/>
      <c r="AW8" s="103">
        <v>3</v>
      </c>
      <c r="AX8" s="104">
        <v>30</v>
      </c>
      <c r="AY8" s="104">
        <v>33</v>
      </c>
      <c r="AZ8" s="104">
        <v>44</v>
      </c>
      <c r="BA8" s="104">
        <v>36</v>
      </c>
      <c r="BB8" s="104">
        <v>39</v>
      </c>
      <c r="BC8" s="101">
        <f>AVERAGE(AX8:BB8)</f>
        <v>36.4</v>
      </c>
      <c r="BD8" s="102">
        <v>438.6</v>
      </c>
      <c r="BE8" s="102">
        <v>230.64</v>
      </c>
      <c r="BF8" s="102">
        <v>58.72</v>
      </c>
      <c r="BG8" s="102">
        <v>10.28</v>
      </c>
      <c r="BH8" s="102">
        <v>46.48</v>
      </c>
      <c r="BI8" s="102">
        <f>BD8*BF8*40/BE8</f>
        <v>4466.6305931321549</v>
      </c>
      <c r="BJ8" s="102">
        <f>BD8*BG8*40/BE8</f>
        <v>781.96462018730494</v>
      </c>
      <c r="BK8" s="102">
        <f>BI8+BJ8</f>
        <v>5248.5952133194596</v>
      </c>
      <c r="BL8" s="6"/>
      <c r="BM8" s="32">
        <v>3</v>
      </c>
      <c r="BN8" s="31"/>
      <c r="BO8" s="31"/>
      <c r="BP8" s="31"/>
      <c r="BQ8" s="31"/>
      <c r="BR8" s="31"/>
      <c r="BS8" s="27" t="e">
        <f t="shared" si="0"/>
        <v>#DIV/0!</v>
      </c>
      <c r="BT8" s="24"/>
      <c r="BU8" s="24"/>
      <c r="BV8" s="24"/>
      <c r="BW8" s="24"/>
      <c r="BX8" s="24"/>
      <c r="BY8" s="24" t="e">
        <f t="shared" si="1"/>
        <v>#DIV/0!</v>
      </c>
      <c r="BZ8" s="24" t="e">
        <f t="shared" si="2"/>
        <v>#DIV/0!</v>
      </c>
      <c r="CA8" s="24" t="e">
        <f t="shared" si="3"/>
        <v>#DIV/0!</v>
      </c>
      <c r="CB8" s="6"/>
      <c r="CC8" s="32">
        <v>3</v>
      </c>
      <c r="CD8" s="31"/>
      <c r="CE8" s="31"/>
      <c r="CF8" s="31"/>
      <c r="CG8" s="31"/>
      <c r="CH8" s="31"/>
      <c r="CI8" s="27" t="e">
        <f t="shared" si="4"/>
        <v>#DIV/0!</v>
      </c>
      <c r="CJ8" s="24"/>
      <c r="CK8" s="24"/>
      <c r="CL8" s="24"/>
      <c r="CM8" s="24"/>
      <c r="CN8" s="24"/>
      <c r="CO8" s="24" t="e">
        <f t="shared" si="5"/>
        <v>#DIV/0!</v>
      </c>
      <c r="CP8" s="24" t="e">
        <f t="shared" si="6"/>
        <v>#DIV/0!</v>
      </c>
      <c r="CQ8" s="24" t="e">
        <f t="shared" si="7"/>
        <v>#DIV/0!</v>
      </c>
      <c r="CR8" s="6"/>
      <c r="CS8" s="32">
        <v>3</v>
      </c>
      <c r="CT8" s="31"/>
      <c r="CU8" s="31"/>
      <c r="CV8" s="31"/>
      <c r="CW8" s="31"/>
      <c r="CX8" s="31"/>
      <c r="CY8" s="27" t="e">
        <f t="shared" si="8"/>
        <v>#DIV/0!</v>
      </c>
      <c r="CZ8" s="24"/>
      <c r="DA8" s="24"/>
      <c r="DB8" s="24"/>
      <c r="DC8" s="24"/>
      <c r="DD8" s="24"/>
      <c r="DE8" s="24" t="e">
        <f t="shared" si="9"/>
        <v>#DIV/0!</v>
      </c>
      <c r="DF8" s="24" t="e">
        <f t="shared" si="10"/>
        <v>#DIV/0!</v>
      </c>
      <c r="DG8" s="24" t="e">
        <f t="shared" si="11"/>
        <v>#DIV/0!</v>
      </c>
      <c r="DH8" s="7"/>
      <c r="DI8" s="30"/>
      <c r="DJ8" s="29"/>
      <c r="DK8" s="29"/>
      <c r="DL8" s="29"/>
      <c r="DM8" s="29"/>
      <c r="DN8" s="29"/>
      <c r="DO8" s="7"/>
      <c r="DP8" s="68"/>
      <c r="DQ8" s="68"/>
      <c r="DR8" s="68"/>
      <c r="DS8" s="68"/>
      <c r="DT8" s="68"/>
      <c r="DU8" s="68"/>
      <c r="DV8" s="68"/>
      <c r="DW8" s="68"/>
      <c r="DX8" s="7"/>
    </row>
    <row r="9" spans="1:128" x14ac:dyDescent="0.2">
      <c r="A9" s="29"/>
      <c r="B9" s="29"/>
      <c r="C9" s="29"/>
      <c r="D9" s="29"/>
      <c r="E9" s="29"/>
      <c r="F9" s="29"/>
      <c r="G9" s="7"/>
      <c r="H9" s="7"/>
      <c r="I9" s="7"/>
      <c r="J9" s="7"/>
      <c r="K9" s="7"/>
      <c r="L9" s="7"/>
      <c r="M9" s="7"/>
      <c r="N9" s="7"/>
      <c r="O9" s="7"/>
      <c r="P9" s="7"/>
      <c r="Q9" s="32"/>
      <c r="R9" s="31"/>
      <c r="S9" s="31"/>
      <c r="T9" s="31"/>
      <c r="U9" s="31"/>
      <c r="V9" s="31"/>
      <c r="W9" s="27"/>
      <c r="X9" s="64"/>
      <c r="Y9" s="64"/>
      <c r="Z9" s="64"/>
      <c r="AA9" s="64"/>
      <c r="AB9" s="64"/>
      <c r="AC9" s="64"/>
      <c r="AD9" s="64"/>
      <c r="AE9" s="64"/>
      <c r="AF9" s="6"/>
      <c r="AG9" s="32"/>
      <c r="AH9" s="31"/>
      <c r="AI9" s="31"/>
      <c r="AJ9" s="31"/>
      <c r="AK9" s="31"/>
      <c r="AL9" s="31"/>
      <c r="AM9" s="27"/>
      <c r="AN9" s="64"/>
      <c r="AO9" s="64"/>
      <c r="AP9" s="64"/>
      <c r="AQ9" s="64"/>
      <c r="AR9" s="64"/>
      <c r="AS9" s="64"/>
      <c r="AT9" s="64"/>
      <c r="AU9" s="64"/>
      <c r="AV9" s="6"/>
      <c r="AW9" s="32"/>
      <c r="AX9" s="31"/>
      <c r="AY9" s="31"/>
      <c r="AZ9" s="31"/>
      <c r="BA9" s="31"/>
      <c r="BB9" s="31"/>
      <c r="BC9" s="27"/>
      <c r="BD9" s="24"/>
      <c r="BE9" s="24"/>
      <c r="BF9" s="24"/>
      <c r="BG9" s="24"/>
      <c r="BH9" s="24"/>
      <c r="BI9" s="24"/>
      <c r="BJ9" s="24"/>
      <c r="BK9" s="24"/>
      <c r="BL9" s="6"/>
      <c r="BM9" s="32"/>
      <c r="BN9" s="31"/>
      <c r="BO9" s="31"/>
      <c r="BP9" s="31"/>
      <c r="BQ9" s="31"/>
      <c r="BR9" s="31"/>
      <c r="BS9" s="27"/>
      <c r="BT9" s="24"/>
      <c r="BU9" s="24"/>
      <c r="BV9" s="24"/>
      <c r="BW9" s="24"/>
      <c r="BX9" s="24"/>
      <c r="BY9" s="24"/>
      <c r="BZ9" s="24"/>
      <c r="CA9" s="24"/>
      <c r="CB9" s="6"/>
      <c r="CC9" s="32"/>
      <c r="CD9" s="31"/>
      <c r="CE9" s="31"/>
      <c r="CF9" s="31"/>
      <c r="CG9" s="31"/>
      <c r="CH9" s="31"/>
      <c r="CI9" s="27"/>
      <c r="CJ9" s="24"/>
      <c r="CK9" s="24"/>
      <c r="CL9" s="24"/>
      <c r="CM9" s="24"/>
      <c r="CN9" s="24"/>
      <c r="CO9" s="24"/>
      <c r="CP9" s="24"/>
      <c r="CQ9" s="24"/>
      <c r="CR9" s="6"/>
      <c r="CS9" s="32"/>
      <c r="CT9" s="31"/>
      <c r="CU9" s="31"/>
      <c r="CV9" s="31"/>
      <c r="CW9" s="31"/>
      <c r="CX9" s="31"/>
      <c r="CY9" s="27"/>
      <c r="CZ9" s="24"/>
      <c r="DA9" s="24"/>
      <c r="DB9" s="24"/>
      <c r="DC9" s="24"/>
      <c r="DD9" s="24"/>
      <c r="DE9" s="24"/>
      <c r="DF9" s="24"/>
      <c r="DG9" s="24"/>
      <c r="DH9" s="7"/>
      <c r="DI9" s="30"/>
      <c r="DJ9" s="29"/>
      <c r="DK9" s="29"/>
      <c r="DL9" s="29"/>
      <c r="DM9" s="29"/>
      <c r="DN9" s="29"/>
      <c r="DO9" s="7"/>
      <c r="DP9" s="68"/>
      <c r="DQ9" s="68"/>
      <c r="DR9" s="68"/>
      <c r="DS9" s="68"/>
      <c r="DT9" s="68"/>
      <c r="DU9" s="68"/>
      <c r="DV9" s="68"/>
      <c r="DW9" s="68"/>
      <c r="DX9" s="7"/>
    </row>
    <row r="10" spans="1:128" x14ac:dyDescent="0.2">
      <c r="A10" s="29"/>
      <c r="B10" s="29"/>
      <c r="C10" s="29"/>
      <c r="D10" s="29"/>
      <c r="E10" s="29"/>
      <c r="F10" s="29"/>
      <c r="G10" s="7"/>
      <c r="H10" s="7"/>
      <c r="I10" s="7"/>
      <c r="J10" s="7"/>
      <c r="K10" s="7"/>
      <c r="L10" s="7"/>
      <c r="M10" s="7"/>
      <c r="N10" s="7"/>
      <c r="O10" s="7"/>
      <c r="P10" s="7"/>
      <c r="Q10" s="103">
        <v>5</v>
      </c>
      <c r="R10" s="104">
        <v>22</v>
      </c>
      <c r="S10" s="104">
        <v>24</v>
      </c>
      <c r="T10" s="104">
        <v>30</v>
      </c>
      <c r="U10" s="104">
        <v>16</v>
      </c>
      <c r="V10" s="104">
        <v>30</v>
      </c>
      <c r="W10" s="101">
        <f>AVERAGE(R10:V10)</f>
        <v>24.4</v>
      </c>
      <c r="X10" s="102">
        <v>424.02</v>
      </c>
      <c r="Y10" s="102">
        <v>210.25</v>
      </c>
      <c r="Z10" s="102">
        <v>37.15</v>
      </c>
      <c r="AA10" s="102">
        <v>4.49</v>
      </c>
      <c r="AB10" s="102">
        <v>44.05</v>
      </c>
      <c r="AC10" s="102">
        <f>X10*Z10*40/Y10</f>
        <v>2996.8785731272292</v>
      </c>
      <c r="AD10" s="102">
        <f>X10*AA10*40/Y10</f>
        <v>362.20685850178359</v>
      </c>
      <c r="AE10" s="102">
        <f>AC10+AD10</f>
        <v>3359.0854316290129</v>
      </c>
      <c r="AF10" s="6"/>
      <c r="AG10" s="103">
        <v>5</v>
      </c>
      <c r="AH10" s="104">
        <v>25</v>
      </c>
      <c r="AI10" s="104">
        <v>20</v>
      </c>
      <c r="AJ10" s="104">
        <v>21</v>
      </c>
      <c r="AK10" s="104">
        <v>17</v>
      </c>
      <c r="AL10" s="104">
        <v>20</v>
      </c>
      <c r="AM10" s="101">
        <f>AVERAGE(AH10:AL10)</f>
        <v>20.6</v>
      </c>
      <c r="AN10" s="116">
        <v>300.51</v>
      </c>
      <c r="AO10" s="116">
        <v>204.81</v>
      </c>
      <c r="AP10" s="116">
        <v>48.96</v>
      </c>
      <c r="AQ10" s="116">
        <v>9.08</v>
      </c>
      <c r="AR10" s="116">
        <v>23.1</v>
      </c>
      <c r="AS10" s="116">
        <f>AN10*AP10*40/AO10</f>
        <v>2873.4865680386697</v>
      </c>
      <c r="AT10" s="116">
        <f>AN10*AQ10*40/AO10</f>
        <v>532.90968214442648</v>
      </c>
      <c r="AU10" s="116">
        <f>AS10+AT10</f>
        <v>3406.3962501830961</v>
      </c>
      <c r="AV10" s="6"/>
      <c r="AW10" s="103">
        <v>5</v>
      </c>
      <c r="AX10" s="104">
        <v>30</v>
      </c>
      <c r="AY10" s="104">
        <v>36</v>
      </c>
      <c r="AZ10" s="104">
        <v>41</v>
      </c>
      <c r="BA10" s="104">
        <v>30</v>
      </c>
      <c r="BB10" s="104">
        <v>33</v>
      </c>
      <c r="BC10" s="101">
        <f>AVERAGE(AX10:BB10)</f>
        <v>34</v>
      </c>
      <c r="BD10" s="102">
        <v>374.84</v>
      </c>
      <c r="BE10" s="102">
        <v>219.96</v>
      </c>
      <c r="BF10" s="102">
        <v>62.37</v>
      </c>
      <c r="BG10" s="102">
        <v>10.82</v>
      </c>
      <c r="BH10" s="102">
        <v>19.91</v>
      </c>
      <c r="BI10" s="102">
        <f>BD10*BF10*40/BE10</f>
        <v>4251.4585924713583</v>
      </c>
      <c r="BJ10" s="102">
        <f>BD10*BG10*40/BE10</f>
        <v>737.54660847426794</v>
      </c>
      <c r="BK10" s="102">
        <f>BI10+BJ10</f>
        <v>4989.0052009456267</v>
      </c>
      <c r="BL10" s="6"/>
      <c r="BM10" s="32">
        <v>5</v>
      </c>
      <c r="BN10" s="31"/>
      <c r="BO10" s="31"/>
      <c r="BP10" s="31"/>
      <c r="BQ10" s="31"/>
      <c r="BR10" s="31"/>
      <c r="BS10" s="27" t="e">
        <f t="shared" si="0"/>
        <v>#DIV/0!</v>
      </c>
      <c r="BT10" s="24"/>
      <c r="BU10" s="24"/>
      <c r="BV10" s="24"/>
      <c r="BW10" s="24"/>
      <c r="BX10" s="24"/>
      <c r="BY10" s="24" t="e">
        <f t="shared" si="1"/>
        <v>#DIV/0!</v>
      </c>
      <c r="BZ10" s="24" t="e">
        <f t="shared" si="2"/>
        <v>#DIV/0!</v>
      </c>
      <c r="CA10" s="24" t="e">
        <f t="shared" si="3"/>
        <v>#DIV/0!</v>
      </c>
      <c r="CB10" s="6"/>
      <c r="CC10" s="32">
        <v>5</v>
      </c>
      <c r="CD10" s="31"/>
      <c r="CE10" s="31"/>
      <c r="CF10" s="31"/>
      <c r="CG10" s="31"/>
      <c r="CH10" s="31"/>
      <c r="CI10" s="27" t="e">
        <f t="shared" si="4"/>
        <v>#DIV/0!</v>
      </c>
      <c r="CJ10" s="24"/>
      <c r="CK10" s="24"/>
      <c r="CL10" s="24"/>
      <c r="CM10" s="24"/>
      <c r="CN10" s="24"/>
      <c r="CO10" s="24" t="e">
        <f t="shared" si="5"/>
        <v>#DIV/0!</v>
      </c>
      <c r="CP10" s="24" t="e">
        <f t="shared" si="6"/>
        <v>#DIV/0!</v>
      </c>
      <c r="CQ10" s="24" t="e">
        <f t="shared" si="7"/>
        <v>#DIV/0!</v>
      </c>
      <c r="CR10" s="6"/>
      <c r="CS10" s="32">
        <v>5</v>
      </c>
      <c r="CT10" s="31"/>
      <c r="CU10" s="31"/>
      <c r="CV10" s="31"/>
      <c r="CW10" s="31"/>
      <c r="CX10" s="31"/>
      <c r="CY10" s="27" t="e">
        <f t="shared" si="8"/>
        <v>#DIV/0!</v>
      </c>
      <c r="CZ10" s="24"/>
      <c r="DA10" s="24"/>
      <c r="DB10" s="24"/>
      <c r="DC10" s="24"/>
      <c r="DD10" s="24"/>
      <c r="DE10" s="24" t="e">
        <f t="shared" si="9"/>
        <v>#DIV/0!</v>
      </c>
      <c r="DF10" s="24" t="e">
        <f t="shared" si="10"/>
        <v>#DIV/0!</v>
      </c>
      <c r="DG10" s="24" t="e">
        <f t="shared" si="11"/>
        <v>#DIV/0!</v>
      </c>
      <c r="DH10" s="7"/>
      <c r="DI10" s="30"/>
      <c r="DJ10" s="29"/>
      <c r="DK10" s="29"/>
      <c r="DL10" s="29"/>
      <c r="DM10" s="29"/>
      <c r="DN10" s="29"/>
      <c r="DO10" s="7"/>
      <c r="DP10" s="68"/>
      <c r="DQ10" s="68"/>
      <c r="DR10" s="68"/>
      <c r="DS10" s="68"/>
      <c r="DT10" s="68"/>
      <c r="DU10" s="68"/>
      <c r="DV10" s="68"/>
      <c r="DW10" s="68"/>
      <c r="DX10" s="7"/>
    </row>
    <row r="11" spans="1:128" x14ac:dyDescent="0.2">
      <c r="A11" s="29"/>
      <c r="B11" s="29"/>
      <c r="C11" s="29"/>
      <c r="D11" s="29"/>
      <c r="E11" s="29"/>
      <c r="F11" s="29"/>
      <c r="G11" s="7"/>
      <c r="H11" s="7"/>
      <c r="I11" s="7"/>
      <c r="J11" s="7"/>
      <c r="K11" s="7"/>
      <c r="L11" s="7"/>
      <c r="M11" s="7"/>
      <c r="N11" s="7"/>
      <c r="O11" s="7"/>
      <c r="P11" s="7"/>
      <c r="Q11" s="30"/>
      <c r="R11" s="29"/>
      <c r="S11" s="29"/>
      <c r="T11" s="29"/>
      <c r="U11" s="29"/>
      <c r="V11" s="31"/>
      <c r="W11" s="27"/>
      <c r="X11" s="65"/>
      <c r="Y11" s="65"/>
      <c r="Z11" s="65"/>
      <c r="AA11" s="65"/>
      <c r="AB11" s="65"/>
      <c r="AC11" s="65"/>
      <c r="AD11" s="65"/>
      <c r="AE11" s="65"/>
      <c r="AF11" s="6"/>
      <c r="AG11" s="30"/>
      <c r="AH11" s="29"/>
      <c r="AI11" s="29"/>
      <c r="AJ11" s="29"/>
      <c r="AK11" s="29"/>
      <c r="AL11" s="31"/>
      <c r="AM11" s="27"/>
      <c r="AN11" s="65"/>
      <c r="AO11" s="65"/>
      <c r="AP11" s="65"/>
      <c r="AQ11" s="65"/>
      <c r="AR11" s="65"/>
      <c r="AS11" s="65"/>
      <c r="AT11" s="65"/>
      <c r="AU11" s="65"/>
      <c r="AV11" s="6"/>
      <c r="AW11" s="30"/>
      <c r="AX11" s="29"/>
      <c r="AY11" s="29"/>
      <c r="AZ11" s="29"/>
      <c r="BA11" s="29"/>
      <c r="BB11" s="31"/>
      <c r="BC11" s="27"/>
      <c r="BD11" s="27"/>
      <c r="BE11" s="27"/>
      <c r="BF11" s="27"/>
      <c r="BG11" s="27"/>
      <c r="BH11" s="27"/>
      <c r="BI11" s="27"/>
      <c r="BJ11" s="27"/>
      <c r="BK11" s="27"/>
      <c r="BL11" s="6"/>
      <c r="BM11" s="30"/>
      <c r="BN11" s="29"/>
      <c r="BO11" s="29"/>
      <c r="BP11" s="29"/>
      <c r="BQ11" s="29"/>
      <c r="BR11" s="31"/>
      <c r="BS11" s="27"/>
      <c r="BT11" s="27"/>
      <c r="BU11" s="27"/>
      <c r="BV11" s="27"/>
      <c r="BW11" s="27"/>
      <c r="BX11" s="27"/>
      <c r="BY11" s="27"/>
      <c r="BZ11" s="27"/>
      <c r="CA11" s="27"/>
      <c r="CB11" s="6"/>
      <c r="CC11" s="30"/>
      <c r="CD11" s="29"/>
      <c r="CE11" s="29"/>
      <c r="CF11" s="29"/>
      <c r="CG11" s="29"/>
      <c r="CH11" s="31"/>
      <c r="CI11" s="27"/>
      <c r="CJ11" s="27"/>
      <c r="CK11" s="27"/>
      <c r="CL11" s="27"/>
      <c r="CM11" s="27"/>
      <c r="CN11" s="27"/>
      <c r="CO11" s="27"/>
      <c r="CP11" s="27"/>
      <c r="CQ11" s="27"/>
      <c r="CR11" s="6"/>
      <c r="CS11" s="30"/>
      <c r="CT11" s="29"/>
      <c r="CU11" s="29"/>
      <c r="CV11" s="29"/>
      <c r="CW11" s="29"/>
      <c r="CX11" s="31"/>
      <c r="CY11" s="27"/>
      <c r="CZ11" s="27"/>
      <c r="DA11" s="27"/>
      <c r="DB11" s="27"/>
      <c r="DC11" s="27"/>
      <c r="DD11" s="27"/>
      <c r="DE11" s="27"/>
      <c r="DF11" s="27"/>
      <c r="DG11" s="27"/>
      <c r="DH11" s="7"/>
      <c r="DI11" s="30"/>
      <c r="DJ11" s="29"/>
      <c r="DK11" s="29"/>
      <c r="DL11" s="29"/>
      <c r="DM11" s="29"/>
      <c r="DN11" s="29"/>
      <c r="DO11" s="7"/>
      <c r="DP11" s="68"/>
      <c r="DQ11" s="68"/>
      <c r="DR11" s="68"/>
      <c r="DS11" s="68"/>
      <c r="DT11" s="68"/>
      <c r="DU11" s="68"/>
      <c r="DV11" s="68"/>
      <c r="DW11" s="68"/>
      <c r="DX11" s="7"/>
    </row>
    <row r="12" spans="1:128" ht="20.25" x14ac:dyDescent="0.3">
      <c r="A12" s="29"/>
      <c r="B12" s="47"/>
      <c r="C12" s="29"/>
      <c r="D12" s="29"/>
      <c r="E12" s="29"/>
      <c r="F12" s="29"/>
      <c r="G12" s="7"/>
      <c r="H12" s="7"/>
      <c r="I12" s="7"/>
      <c r="J12" s="7"/>
      <c r="K12" s="7"/>
      <c r="L12" s="7"/>
      <c r="M12" s="7"/>
      <c r="N12" s="7"/>
      <c r="O12" s="7"/>
      <c r="P12" s="7"/>
      <c r="Q12" s="23"/>
      <c r="R12" s="7"/>
      <c r="S12" s="7"/>
      <c r="T12" s="7"/>
      <c r="U12" s="7"/>
      <c r="V12" s="28" t="s">
        <v>21</v>
      </c>
      <c r="W12" s="27">
        <f t="shared" ref="W12:AE12" si="12">AVERAGE(W6:W10)</f>
        <v>22</v>
      </c>
      <c r="X12" s="65">
        <f t="shared" si="12"/>
        <v>523.13</v>
      </c>
      <c r="Y12" s="65">
        <f t="shared" si="12"/>
        <v>200.65</v>
      </c>
      <c r="Z12" s="65">
        <f t="shared" si="12"/>
        <v>31.296666666666667</v>
      </c>
      <c r="AA12" s="65">
        <f t="shared" si="12"/>
        <v>3.72</v>
      </c>
      <c r="AB12" s="65">
        <f t="shared" si="12"/>
        <v>42.993333333333339</v>
      </c>
      <c r="AC12" s="65">
        <f t="shared" si="12"/>
        <v>3161.9819318617506</v>
      </c>
      <c r="AD12" s="65">
        <f t="shared" si="12"/>
        <v>420.87612235925371</v>
      </c>
      <c r="AE12" s="65">
        <f t="shared" si="12"/>
        <v>3582.8580542210043</v>
      </c>
      <c r="AF12" s="6"/>
      <c r="AG12" s="23"/>
      <c r="AH12" s="7"/>
      <c r="AI12" s="7"/>
      <c r="AJ12" s="7"/>
      <c r="AK12" s="7"/>
      <c r="AL12" s="28" t="s">
        <v>21</v>
      </c>
      <c r="AM12" s="27">
        <f t="shared" ref="AM12:AU12" si="13">AVERAGE(AM6:AM10)</f>
        <v>26.866666666666664</v>
      </c>
      <c r="AN12" s="65">
        <f t="shared" si="13"/>
        <v>368.56</v>
      </c>
      <c r="AO12" s="65">
        <f t="shared" si="13"/>
        <v>214.31333333333336</v>
      </c>
      <c r="AP12" s="65">
        <f t="shared" si="13"/>
        <v>35.160000000000004</v>
      </c>
      <c r="AQ12" s="65">
        <f t="shared" si="13"/>
        <v>22.783333333333331</v>
      </c>
      <c r="AR12" s="65">
        <f t="shared" si="13"/>
        <v>23.323333333333334</v>
      </c>
      <c r="AS12" s="65">
        <f t="shared" si="13"/>
        <v>2274.2421472616265</v>
      </c>
      <c r="AT12" s="65">
        <f t="shared" si="13"/>
        <v>1724.5884883774872</v>
      </c>
      <c r="AU12" s="65">
        <f t="shared" si="13"/>
        <v>3998.8306356391145</v>
      </c>
      <c r="AV12" s="6"/>
      <c r="AW12" s="23"/>
      <c r="AX12" s="7"/>
      <c r="AY12" s="7"/>
      <c r="AZ12" s="7"/>
      <c r="BA12" s="7"/>
      <c r="BB12" s="28" t="s">
        <v>21</v>
      </c>
      <c r="BC12" s="27">
        <f t="shared" ref="BC12:BK12" si="14">AVERAGE(BC6:BC10)</f>
        <v>39.266666666666666</v>
      </c>
      <c r="BD12" s="27">
        <f t="shared" si="14"/>
        <v>364.10999999999996</v>
      </c>
      <c r="BE12" s="27">
        <f t="shared" si="14"/>
        <v>217.03</v>
      </c>
      <c r="BF12" s="27">
        <f t="shared" si="14"/>
        <v>55.366666666666667</v>
      </c>
      <c r="BG12" s="27">
        <f t="shared" si="14"/>
        <v>9.31</v>
      </c>
      <c r="BH12" s="27">
        <f t="shared" si="14"/>
        <v>24.146666666666665</v>
      </c>
      <c r="BI12" s="27">
        <f t="shared" si="14"/>
        <v>3740.8403691317085</v>
      </c>
      <c r="BJ12" s="27">
        <f t="shared" si="14"/>
        <v>633.18129621487151</v>
      </c>
      <c r="BK12" s="27">
        <f t="shared" si="14"/>
        <v>4374.0216653465795</v>
      </c>
      <c r="BL12" s="6"/>
      <c r="BM12" s="23"/>
      <c r="BN12" s="7"/>
      <c r="BO12" s="7"/>
      <c r="BP12" s="7"/>
      <c r="BQ12" s="7"/>
      <c r="BR12" s="28" t="s">
        <v>21</v>
      </c>
      <c r="BS12" s="27" t="e">
        <f t="shared" ref="BS12:CA12" si="15">AVERAGE(BS6:BS10)</f>
        <v>#DIV/0!</v>
      </c>
      <c r="BT12" s="27" t="e">
        <f t="shared" si="15"/>
        <v>#DIV/0!</v>
      </c>
      <c r="BU12" s="27" t="e">
        <f t="shared" si="15"/>
        <v>#DIV/0!</v>
      </c>
      <c r="BV12" s="27" t="e">
        <f t="shared" si="15"/>
        <v>#DIV/0!</v>
      </c>
      <c r="BW12" s="27" t="e">
        <f t="shared" si="15"/>
        <v>#DIV/0!</v>
      </c>
      <c r="BX12" s="27" t="e">
        <f t="shared" si="15"/>
        <v>#DIV/0!</v>
      </c>
      <c r="BY12" s="27" t="e">
        <f t="shared" si="15"/>
        <v>#DIV/0!</v>
      </c>
      <c r="BZ12" s="27" t="e">
        <f t="shared" si="15"/>
        <v>#DIV/0!</v>
      </c>
      <c r="CA12" s="27" t="e">
        <f t="shared" si="15"/>
        <v>#DIV/0!</v>
      </c>
      <c r="CB12" s="6"/>
      <c r="CC12" s="23"/>
      <c r="CD12" s="7"/>
      <c r="CE12" s="7"/>
      <c r="CF12" s="7"/>
      <c r="CG12" s="7"/>
      <c r="CH12" s="28" t="s">
        <v>21</v>
      </c>
      <c r="CI12" s="27" t="e">
        <f t="shared" ref="CI12:CQ12" si="16">AVERAGE(CI6:CI10)</f>
        <v>#DIV/0!</v>
      </c>
      <c r="CJ12" s="27" t="e">
        <f t="shared" si="16"/>
        <v>#DIV/0!</v>
      </c>
      <c r="CK12" s="27" t="e">
        <f t="shared" si="16"/>
        <v>#DIV/0!</v>
      </c>
      <c r="CL12" s="27" t="e">
        <f t="shared" si="16"/>
        <v>#DIV/0!</v>
      </c>
      <c r="CM12" s="27" t="e">
        <f t="shared" si="16"/>
        <v>#DIV/0!</v>
      </c>
      <c r="CN12" s="27" t="e">
        <f t="shared" si="16"/>
        <v>#DIV/0!</v>
      </c>
      <c r="CO12" s="27" t="e">
        <f t="shared" si="16"/>
        <v>#DIV/0!</v>
      </c>
      <c r="CP12" s="27" t="e">
        <f t="shared" si="16"/>
        <v>#DIV/0!</v>
      </c>
      <c r="CQ12" s="27" t="e">
        <f t="shared" si="16"/>
        <v>#DIV/0!</v>
      </c>
      <c r="CR12" s="6"/>
      <c r="CS12" s="23"/>
      <c r="CT12" s="7"/>
      <c r="CU12" s="7"/>
      <c r="CV12" s="7"/>
      <c r="CW12" s="7"/>
      <c r="CX12" s="28" t="s">
        <v>21</v>
      </c>
      <c r="CY12" s="27" t="e">
        <f t="shared" ref="CY12:DG12" si="17">AVERAGE(CY6:CY10)</f>
        <v>#DIV/0!</v>
      </c>
      <c r="CZ12" s="27" t="e">
        <f t="shared" si="17"/>
        <v>#DIV/0!</v>
      </c>
      <c r="DA12" s="27" t="e">
        <f t="shared" si="17"/>
        <v>#DIV/0!</v>
      </c>
      <c r="DB12" s="27" t="e">
        <f t="shared" si="17"/>
        <v>#DIV/0!</v>
      </c>
      <c r="DC12" s="27" t="e">
        <f t="shared" si="17"/>
        <v>#DIV/0!</v>
      </c>
      <c r="DD12" s="27" t="e">
        <f t="shared" si="17"/>
        <v>#DIV/0!</v>
      </c>
      <c r="DE12" s="27" t="e">
        <f t="shared" si="17"/>
        <v>#DIV/0!</v>
      </c>
      <c r="DF12" s="27" t="e">
        <f t="shared" si="17"/>
        <v>#DIV/0!</v>
      </c>
      <c r="DG12" s="27" t="e">
        <f t="shared" si="17"/>
        <v>#DIV/0!</v>
      </c>
      <c r="DH12" s="7"/>
      <c r="DI12" s="23"/>
      <c r="DJ12" s="7"/>
      <c r="DK12" s="7"/>
      <c r="DL12" s="7"/>
      <c r="DM12" s="7"/>
      <c r="DN12" s="36"/>
      <c r="DO12" s="7"/>
      <c r="DP12" s="68"/>
      <c r="DQ12" s="68"/>
      <c r="DR12" s="68"/>
      <c r="DS12" s="68"/>
      <c r="DT12" s="68"/>
      <c r="DU12" s="68"/>
      <c r="DV12" s="68"/>
      <c r="DW12" s="68"/>
      <c r="DX12" s="7"/>
    </row>
    <row r="13" spans="1:128" x14ac:dyDescent="0.2">
      <c r="A13" s="29"/>
      <c r="B13" s="29"/>
      <c r="C13" s="29"/>
      <c r="D13" s="29"/>
      <c r="E13" s="29"/>
      <c r="F13" s="29"/>
      <c r="G13" s="7"/>
      <c r="H13" s="7"/>
      <c r="I13" s="7"/>
      <c r="J13" s="7"/>
      <c r="K13" s="7"/>
      <c r="L13" s="7"/>
      <c r="M13" s="7"/>
      <c r="N13" s="7"/>
      <c r="O13" s="7"/>
      <c r="P13" s="7"/>
      <c r="Q13" s="23"/>
      <c r="R13" s="7"/>
      <c r="S13" s="7"/>
      <c r="T13" s="7"/>
      <c r="U13" s="7"/>
      <c r="V13" s="7"/>
      <c r="W13" s="36"/>
      <c r="X13" s="7"/>
      <c r="Y13" s="7"/>
      <c r="Z13" s="7"/>
      <c r="AA13" s="7"/>
      <c r="AB13" s="7"/>
      <c r="AC13" s="7"/>
      <c r="AD13" s="7"/>
      <c r="AE13" s="7"/>
      <c r="AF13" s="6"/>
      <c r="AG13" s="23"/>
      <c r="AH13" s="7"/>
      <c r="AI13" s="7"/>
      <c r="AJ13" s="7"/>
      <c r="AK13" s="7"/>
      <c r="AL13" s="7"/>
      <c r="AM13" s="36"/>
      <c r="AN13" s="7"/>
      <c r="AO13" s="7"/>
      <c r="AP13" s="7"/>
      <c r="AQ13" s="7"/>
      <c r="AR13" s="7"/>
      <c r="AS13" s="7"/>
      <c r="AT13" s="7"/>
      <c r="AU13" s="7"/>
      <c r="AV13" s="6"/>
      <c r="AW13" s="23"/>
      <c r="AX13" s="7"/>
      <c r="AY13" s="7"/>
      <c r="AZ13" s="7"/>
      <c r="BA13" s="7"/>
      <c r="BB13" s="7"/>
      <c r="BC13" s="36"/>
      <c r="BD13" s="7"/>
      <c r="BE13" s="7"/>
      <c r="BF13" s="7"/>
      <c r="BG13" s="7"/>
      <c r="BH13" s="7"/>
      <c r="BI13" s="7"/>
      <c r="BJ13" s="7"/>
      <c r="BK13" s="7"/>
      <c r="BL13" s="6"/>
      <c r="BM13" s="23"/>
      <c r="BN13" s="7"/>
      <c r="BO13" s="7"/>
      <c r="BP13" s="7"/>
      <c r="BQ13" s="7"/>
      <c r="BR13" s="7"/>
      <c r="BS13" s="36"/>
      <c r="BT13" s="7"/>
      <c r="BU13" s="7"/>
      <c r="BV13" s="7"/>
      <c r="BW13" s="7"/>
      <c r="BX13" s="7"/>
      <c r="BY13" s="7"/>
      <c r="BZ13" s="7"/>
      <c r="CA13" s="7"/>
      <c r="CB13" s="6"/>
      <c r="CC13" s="23"/>
      <c r="CD13" s="7"/>
      <c r="CE13" s="7"/>
      <c r="CF13" s="7"/>
      <c r="CG13" s="7"/>
      <c r="CH13" s="7"/>
      <c r="CI13" s="36"/>
      <c r="CJ13" s="7"/>
      <c r="CK13" s="7"/>
      <c r="CL13" s="7"/>
      <c r="CM13" s="7"/>
      <c r="CN13" s="7"/>
      <c r="CO13" s="7"/>
      <c r="CP13" s="7"/>
      <c r="CQ13" s="7"/>
      <c r="CR13" s="6"/>
      <c r="CS13" s="23"/>
      <c r="CT13" s="7"/>
      <c r="CU13" s="7"/>
      <c r="CV13" s="7"/>
      <c r="CW13" s="7"/>
      <c r="CX13" s="7"/>
      <c r="CY13" s="36"/>
      <c r="CZ13" s="7"/>
      <c r="DA13" s="7"/>
      <c r="DB13" s="7"/>
      <c r="DC13" s="7"/>
      <c r="DD13" s="7"/>
      <c r="DE13" s="7"/>
      <c r="DF13" s="7"/>
      <c r="DG13" s="7"/>
      <c r="DH13" s="7"/>
      <c r="DI13" s="23"/>
      <c r="DJ13" s="7"/>
      <c r="DK13" s="7"/>
      <c r="DL13" s="7"/>
      <c r="DM13" s="7"/>
      <c r="DN13" s="7"/>
      <c r="DO13" s="36"/>
      <c r="DP13" s="7"/>
      <c r="DQ13" s="7"/>
      <c r="DR13" s="7"/>
      <c r="DS13" s="7"/>
      <c r="DT13" s="7"/>
      <c r="DU13" s="7"/>
      <c r="DV13" s="7"/>
      <c r="DW13" s="7"/>
      <c r="DX13" s="7"/>
    </row>
    <row r="14" spans="1:128" x14ac:dyDescent="0.2">
      <c r="A14" s="29"/>
      <c r="B14" s="29"/>
      <c r="C14" s="29"/>
      <c r="D14" s="29"/>
      <c r="E14" s="29"/>
      <c r="F14" s="29"/>
      <c r="G14" s="7"/>
      <c r="H14" s="7"/>
      <c r="I14" s="7"/>
      <c r="J14" s="7"/>
      <c r="K14" s="7"/>
      <c r="L14" s="7"/>
      <c r="M14" s="7"/>
      <c r="N14" s="7"/>
      <c r="O14" s="7"/>
      <c r="P14" s="7"/>
      <c r="Q14" s="23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6"/>
      <c r="AG14" s="23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6"/>
      <c r="AW14" s="23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6"/>
      <c r="BM14" s="23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6"/>
      <c r="CC14" s="23"/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7"/>
      <c r="CP14" s="7"/>
      <c r="CQ14" s="7"/>
      <c r="CR14" s="6"/>
      <c r="CS14" s="23"/>
      <c r="CT14" s="7"/>
      <c r="CU14" s="7"/>
      <c r="CV14" s="7"/>
      <c r="CW14" s="7"/>
      <c r="CX14" s="7"/>
      <c r="CY14" s="7"/>
      <c r="CZ14" s="7"/>
      <c r="DA14" s="7"/>
      <c r="DB14" s="7"/>
      <c r="DC14" s="7"/>
      <c r="DD14" s="7"/>
      <c r="DE14" s="7"/>
      <c r="DF14" s="7"/>
      <c r="DG14" s="7"/>
      <c r="DH14" s="7"/>
      <c r="DI14" s="23"/>
      <c r="DJ14" s="7"/>
      <c r="DK14" s="7"/>
      <c r="DL14" s="7"/>
      <c r="DM14" s="7"/>
      <c r="DN14" s="7"/>
      <c r="DO14" s="7"/>
      <c r="DP14" s="7"/>
      <c r="DQ14" s="7"/>
      <c r="DR14" s="7"/>
      <c r="DS14" s="7"/>
      <c r="DT14" s="7"/>
      <c r="DU14" s="7"/>
      <c r="DV14" s="7"/>
      <c r="DW14" s="7"/>
      <c r="DX14" s="7"/>
    </row>
    <row r="15" spans="1:128" ht="15.75" x14ac:dyDescent="0.25">
      <c r="A15" s="23" t="s">
        <v>40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35" t="s">
        <v>40</v>
      </c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6"/>
      <c r="AG15" s="35" t="s">
        <v>40</v>
      </c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6"/>
      <c r="AW15" s="35" t="s">
        <v>40</v>
      </c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6"/>
      <c r="BM15" s="35" t="s">
        <v>40</v>
      </c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6"/>
      <c r="CC15" s="35" t="s">
        <v>40</v>
      </c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  <c r="CR15" s="6"/>
      <c r="CS15" s="35" t="s">
        <v>40</v>
      </c>
      <c r="CT15" s="7"/>
      <c r="CU15" s="7"/>
      <c r="CV15" s="7"/>
      <c r="CW15" s="7"/>
      <c r="CX15" s="7"/>
      <c r="CY15" s="7"/>
      <c r="CZ15" s="7"/>
      <c r="DA15" s="7"/>
      <c r="DB15" s="7"/>
      <c r="DC15" s="7"/>
      <c r="DD15" s="7"/>
      <c r="DE15" s="7"/>
      <c r="DF15" s="7"/>
      <c r="DG15" s="7"/>
      <c r="DH15" s="7"/>
      <c r="DI15" s="35"/>
      <c r="DJ15" s="7"/>
      <c r="DK15" s="7"/>
      <c r="DL15" s="7"/>
      <c r="DM15" s="7"/>
      <c r="DN15" s="7"/>
      <c r="DO15" s="7"/>
      <c r="DP15" s="7"/>
      <c r="DQ15" s="7"/>
      <c r="DR15" s="7"/>
      <c r="DS15" s="7"/>
      <c r="DT15" s="7"/>
      <c r="DU15" s="7"/>
      <c r="DV15" s="7"/>
      <c r="DW15" s="7"/>
      <c r="DX15" s="7"/>
    </row>
    <row r="16" spans="1:128" ht="30" x14ac:dyDescent="0.2">
      <c r="A16" s="83" t="s">
        <v>31</v>
      </c>
      <c r="B16" s="84" t="s">
        <v>39</v>
      </c>
      <c r="C16" s="84"/>
      <c r="D16" s="84"/>
      <c r="E16" s="84"/>
      <c r="F16" s="84"/>
      <c r="G16" s="84" t="s">
        <v>21</v>
      </c>
      <c r="H16" s="84" t="s">
        <v>38</v>
      </c>
      <c r="I16" s="85" t="s">
        <v>37</v>
      </c>
      <c r="J16" s="85" t="s">
        <v>36</v>
      </c>
      <c r="K16" s="85" t="s">
        <v>35</v>
      </c>
      <c r="L16" s="85" t="s">
        <v>34</v>
      </c>
      <c r="M16" s="85" t="s">
        <v>30</v>
      </c>
      <c r="N16" s="85" t="s">
        <v>33</v>
      </c>
      <c r="O16" s="85" t="s">
        <v>28</v>
      </c>
      <c r="P16" s="7"/>
      <c r="Q16" s="162" t="s">
        <v>31</v>
      </c>
      <c r="R16" s="149" t="s">
        <v>39</v>
      </c>
      <c r="S16" s="149"/>
      <c r="T16" s="149"/>
      <c r="U16" s="149"/>
      <c r="V16" s="149"/>
      <c r="W16" s="149" t="s">
        <v>21</v>
      </c>
      <c r="X16" s="149" t="s">
        <v>38</v>
      </c>
      <c r="Y16" s="174" t="s">
        <v>37</v>
      </c>
      <c r="Z16" s="174" t="s">
        <v>36</v>
      </c>
      <c r="AA16" s="174" t="s">
        <v>35</v>
      </c>
      <c r="AB16" s="174" t="s">
        <v>34</v>
      </c>
      <c r="AC16" s="174" t="s">
        <v>30</v>
      </c>
      <c r="AD16" s="174" t="s">
        <v>33</v>
      </c>
      <c r="AE16" s="174" t="s">
        <v>28</v>
      </c>
      <c r="AF16" s="6"/>
      <c r="AG16" s="162" t="s">
        <v>31</v>
      </c>
      <c r="AH16" s="149" t="s">
        <v>39</v>
      </c>
      <c r="AI16" s="149"/>
      <c r="AJ16" s="149"/>
      <c r="AK16" s="149"/>
      <c r="AL16" s="149"/>
      <c r="AM16" s="149" t="s">
        <v>21</v>
      </c>
      <c r="AN16" s="149" t="s">
        <v>38</v>
      </c>
      <c r="AO16" s="174" t="s">
        <v>37</v>
      </c>
      <c r="AP16" s="174" t="s">
        <v>36</v>
      </c>
      <c r="AQ16" s="174" t="s">
        <v>35</v>
      </c>
      <c r="AR16" s="174" t="s">
        <v>34</v>
      </c>
      <c r="AS16" s="174" t="s">
        <v>30</v>
      </c>
      <c r="AT16" s="174" t="s">
        <v>33</v>
      </c>
      <c r="AU16" s="174" t="s">
        <v>28</v>
      </c>
      <c r="AV16" s="6"/>
      <c r="AW16" s="162" t="s">
        <v>31</v>
      </c>
      <c r="AX16" s="149" t="s">
        <v>39</v>
      </c>
      <c r="AY16" s="149"/>
      <c r="AZ16" s="149"/>
      <c r="BA16" s="149"/>
      <c r="BB16" s="149"/>
      <c r="BC16" s="149" t="s">
        <v>21</v>
      </c>
      <c r="BD16" s="149" t="s">
        <v>38</v>
      </c>
      <c r="BE16" s="174" t="s">
        <v>37</v>
      </c>
      <c r="BF16" s="174" t="s">
        <v>36</v>
      </c>
      <c r="BG16" s="174" t="s">
        <v>35</v>
      </c>
      <c r="BH16" s="174" t="s">
        <v>34</v>
      </c>
      <c r="BI16" s="174" t="s">
        <v>30</v>
      </c>
      <c r="BJ16" s="174" t="s">
        <v>33</v>
      </c>
      <c r="BK16" s="174" t="s">
        <v>28</v>
      </c>
      <c r="BL16" s="6"/>
      <c r="BM16" s="162" t="s">
        <v>31</v>
      </c>
      <c r="BN16" s="149" t="s">
        <v>39</v>
      </c>
      <c r="BO16" s="149"/>
      <c r="BP16" s="149"/>
      <c r="BQ16" s="149"/>
      <c r="BR16" s="149"/>
      <c r="BS16" s="149" t="s">
        <v>21</v>
      </c>
      <c r="BT16" s="149" t="s">
        <v>38</v>
      </c>
      <c r="BU16" s="174" t="s">
        <v>37</v>
      </c>
      <c r="BV16" s="174" t="s">
        <v>36</v>
      </c>
      <c r="BW16" s="174" t="s">
        <v>35</v>
      </c>
      <c r="BX16" s="174" t="s">
        <v>34</v>
      </c>
      <c r="BY16" s="174" t="s">
        <v>30</v>
      </c>
      <c r="BZ16" s="174" t="s">
        <v>33</v>
      </c>
      <c r="CA16" s="174" t="s">
        <v>28</v>
      </c>
      <c r="CB16" s="6"/>
      <c r="CC16" s="162" t="s">
        <v>31</v>
      </c>
      <c r="CD16" s="149" t="s">
        <v>39</v>
      </c>
      <c r="CE16" s="149"/>
      <c r="CF16" s="149"/>
      <c r="CG16" s="149"/>
      <c r="CH16" s="149"/>
      <c r="CI16" s="149" t="s">
        <v>21</v>
      </c>
      <c r="CJ16" s="149" t="s">
        <v>38</v>
      </c>
      <c r="CK16" s="174" t="s">
        <v>37</v>
      </c>
      <c r="CL16" s="174" t="s">
        <v>36</v>
      </c>
      <c r="CM16" s="174" t="s">
        <v>35</v>
      </c>
      <c r="CN16" s="174" t="s">
        <v>34</v>
      </c>
      <c r="CO16" s="174" t="s">
        <v>30</v>
      </c>
      <c r="CP16" s="174" t="s">
        <v>33</v>
      </c>
      <c r="CQ16" s="174" t="s">
        <v>28</v>
      </c>
      <c r="CR16" s="6"/>
      <c r="CS16" s="162" t="s">
        <v>31</v>
      </c>
      <c r="CT16" s="149" t="s">
        <v>39</v>
      </c>
      <c r="CU16" s="149"/>
      <c r="CV16" s="149"/>
      <c r="CW16" s="149"/>
      <c r="CX16" s="149"/>
      <c r="CY16" s="149" t="s">
        <v>21</v>
      </c>
      <c r="CZ16" s="149" t="s">
        <v>38</v>
      </c>
      <c r="DA16" s="174" t="s">
        <v>37</v>
      </c>
      <c r="DB16" s="174" t="s">
        <v>36</v>
      </c>
      <c r="DC16" s="174" t="s">
        <v>35</v>
      </c>
      <c r="DD16" s="174" t="s">
        <v>34</v>
      </c>
      <c r="DE16" s="174" t="s">
        <v>30</v>
      </c>
      <c r="DF16" s="174" t="s">
        <v>33</v>
      </c>
      <c r="DG16" s="174" t="s">
        <v>28</v>
      </c>
      <c r="DH16" s="7"/>
      <c r="DI16" s="327"/>
      <c r="DJ16" s="195"/>
      <c r="DK16" s="195"/>
      <c r="DL16" s="195"/>
      <c r="DM16" s="195"/>
      <c r="DN16" s="195"/>
      <c r="DO16" s="195"/>
      <c r="DP16" s="195"/>
      <c r="DQ16" s="177"/>
      <c r="DR16" s="177"/>
      <c r="DS16" s="177"/>
      <c r="DT16" s="177"/>
      <c r="DU16" s="177"/>
      <c r="DV16" s="177"/>
      <c r="DW16" s="177"/>
      <c r="DX16" s="7"/>
    </row>
    <row r="17" spans="1:128" x14ac:dyDescent="0.2">
      <c r="A17" s="83"/>
      <c r="B17" s="84"/>
      <c r="C17" s="84"/>
      <c r="D17" s="84"/>
      <c r="E17" s="84"/>
      <c r="F17" s="84"/>
      <c r="G17" s="84"/>
      <c r="H17" s="84"/>
      <c r="I17" s="85"/>
      <c r="J17" s="85"/>
      <c r="K17" s="85"/>
      <c r="L17" s="85"/>
      <c r="M17" s="85"/>
      <c r="N17" s="85"/>
      <c r="O17" s="85"/>
      <c r="P17" s="7"/>
      <c r="Q17" s="162"/>
      <c r="R17" s="149"/>
      <c r="S17" s="149"/>
      <c r="T17" s="149"/>
      <c r="U17" s="149"/>
      <c r="V17" s="149"/>
      <c r="W17" s="149"/>
      <c r="X17" s="149"/>
      <c r="Y17" s="174"/>
      <c r="Z17" s="174"/>
      <c r="AA17" s="174"/>
      <c r="AB17" s="174"/>
      <c r="AC17" s="174"/>
      <c r="AD17" s="174"/>
      <c r="AE17" s="174"/>
      <c r="AF17" s="6"/>
      <c r="AG17" s="162"/>
      <c r="AH17" s="149"/>
      <c r="AI17" s="149"/>
      <c r="AJ17" s="149"/>
      <c r="AK17" s="149"/>
      <c r="AL17" s="149"/>
      <c r="AM17" s="149"/>
      <c r="AN17" s="149"/>
      <c r="AO17" s="174"/>
      <c r="AP17" s="174"/>
      <c r="AQ17" s="174"/>
      <c r="AR17" s="174"/>
      <c r="AS17" s="174"/>
      <c r="AT17" s="174"/>
      <c r="AU17" s="174"/>
      <c r="AV17" s="6"/>
      <c r="AW17" s="162"/>
      <c r="AX17" s="149"/>
      <c r="AY17" s="149"/>
      <c r="AZ17" s="149"/>
      <c r="BA17" s="149"/>
      <c r="BB17" s="149"/>
      <c r="BC17" s="149"/>
      <c r="BD17" s="149"/>
      <c r="BE17" s="174"/>
      <c r="BF17" s="174"/>
      <c r="BG17" s="174"/>
      <c r="BH17" s="174"/>
      <c r="BI17" s="174"/>
      <c r="BJ17" s="174"/>
      <c r="BK17" s="174"/>
      <c r="BL17" s="6"/>
      <c r="BM17" s="162"/>
      <c r="BN17" s="149"/>
      <c r="BO17" s="149"/>
      <c r="BP17" s="149"/>
      <c r="BQ17" s="149"/>
      <c r="BR17" s="149"/>
      <c r="BS17" s="149"/>
      <c r="BT17" s="149"/>
      <c r="BU17" s="174"/>
      <c r="BV17" s="174"/>
      <c r="BW17" s="174"/>
      <c r="BX17" s="174"/>
      <c r="BY17" s="174"/>
      <c r="BZ17" s="174"/>
      <c r="CA17" s="174"/>
      <c r="CB17" s="6"/>
      <c r="CC17" s="162"/>
      <c r="CD17" s="149"/>
      <c r="CE17" s="149"/>
      <c r="CF17" s="149"/>
      <c r="CG17" s="149"/>
      <c r="CH17" s="149"/>
      <c r="CI17" s="149"/>
      <c r="CJ17" s="149"/>
      <c r="CK17" s="174"/>
      <c r="CL17" s="174"/>
      <c r="CM17" s="174"/>
      <c r="CN17" s="174"/>
      <c r="CO17" s="174"/>
      <c r="CP17" s="174"/>
      <c r="CQ17" s="174"/>
      <c r="CR17" s="6"/>
      <c r="CS17" s="162"/>
      <c r="CT17" s="149"/>
      <c r="CU17" s="149"/>
      <c r="CV17" s="149"/>
      <c r="CW17" s="149"/>
      <c r="CX17" s="149"/>
      <c r="CY17" s="149"/>
      <c r="CZ17" s="149"/>
      <c r="DA17" s="174"/>
      <c r="DB17" s="174"/>
      <c r="DC17" s="174"/>
      <c r="DD17" s="174"/>
      <c r="DE17" s="174"/>
      <c r="DF17" s="174"/>
      <c r="DG17" s="174"/>
      <c r="DH17" s="7"/>
      <c r="DI17" s="327"/>
      <c r="DJ17" s="195"/>
      <c r="DK17" s="195"/>
      <c r="DL17" s="195"/>
      <c r="DM17" s="195"/>
      <c r="DN17" s="195"/>
      <c r="DO17" s="195"/>
      <c r="DP17" s="195"/>
      <c r="DQ17" s="177"/>
      <c r="DR17" s="177"/>
      <c r="DS17" s="177"/>
      <c r="DT17" s="177"/>
      <c r="DU17" s="177"/>
      <c r="DV17" s="177"/>
      <c r="DW17" s="177"/>
      <c r="DX17" s="7"/>
    </row>
    <row r="18" spans="1:128" x14ac:dyDescent="0.2">
      <c r="A18" s="34">
        <v>1</v>
      </c>
      <c r="B18" s="33"/>
      <c r="C18" s="33"/>
      <c r="D18" s="33"/>
      <c r="E18" s="33"/>
      <c r="F18" s="33"/>
      <c r="G18" s="27" t="e">
        <f t="shared" ref="G18:G22" si="18">AVERAGE(B18:F18)</f>
        <v>#DIV/0!</v>
      </c>
      <c r="H18" s="24"/>
      <c r="I18" s="24"/>
      <c r="J18" s="24"/>
      <c r="K18" s="24"/>
      <c r="L18" s="24"/>
      <c r="M18" s="24" t="e">
        <f t="shared" ref="M18:M22" si="19">H18*J18*40/I18</f>
        <v>#DIV/0!</v>
      </c>
      <c r="N18" s="24" t="e">
        <f t="shared" ref="N18:N22" si="20">H18*K18*40/I18</f>
        <v>#DIV/0!</v>
      </c>
      <c r="O18" s="24" t="e">
        <f t="shared" ref="O18:O22" si="21">M18+N18</f>
        <v>#DIV/0!</v>
      </c>
      <c r="P18" s="7"/>
      <c r="Q18" s="99">
        <v>1</v>
      </c>
      <c r="R18" s="100">
        <v>14</v>
      </c>
      <c r="S18" s="100">
        <v>14</v>
      </c>
      <c r="T18" s="100">
        <v>17</v>
      </c>
      <c r="U18" s="107">
        <v>20</v>
      </c>
      <c r="V18" s="107">
        <v>20</v>
      </c>
      <c r="W18" s="106">
        <f>AVERAGE(R18:V18)</f>
        <v>17</v>
      </c>
      <c r="X18" s="102">
        <v>273.11</v>
      </c>
      <c r="Y18" s="102">
        <v>207.54</v>
      </c>
      <c r="Z18" s="102">
        <v>40.07</v>
      </c>
      <c r="AA18" s="102">
        <v>1.2</v>
      </c>
      <c r="AB18" s="102">
        <v>29.75</v>
      </c>
      <c r="AC18" s="102">
        <f>X18*Z18*40/Y18</f>
        <v>2109.1871831936014</v>
      </c>
      <c r="AD18" s="102">
        <f>X18*AA18*40/Y18</f>
        <v>63.165076611737504</v>
      </c>
      <c r="AE18" s="102">
        <f>AC18+AD18</f>
        <v>2172.3522598053387</v>
      </c>
      <c r="AF18" s="6"/>
      <c r="AG18" s="99">
        <v>1</v>
      </c>
      <c r="AH18" s="100">
        <v>31</v>
      </c>
      <c r="AI18" s="100">
        <v>31</v>
      </c>
      <c r="AJ18" s="100">
        <v>30</v>
      </c>
      <c r="AK18" s="100">
        <v>33</v>
      </c>
      <c r="AL18" s="100">
        <v>30</v>
      </c>
      <c r="AM18" s="101">
        <f>AVERAGE(AH18:AL18)</f>
        <v>31</v>
      </c>
      <c r="AN18" s="116">
        <v>400.48</v>
      </c>
      <c r="AO18" s="116">
        <v>204.08</v>
      </c>
      <c r="AP18" s="116">
        <v>34.97</v>
      </c>
      <c r="AQ18" s="116">
        <v>4.0999999999999996</v>
      </c>
      <c r="AR18" s="116">
        <v>37.04</v>
      </c>
      <c r="AS18" s="116">
        <f>AN18*AP18*40/AO18</f>
        <v>2744.9599372794983</v>
      </c>
      <c r="AT18" s="116">
        <f>AN18*AQ18*40/AO18</f>
        <v>321.82830262642102</v>
      </c>
      <c r="AU18" s="116">
        <f>AS18+AT18</f>
        <v>3066.7882399059195</v>
      </c>
      <c r="AV18" s="6"/>
      <c r="AW18" s="99">
        <v>1</v>
      </c>
      <c r="AX18" s="100">
        <v>27</v>
      </c>
      <c r="AY18" s="100">
        <v>33</v>
      </c>
      <c r="AZ18" s="100">
        <v>25</v>
      </c>
      <c r="BA18" s="100">
        <v>25</v>
      </c>
      <c r="BB18" s="100">
        <v>32</v>
      </c>
      <c r="BC18" s="101">
        <f>AVERAGE(AX18:BB18)</f>
        <v>28.4</v>
      </c>
      <c r="BD18" s="116">
        <v>411.67</v>
      </c>
      <c r="BE18" s="116">
        <v>207.66</v>
      </c>
      <c r="BF18" s="116">
        <v>59.6</v>
      </c>
      <c r="BG18" s="116">
        <v>9.59</v>
      </c>
      <c r="BH18" s="116">
        <v>39.36</v>
      </c>
      <c r="BI18" s="116">
        <f>BD18*BF18*40/BE18</f>
        <v>4726.0968891457196</v>
      </c>
      <c r="BJ18" s="116">
        <f>BD18*BG18*40/BE18</f>
        <v>760.45753635750748</v>
      </c>
      <c r="BK18" s="116">
        <f>BI18+BJ18</f>
        <v>5486.5544255032273</v>
      </c>
      <c r="BL18" s="6"/>
      <c r="BM18" s="34">
        <v>1</v>
      </c>
      <c r="BN18" s="33"/>
      <c r="BO18" s="33"/>
      <c r="BP18" s="33"/>
      <c r="BQ18" s="33"/>
      <c r="BR18" s="33"/>
      <c r="BS18" s="27" t="e">
        <f t="shared" ref="BS18:BS22" si="22">AVERAGE(BN18:BR18)</f>
        <v>#DIV/0!</v>
      </c>
      <c r="BT18" s="24"/>
      <c r="BU18" s="24"/>
      <c r="BV18" s="24"/>
      <c r="BW18" s="24"/>
      <c r="BX18" s="24"/>
      <c r="BY18" s="24" t="e">
        <f t="shared" ref="BY18:BY22" si="23">BT18*BV18*40/BU18</f>
        <v>#DIV/0!</v>
      </c>
      <c r="BZ18" s="24" t="e">
        <f t="shared" ref="BZ18:BZ22" si="24">BT18*BW18*40/BU18</f>
        <v>#DIV/0!</v>
      </c>
      <c r="CA18" s="24" t="e">
        <f t="shared" ref="CA18:CA22" si="25">BY18+BZ18</f>
        <v>#DIV/0!</v>
      </c>
      <c r="CB18" s="6"/>
      <c r="CC18" s="34">
        <v>1</v>
      </c>
      <c r="CD18" s="33"/>
      <c r="CE18" s="33"/>
      <c r="CF18" s="33"/>
      <c r="CG18" s="33"/>
      <c r="CH18" s="33"/>
      <c r="CI18" s="27" t="e">
        <f t="shared" ref="CI18:CI22" si="26">AVERAGE(CD18:CH18)</f>
        <v>#DIV/0!</v>
      </c>
      <c r="CJ18" s="24"/>
      <c r="CK18" s="24"/>
      <c r="CL18" s="24"/>
      <c r="CM18" s="24"/>
      <c r="CN18" s="24"/>
      <c r="CO18" s="24" t="e">
        <f t="shared" ref="CO18:CO22" si="27">CJ18*CL18*40/CK18</f>
        <v>#DIV/0!</v>
      </c>
      <c r="CP18" s="24" t="e">
        <f t="shared" ref="CP18:CP22" si="28">CJ18*CM18*40/CK18</f>
        <v>#DIV/0!</v>
      </c>
      <c r="CQ18" s="24" t="e">
        <f t="shared" ref="CQ18:CQ22" si="29">CO18+CP18</f>
        <v>#DIV/0!</v>
      </c>
      <c r="CR18" s="6"/>
      <c r="CS18" s="34">
        <v>1</v>
      </c>
      <c r="CT18" s="33"/>
      <c r="CU18" s="33"/>
      <c r="CV18" s="33"/>
      <c r="CW18" s="33"/>
      <c r="CX18" s="33"/>
      <c r="CY18" s="27" t="e">
        <f t="shared" ref="CY18:CY22" si="30">AVERAGE(CT18:CX18)</f>
        <v>#DIV/0!</v>
      </c>
      <c r="CZ18" s="24"/>
      <c r="DA18" s="24"/>
      <c r="DB18" s="24"/>
      <c r="DC18" s="24"/>
      <c r="DD18" s="24"/>
      <c r="DE18" s="24" t="e">
        <f t="shared" ref="DE18:DE22" si="31">CZ18*DB18*40/DA18</f>
        <v>#DIV/0!</v>
      </c>
      <c r="DF18" s="24" t="e">
        <f t="shared" ref="DF18:DF22" si="32">CZ18*DC18*40/DA18</f>
        <v>#DIV/0!</v>
      </c>
      <c r="DG18" s="24" t="e">
        <f t="shared" ref="DG18:DG22" si="33">DE18+DF18</f>
        <v>#DIV/0!</v>
      </c>
      <c r="DH18" s="7"/>
      <c r="DI18" s="30"/>
      <c r="DJ18" s="86"/>
      <c r="DK18" s="86"/>
      <c r="DL18" s="86"/>
      <c r="DM18" s="86"/>
      <c r="DN18" s="86"/>
      <c r="DO18" s="7"/>
      <c r="DP18" s="68"/>
      <c r="DQ18" s="68"/>
      <c r="DR18" s="68"/>
      <c r="DS18" s="68"/>
      <c r="DT18" s="68"/>
      <c r="DU18" s="68"/>
      <c r="DV18" s="68"/>
      <c r="DW18" s="68"/>
      <c r="DX18" s="7"/>
    </row>
    <row r="19" spans="1:128" x14ac:dyDescent="0.2">
      <c r="A19" s="34"/>
      <c r="B19" s="33"/>
      <c r="C19" s="33"/>
      <c r="D19" s="33"/>
      <c r="E19" s="33"/>
      <c r="F19" s="33"/>
      <c r="G19" s="27"/>
      <c r="H19" s="24"/>
      <c r="I19" s="24"/>
      <c r="J19" s="24"/>
      <c r="K19" s="24"/>
      <c r="L19" s="24"/>
      <c r="M19" s="24"/>
      <c r="N19" s="24"/>
      <c r="O19" s="24"/>
      <c r="P19" s="7"/>
      <c r="Q19" s="34"/>
      <c r="R19" s="33"/>
      <c r="S19" s="33"/>
      <c r="T19" s="33"/>
      <c r="U19" s="33"/>
      <c r="V19" s="33"/>
      <c r="W19" s="27"/>
      <c r="X19" s="64"/>
      <c r="Y19" s="64"/>
      <c r="Z19" s="64"/>
      <c r="AA19" s="64"/>
      <c r="AB19" s="64"/>
      <c r="AC19" s="64"/>
      <c r="AD19" s="64"/>
      <c r="AE19" s="64"/>
      <c r="AF19" s="6"/>
      <c r="AG19" s="34"/>
      <c r="AH19" s="77"/>
      <c r="AI19" s="77"/>
      <c r="AJ19" s="77"/>
      <c r="AK19" s="77"/>
      <c r="AL19" s="77"/>
      <c r="AM19" s="65"/>
      <c r="AN19" s="64"/>
      <c r="AO19" s="64"/>
      <c r="AP19" s="64"/>
      <c r="AQ19" s="64"/>
      <c r="AR19" s="64"/>
      <c r="AS19" s="64"/>
      <c r="AT19" s="64"/>
      <c r="AU19" s="64"/>
      <c r="AV19" s="6"/>
      <c r="AW19" s="34"/>
      <c r="AX19" s="33"/>
      <c r="AY19" s="33"/>
      <c r="AZ19" s="33"/>
      <c r="BA19" s="33"/>
      <c r="BB19" s="33"/>
      <c r="BC19" s="27"/>
      <c r="BD19" s="24"/>
      <c r="BE19" s="24"/>
      <c r="BF19" s="24"/>
      <c r="BG19" s="24"/>
      <c r="BH19" s="24"/>
      <c r="BI19" s="24"/>
      <c r="BJ19" s="24"/>
      <c r="BK19" s="24"/>
      <c r="BL19" s="6"/>
      <c r="BM19" s="34"/>
      <c r="BN19" s="33"/>
      <c r="BO19" s="33"/>
      <c r="BP19" s="33"/>
      <c r="BQ19" s="33"/>
      <c r="BR19" s="33"/>
      <c r="BS19" s="27"/>
      <c r="BT19" s="24"/>
      <c r="BU19" s="24"/>
      <c r="BV19" s="24"/>
      <c r="BW19" s="24"/>
      <c r="BX19" s="24"/>
      <c r="BY19" s="24"/>
      <c r="BZ19" s="24"/>
      <c r="CA19" s="24"/>
      <c r="CB19" s="6"/>
      <c r="CC19" s="34"/>
      <c r="CD19" s="33"/>
      <c r="CE19" s="33"/>
      <c r="CF19" s="33"/>
      <c r="CG19" s="33"/>
      <c r="CH19" s="33"/>
      <c r="CI19" s="27"/>
      <c r="CJ19" s="24"/>
      <c r="CK19" s="24"/>
      <c r="CL19" s="24"/>
      <c r="CM19" s="24"/>
      <c r="CN19" s="24"/>
      <c r="CO19" s="24"/>
      <c r="CP19" s="24"/>
      <c r="CQ19" s="24"/>
      <c r="CR19" s="6"/>
      <c r="CS19" s="34"/>
      <c r="CT19" s="33"/>
      <c r="CU19" s="33"/>
      <c r="CV19" s="33"/>
      <c r="CW19" s="33"/>
      <c r="CX19" s="33"/>
      <c r="CY19" s="27"/>
      <c r="CZ19" s="24"/>
      <c r="DA19" s="24"/>
      <c r="DB19" s="24"/>
      <c r="DC19" s="24"/>
      <c r="DD19" s="24"/>
      <c r="DE19" s="24"/>
      <c r="DF19" s="24"/>
      <c r="DG19" s="24"/>
      <c r="DH19" s="7"/>
      <c r="DI19" s="30"/>
      <c r="DJ19" s="86"/>
      <c r="DK19" s="86"/>
      <c r="DL19" s="86"/>
      <c r="DM19" s="86"/>
      <c r="DN19" s="86"/>
      <c r="DO19" s="7"/>
      <c r="DP19" s="68"/>
      <c r="DQ19" s="68"/>
      <c r="DR19" s="68"/>
      <c r="DS19" s="68"/>
      <c r="DT19" s="68"/>
      <c r="DU19" s="68"/>
      <c r="DV19" s="68"/>
      <c r="DW19" s="68"/>
      <c r="DX19" s="7"/>
    </row>
    <row r="20" spans="1:128" ht="15" customHeight="1" x14ac:dyDescent="0.2">
      <c r="A20" s="32">
        <v>3</v>
      </c>
      <c r="B20" s="31"/>
      <c r="C20" s="31"/>
      <c r="D20" s="31"/>
      <c r="E20" s="31"/>
      <c r="F20" s="31"/>
      <c r="G20" s="27" t="e">
        <f t="shared" si="18"/>
        <v>#DIV/0!</v>
      </c>
      <c r="H20" s="24"/>
      <c r="I20" s="24"/>
      <c r="J20" s="24"/>
      <c r="K20" s="24"/>
      <c r="L20" s="24"/>
      <c r="M20" s="24" t="e">
        <f t="shared" si="19"/>
        <v>#DIV/0!</v>
      </c>
      <c r="N20" s="24" t="e">
        <f t="shared" si="20"/>
        <v>#DIV/0!</v>
      </c>
      <c r="O20" s="24" t="e">
        <f t="shared" si="21"/>
        <v>#DIV/0!</v>
      </c>
      <c r="P20" s="7"/>
      <c r="Q20" s="103">
        <v>3</v>
      </c>
      <c r="R20" s="104">
        <v>20</v>
      </c>
      <c r="S20" s="104">
        <v>19</v>
      </c>
      <c r="T20" s="104">
        <v>19</v>
      </c>
      <c r="U20" s="108">
        <v>26</v>
      </c>
      <c r="V20" s="108">
        <v>24</v>
      </c>
      <c r="W20" s="106">
        <f>AVERAGE(R20:V20)</f>
        <v>21.6</v>
      </c>
      <c r="X20" s="102">
        <v>333.56</v>
      </c>
      <c r="Y20" s="102">
        <v>208.9</v>
      </c>
      <c r="Z20" s="102">
        <v>31.9</v>
      </c>
      <c r="AA20" s="102">
        <v>1.76</v>
      </c>
      <c r="AB20" s="102">
        <v>52.81</v>
      </c>
      <c r="AC20" s="102">
        <f>X20*Z20*40/Y20</f>
        <v>2037.4464337003351</v>
      </c>
      <c r="AD20" s="102">
        <f>X20*AA20*40/Y20</f>
        <v>112.4108377213978</v>
      </c>
      <c r="AE20" s="102">
        <f>AC20+AD20</f>
        <v>2149.857271421733</v>
      </c>
      <c r="AF20" s="6"/>
      <c r="AG20" s="103">
        <v>3</v>
      </c>
      <c r="AH20" s="104">
        <v>25</v>
      </c>
      <c r="AI20" s="104">
        <v>24</v>
      </c>
      <c r="AJ20" s="104">
        <v>27</v>
      </c>
      <c r="AK20" s="104">
        <v>26</v>
      </c>
      <c r="AL20" s="104">
        <v>31</v>
      </c>
      <c r="AM20" s="101">
        <f>AVERAGE(AH20:AL20)</f>
        <v>26.6</v>
      </c>
      <c r="AN20" s="116">
        <v>293.79000000000002</v>
      </c>
      <c r="AO20" s="116">
        <v>209.97</v>
      </c>
      <c r="AP20" s="116">
        <v>59.62</v>
      </c>
      <c r="AQ20" s="116">
        <v>1.8</v>
      </c>
      <c r="AR20" s="116">
        <v>35.18</v>
      </c>
      <c r="AS20" s="116">
        <f>AN20*AP20*40/AO20</f>
        <v>3336.8118874124875</v>
      </c>
      <c r="AT20" s="116">
        <f>AN20*AQ20*40/AO20</f>
        <v>100.74239177025289</v>
      </c>
      <c r="AU20" s="116">
        <f>AS20+AT20</f>
        <v>3437.5542791827406</v>
      </c>
      <c r="AV20" s="6"/>
      <c r="AW20" s="103">
        <v>3</v>
      </c>
      <c r="AX20" s="104">
        <v>37</v>
      </c>
      <c r="AY20" s="104">
        <v>34</v>
      </c>
      <c r="AZ20" s="104">
        <v>41</v>
      </c>
      <c r="BA20" s="104">
        <v>32</v>
      </c>
      <c r="BB20" s="104">
        <v>30</v>
      </c>
      <c r="BC20" s="101">
        <f>AVERAGE(AX20:BB20)</f>
        <v>34.799999999999997</v>
      </c>
      <c r="BD20" s="116">
        <v>476.71</v>
      </c>
      <c r="BE20" s="116">
        <v>220.37</v>
      </c>
      <c r="BF20" s="116">
        <v>77.23</v>
      </c>
      <c r="BG20" s="116">
        <v>8.58</v>
      </c>
      <c r="BH20" s="116">
        <v>43.69</v>
      </c>
      <c r="BI20" s="116">
        <f>BD20*BF20*40/BE20</f>
        <v>6682.6361664473388</v>
      </c>
      <c r="BJ20" s="116">
        <f>BD20*BG20*40/BE20</f>
        <v>742.4189862503971</v>
      </c>
      <c r="BK20" s="116">
        <f>BI20+BJ20</f>
        <v>7425.055152697736</v>
      </c>
      <c r="BL20" s="6"/>
      <c r="BM20" s="32">
        <v>3</v>
      </c>
      <c r="BN20" s="31"/>
      <c r="BO20" s="31"/>
      <c r="BP20" s="31"/>
      <c r="BQ20" s="31"/>
      <c r="BR20" s="31"/>
      <c r="BS20" s="27" t="e">
        <f t="shared" si="22"/>
        <v>#DIV/0!</v>
      </c>
      <c r="BT20" s="24"/>
      <c r="BU20" s="24"/>
      <c r="BV20" s="24"/>
      <c r="BW20" s="24"/>
      <c r="BX20" s="24"/>
      <c r="BY20" s="24" t="e">
        <f t="shared" si="23"/>
        <v>#DIV/0!</v>
      </c>
      <c r="BZ20" s="24" t="e">
        <f t="shared" si="24"/>
        <v>#DIV/0!</v>
      </c>
      <c r="CA20" s="24" t="e">
        <f t="shared" si="25"/>
        <v>#DIV/0!</v>
      </c>
      <c r="CB20" s="6"/>
      <c r="CC20" s="32">
        <v>3</v>
      </c>
      <c r="CD20" s="31"/>
      <c r="CE20" s="31"/>
      <c r="CF20" s="31"/>
      <c r="CG20" s="31"/>
      <c r="CH20" s="31"/>
      <c r="CI20" s="27" t="e">
        <f t="shared" si="26"/>
        <v>#DIV/0!</v>
      </c>
      <c r="CJ20" s="24"/>
      <c r="CK20" s="24"/>
      <c r="CL20" s="24"/>
      <c r="CM20" s="24"/>
      <c r="CN20" s="24"/>
      <c r="CO20" s="24" t="e">
        <f t="shared" si="27"/>
        <v>#DIV/0!</v>
      </c>
      <c r="CP20" s="24" t="e">
        <f t="shared" si="28"/>
        <v>#DIV/0!</v>
      </c>
      <c r="CQ20" s="24" t="e">
        <f t="shared" si="29"/>
        <v>#DIV/0!</v>
      </c>
      <c r="CR20" s="6"/>
      <c r="CS20" s="32">
        <v>3</v>
      </c>
      <c r="CT20" s="31"/>
      <c r="CU20" s="31"/>
      <c r="CV20" s="31"/>
      <c r="CW20" s="31"/>
      <c r="CX20" s="31"/>
      <c r="CY20" s="27" t="e">
        <f t="shared" si="30"/>
        <v>#DIV/0!</v>
      </c>
      <c r="CZ20" s="24"/>
      <c r="DA20" s="24"/>
      <c r="DB20" s="24"/>
      <c r="DC20" s="24"/>
      <c r="DD20" s="24"/>
      <c r="DE20" s="24" t="e">
        <f t="shared" si="31"/>
        <v>#DIV/0!</v>
      </c>
      <c r="DF20" s="24" t="e">
        <f t="shared" si="32"/>
        <v>#DIV/0!</v>
      </c>
      <c r="DG20" s="24" t="e">
        <f t="shared" si="33"/>
        <v>#DIV/0!</v>
      </c>
      <c r="DH20" s="7"/>
      <c r="DI20" s="30"/>
      <c r="DJ20" s="86"/>
      <c r="DK20" s="86"/>
      <c r="DL20" s="86"/>
      <c r="DM20" s="86"/>
      <c r="DN20" s="86"/>
      <c r="DO20" s="7"/>
      <c r="DP20" s="68"/>
      <c r="DQ20" s="68"/>
      <c r="DR20" s="68"/>
      <c r="DS20" s="68"/>
      <c r="DT20" s="68"/>
      <c r="DU20" s="68"/>
      <c r="DV20" s="68"/>
      <c r="DW20" s="68"/>
      <c r="DX20" s="7"/>
    </row>
    <row r="21" spans="1:128" ht="15" customHeight="1" x14ac:dyDescent="0.2">
      <c r="A21" s="32"/>
      <c r="B21" s="31"/>
      <c r="C21" s="31"/>
      <c r="D21" s="31"/>
      <c r="E21" s="31"/>
      <c r="F21" s="31"/>
      <c r="G21" s="27"/>
      <c r="H21" s="24"/>
      <c r="I21" s="24"/>
      <c r="J21" s="24"/>
      <c r="K21" s="24"/>
      <c r="L21" s="24"/>
      <c r="M21" s="24"/>
      <c r="N21" s="24"/>
      <c r="O21" s="24"/>
      <c r="P21" s="7"/>
      <c r="Q21" s="32"/>
      <c r="R21" s="31"/>
      <c r="S21" s="31"/>
      <c r="T21" s="31"/>
      <c r="U21" s="31"/>
      <c r="V21" s="31"/>
      <c r="W21" s="27"/>
      <c r="X21" s="64"/>
      <c r="Y21" s="64"/>
      <c r="Z21" s="64"/>
      <c r="AA21" s="64"/>
      <c r="AB21" s="64"/>
      <c r="AC21" s="64"/>
      <c r="AD21" s="64"/>
      <c r="AE21" s="64"/>
      <c r="AF21" s="6"/>
      <c r="AG21" s="32"/>
      <c r="AH21" s="78"/>
      <c r="AI21" s="78"/>
      <c r="AJ21" s="78"/>
      <c r="AK21" s="78"/>
      <c r="AL21" s="78"/>
      <c r="AM21" s="65"/>
      <c r="AN21" s="64"/>
      <c r="AO21" s="64"/>
      <c r="AP21" s="64"/>
      <c r="AQ21" s="64"/>
      <c r="AR21" s="64"/>
      <c r="AS21" s="64"/>
      <c r="AT21" s="64"/>
      <c r="AU21" s="64"/>
      <c r="AV21" s="6"/>
      <c r="AW21" s="32"/>
      <c r="AX21" s="31"/>
      <c r="AY21" s="31"/>
      <c r="AZ21" s="31"/>
      <c r="BA21" s="31"/>
      <c r="BB21" s="31"/>
      <c r="BC21" s="27"/>
      <c r="BD21" s="24"/>
      <c r="BE21" s="24"/>
      <c r="BF21" s="24"/>
      <c r="BG21" s="24"/>
      <c r="BH21" s="24"/>
      <c r="BI21" s="24"/>
      <c r="BJ21" s="24"/>
      <c r="BK21" s="24"/>
      <c r="BL21" s="6"/>
      <c r="BM21" s="32"/>
      <c r="BN21" s="31"/>
      <c r="BO21" s="31"/>
      <c r="BP21" s="31"/>
      <c r="BQ21" s="31"/>
      <c r="BR21" s="31"/>
      <c r="BS21" s="27"/>
      <c r="BT21" s="24"/>
      <c r="BU21" s="24"/>
      <c r="BV21" s="24"/>
      <c r="BW21" s="24"/>
      <c r="BX21" s="24"/>
      <c r="BY21" s="24"/>
      <c r="BZ21" s="24"/>
      <c r="CA21" s="24"/>
      <c r="CB21" s="6"/>
      <c r="CC21" s="32"/>
      <c r="CD21" s="31"/>
      <c r="CE21" s="31"/>
      <c r="CF21" s="31"/>
      <c r="CG21" s="31"/>
      <c r="CH21" s="31"/>
      <c r="CI21" s="27"/>
      <c r="CJ21" s="24"/>
      <c r="CK21" s="24"/>
      <c r="CL21" s="24"/>
      <c r="CM21" s="24"/>
      <c r="CN21" s="24"/>
      <c r="CO21" s="24"/>
      <c r="CP21" s="24"/>
      <c r="CQ21" s="24"/>
      <c r="CR21" s="6"/>
      <c r="CS21" s="32"/>
      <c r="CT21" s="31"/>
      <c r="CU21" s="31"/>
      <c r="CV21" s="31"/>
      <c r="CW21" s="31"/>
      <c r="CX21" s="31"/>
      <c r="CY21" s="27"/>
      <c r="CZ21" s="24"/>
      <c r="DA21" s="24"/>
      <c r="DB21" s="24"/>
      <c r="DC21" s="24"/>
      <c r="DD21" s="24"/>
      <c r="DE21" s="24"/>
      <c r="DF21" s="24"/>
      <c r="DG21" s="24"/>
      <c r="DH21" s="7"/>
      <c r="DI21" s="30"/>
      <c r="DJ21" s="86"/>
      <c r="DK21" s="86"/>
      <c r="DL21" s="86"/>
      <c r="DM21" s="86"/>
      <c r="DN21" s="86"/>
      <c r="DO21" s="7"/>
      <c r="DP21" s="68"/>
      <c r="DQ21" s="68"/>
      <c r="DR21" s="68"/>
      <c r="DS21" s="68"/>
      <c r="DT21" s="68"/>
      <c r="DU21" s="68"/>
      <c r="DV21" s="68"/>
      <c r="DW21" s="68"/>
      <c r="DX21" s="7"/>
    </row>
    <row r="22" spans="1:128" x14ac:dyDescent="0.2">
      <c r="A22" s="32">
        <v>5</v>
      </c>
      <c r="B22" s="31"/>
      <c r="C22" s="31"/>
      <c r="D22" s="31"/>
      <c r="E22" s="31"/>
      <c r="F22" s="31"/>
      <c r="G22" s="27" t="e">
        <f t="shared" si="18"/>
        <v>#DIV/0!</v>
      </c>
      <c r="H22" s="24"/>
      <c r="I22" s="24"/>
      <c r="J22" s="24"/>
      <c r="K22" s="24"/>
      <c r="L22" s="24"/>
      <c r="M22" s="24" t="e">
        <f t="shared" si="19"/>
        <v>#DIV/0!</v>
      </c>
      <c r="N22" s="24" t="e">
        <f t="shared" si="20"/>
        <v>#DIV/0!</v>
      </c>
      <c r="O22" s="24" t="e">
        <f t="shared" si="21"/>
        <v>#DIV/0!</v>
      </c>
      <c r="P22" s="7"/>
      <c r="Q22" s="103">
        <v>5</v>
      </c>
      <c r="R22" s="104">
        <v>14</v>
      </c>
      <c r="S22" s="104">
        <v>16</v>
      </c>
      <c r="T22" s="104">
        <v>19</v>
      </c>
      <c r="U22" s="108">
        <v>21</v>
      </c>
      <c r="V22" s="108">
        <v>17</v>
      </c>
      <c r="W22" s="106">
        <f>AVERAGE(R22:V22)</f>
        <v>17.399999999999999</v>
      </c>
      <c r="X22" s="102">
        <v>232.9</v>
      </c>
      <c r="Y22" s="102">
        <v>206.5</v>
      </c>
      <c r="Z22" s="102">
        <v>40.950000000000003</v>
      </c>
      <c r="AA22" s="102">
        <v>2.57</v>
      </c>
      <c r="AB22" s="102">
        <v>22.39</v>
      </c>
      <c r="AC22" s="102">
        <f>X22*Z22*40/Y22</f>
        <v>1847.4101694915257</v>
      </c>
      <c r="AD22" s="102">
        <f>X22*AA22*40/Y22</f>
        <v>115.94246973365617</v>
      </c>
      <c r="AE22" s="102">
        <f>AC22+AD22</f>
        <v>1963.352639225182</v>
      </c>
      <c r="AF22" s="6"/>
      <c r="AG22" s="103">
        <v>5</v>
      </c>
      <c r="AH22" s="104">
        <v>22</v>
      </c>
      <c r="AI22" s="104">
        <v>23</v>
      </c>
      <c r="AJ22" s="104">
        <v>22</v>
      </c>
      <c r="AK22" s="104">
        <v>22</v>
      </c>
      <c r="AL22" s="104">
        <v>26</v>
      </c>
      <c r="AM22" s="101">
        <f>AVERAGE(AH22:AL22)</f>
        <v>23</v>
      </c>
      <c r="AN22" s="116">
        <v>365.23</v>
      </c>
      <c r="AO22" s="116">
        <v>200.81</v>
      </c>
      <c r="AP22" s="116">
        <v>48.89</v>
      </c>
      <c r="AQ22" s="116">
        <v>1.97</v>
      </c>
      <c r="AR22" s="116">
        <v>38.49</v>
      </c>
      <c r="AS22" s="116">
        <f>AN22*AP22*40/AO22</f>
        <v>3556.8138439320755</v>
      </c>
      <c r="AT22" s="116">
        <f>AN22*AQ22*40/AO22</f>
        <v>143.32017329814252</v>
      </c>
      <c r="AU22" s="116">
        <f>AS22+AT22</f>
        <v>3700.134017230218</v>
      </c>
      <c r="AV22" s="6"/>
      <c r="AW22" s="103">
        <v>5</v>
      </c>
      <c r="AX22" s="104">
        <v>32</v>
      </c>
      <c r="AY22" s="104">
        <v>20</v>
      </c>
      <c r="AZ22" s="104">
        <v>32</v>
      </c>
      <c r="BA22" s="104">
        <v>35</v>
      </c>
      <c r="BB22" s="104">
        <v>32</v>
      </c>
      <c r="BC22" s="101">
        <f>AVERAGE(AX22:BB22)</f>
        <v>30.2</v>
      </c>
      <c r="BD22" s="116">
        <v>375.94</v>
      </c>
      <c r="BE22" s="116">
        <v>230.89</v>
      </c>
      <c r="BF22" s="116">
        <v>79.52</v>
      </c>
      <c r="BG22" s="116">
        <v>8.23</v>
      </c>
      <c r="BH22" s="116">
        <v>24.69</v>
      </c>
      <c r="BI22" s="116">
        <f>BD22*BF22*40/BE22</f>
        <v>5179.0460912122653</v>
      </c>
      <c r="BJ22" s="116">
        <f>BD22*BG22*40/BE22</f>
        <v>536.01042920871419</v>
      </c>
      <c r="BK22" s="116">
        <f>BI22+BJ22</f>
        <v>5715.0565204209797</v>
      </c>
      <c r="BL22" s="6"/>
      <c r="BM22" s="32">
        <v>5</v>
      </c>
      <c r="BN22" s="31"/>
      <c r="BO22" s="31"/>
      <c r="BP22" s="31"/>
      <c r="BQ22" s="31"/>
      <c r="BR22" s="31"/>
      <c r="BS22" s="27" t="e">
        <f t="shared" si="22"/>
        <v>#DIV/0!</v>
      </c>
      <c r="BT22" s="24"/>
      <c r="BU22" s="24"/>
      <c r="BV22" s="24"/>
      <c r="BW22" s="24"/>
      <c r="BX22" s="24"/>
      <c r="BY22" s="24" t="e">
        <f t="shared" si="23"/>
        <v>#DIV/0!</v>
      </c>
      <c r="BZ22" s="24" t="e">
        <f t="shared" si="24"/>
        <v>#DIV/0!</v>
      </c>
      <c r="CA22" s="24" t="e">
        <f t="shared" si="25"/>
        <v>#DIV/0!</v>
      </c>
      <c r="CB22" s="6"/>
      <c r="CC22" s="32">
        <v>5</v>
      </c>
      <c r="CD22" s="31"/>
      <c r="CE22" s="31"/>
      <c r="CF22" s="31"/>
      <c r="CG22" s="31"/>
      <c r="CH22" s="31"/>
      <c r="CI22" s="27" t="e">
        <f t="shared" si="26"/>
        <v>#DIV/0!</v>
      </c>
      <c r="CJ22" s="24"/>
      <c r="CK22" s="24"/>
      <c r="CL22" s="24"/>
      <c r="CM22" s="24"/>
      <c r="CN22" s="24"/>
      <c r="CO22" s="24" t="e">
        <f t="shared" si="27"/>
        <v>#DIV/0!</v>
      </c>
      <c r="CP22" s="24" t="e">
        <f t="shared" si="28"/>
        <v>#DIV/0!</v>
      </c>
      <c r="CQ22" s="24" t="e">
        <f t="shared" si="29"/>
        <v>#DIV/0!</v>
      </c>
      <c r="CR22" s="6"/>
      <c r="CS22" s="32">
        <v>5</v>
      </c>
      <c r="CT22" s="31"/>
      <c r="CU22" s="31"/>
      <c r="CV22" s="31"/>
      <c r="CW22" s="31"/>
      <c r="CX22" s="31"/>
      <c r="CY22" s="27" t="e">
        <f t="shared" si="30"/>
        <v>#DIV/0!</v>
      </c>
      <c r="CZ22" s="24"/>
      <c r="DA22" s="24"/>
      <c r="DB22" s="24"/>
      <c r="DC22" s="24"/>
      <c r="DD22" s="24"/>
      <c r="DE22" s="24" t="e">
        <f t="shared" si="31"/>
        <v>#DIV/0!</v>
      </c>
      <c r="DF22" s="24" t="e">
        <f t="shared" si="32"/>
        <v>#DIV/0!</v>
      </c>
      <c r="DG22" s="24" t="e">
        <f t="shared" si="33"/>
        <v>#DIV/0!</v>
      </c>
      <c r="DH22" s="7"/>
      <c r="DI22" s="30"/>
      <c r="DJ22" s="86"/>
      <c r="DK22" s="86"/>
      <c r="DL22" s="86"/>
      <c r="DM22" s="86"/>
      <c r="DN22" s="86"/>
      <c r="DO22" s="7"/>
      <c r="DP22" s="68"/>
      <c r="DQ22" s="68"/>
      <c r="DR22" s="68"/>
      <c r="DS22" s="68"/>
      <c r="DT22" s="68"/>
      <c r="DU22" s="68"/>
      <c r="DV22" s="68"/>
      <c r="DW22" s="68"/>
      <c r="DX22" s="7"/>
    </row>
    <row r="23" spans="1:128" x14ac:dyDescent="0.2">
      <c r="A23" s="30"/>
      <c r="B23" s="29"/>
      <c r="C23" s="29"/>
      <c r="D23" s="29"/>
      <c r="E23" s="29"/>
      <c r="F23" s="31"/>
      <c r="G23" s="27"/>
      <c r="H23" s="27"/>
      <c r="I23" s="27"/>
      <c r="J23" s="27"/>
      <c r="K23" s="27"/>
      <c r="L23" s="27"/>
      <c r="M23" s="27"/>
      <c r="N23" s="27"/>
      <c r="O23" s="27"/>
      <c r="P23" s="7"/>
      <c r="Q23" s="30"/>
      <c r="R23" s="29"/>
      <c r="S23" s="29"/>
      <c r="T23" s="29"/>
      <c r="U23" s="29"/>
      <c r="V23" s="31"/>
      <c r="W23" s="27"/>
      <c r="X23" s="65"/>
      <c r="Y23" s="65"/>
      <c r="Z23" s="65"/>
      <c r="AA23" s="65"/>
      <c r="AB23" s="65"/>
      <c r="AC23" s="65"/>
      <c r="AD23" s="65"/>
      <c r="AE23" s="65"/>
      <c r="AF23" s="6"/>
      <c r="AG23" s="30"/>
      <c r="AH23" s="86"/>
      <c r="AI23" s="86"/>
      <c r="AJ23" s="86"/>
      <c r="AK23" s="86"/>
      <c r="AL23" s="78"/>
      <c r="AM23" s="65"/>
      <c r="AN23" s="65"/>
      <c r="AO23" s="65"/>
      <c r="AP23" s="65"/>
      <c r="AQ23" s="65"/>
      <c r="AR23" s="65"/>
      <c r="AS23" s="65"/>
      <c r="AT23" s="65"/>
      <c r="AU23" s="65"/>
      <c r="AV23" s="6"/>
      <c r="AW23" s="30"/>
      <c r="AX23" s="29"/>
      <c r="AY23" s="29"/>
      <c r="AZ23" s="29"/>
      <c r="BA23" s="29"/>
      <c r="BB23" s="31"/>
      <c r="BC23" s="27"/>
      <c r="BD23" s="27"/>
      <c r="BE23" s="27"/>
      <c r="BF23" s="27"/>
      <c r="BG23" s="27"/>
      <c r="BH23" s="27"/>
      <c r="BI23" s="27"/>
      <c r="BJ23" s="27"/>
      <c r="BK23" s="27"/>
      <c r="BL23" s="6"/>
      <c r="BM23" s="30"/>
      <c r="BN23" s="29"/>
      <c r="BO23" s="29"/>
      <c r="BP23" s="29"/>
      <c r="BQ23" s="29"/>
      <c r="BR23" s="31"/>
      <c r="BS23" s="27"/>
      <c r="BT23" s="27"/>
      <c r="BU23" s="27"/>
      <c r="BV23" s="27"/>
      <c r="BW23" s="27"/>
      <c r="BX23" s="27"/>
      <c r="BY23" s="27"/>
      <c r="BZ23" s="27"/>
      <c r="CA23" s="27"/>
      <c r="CB23" s="6"/>
      <c r="CC23" s="30"/>
      <c r="CD23" s="29"/>
      <c r="CE23" s="29"/>
      <c r="CF23" s="29"/>
      <c r="CG23" s="29"/>
      <c r="CH23" s="31"/>
      <c r="CI23" s="27"/>
      <c r="CJ23" s="27"/>
      <c r="CK23" s="27"/>
      <c r="CL23" s="27"/>
      <c r="CM23" s="27"/>
      <c r="CN23" s="27"/>
      <c r="CO23" s="27"/>
      <c r="CP23" s="27"/>
      <c r="CQ23" s="27"/>
      <c r="CR23" s="6"/>
      <c r="CS23" s="30"/>
      <c r="CT23" s="29"/>
      <c r="CU23" s="29"/>
      <c r="CV23" s="29"/>
      <c r="CW23" s="29"/>
      <c r="CX23" s="31"/>
      <c r="CY23" s="27"/>
      <c r="CZ23" s="27"/>
      <c r="DA23" s="27"/>
      <c r="DB23" s="27"/>
      <c r="DC23" s="27"/>
      <c r="DD23" s="27"/>
      <c r="DE23" s="27"/>
      <c r="DF23" s="27"/>
      <c r="DG23" s="27"/>
      <c r="DH23" s="7"/>
      <c r="DI23" s="30"/>
      <c r="DJ23" s="86"/>
      <c r="DK23" s="86"/>
      <c r="DL23" s="86"/>
      <c r="DM23" s="86"/>
      <c r="DN23" s="86"/>
      <c r="DO23" s="7"/>
      <c r="DP23" s="68"/>
      <c r="DQ23" s="68"/>
      <c r="DR23" s="68"/>
      <c r="DS23" s="68"/>
      <c r="DT23" s="68"/>
      <c r="DU23" s="68"/>
      <c r="DV23" s="68"/>
      <c r="DW23" s="68"/>
      <c r="DX23" s="7"/>
    </row>
    <row r="24" spans="1:128" x14ac:dyDescent="0.2">
      <c r="A24" s="23"/>
      <c r="B24" s="7"/>
      <c r="C24" s="7"/>
      <c r="D24" s="7"/>
      <c r="E24" s="7"/>
      <c r="F24" s="28" t="s">
        <v>21</v>
      </c>
      <c r="G24" s="27" t="e">
        <f t="shared" ref="G24:O24" si="34">AVERAGE(G18:G22)</f>
        <v>#DIV/0!</v>
      </c>
      <c r="H24" s="27" t="e">
        <f t="shared" si="34"/>
        <v>#DIV/0!</v>
      </c>
      <c r="I24" s="27" t="e">
        <f t="shared" si="34"/>
        <v>#DIV/0!</v>
      </c>
      <c r="J24" s="27" t="e">
        <f t="shared" si="34"/>
        <v>#DIV/0!</v>
      </c>
      <c r="K24" s="27" t="e">
        <f t="shared" si="34"/>
        <v>#DIV/0!</v>
      </c>
      <c r="L24" s="27" t="e">
        <f t="shared" si="34"/>
        <v>#DIV/0!</v>
      </c>
      <c r="M24" s="27" t="e">
        <f t="shared" si="34"/>
        <v>#DIV/0!</v>
      </c>
      <c r="N24" s="27" t="e">
        <f t="shared" si="34"/>
        <v>#DIV/0!</v>
      </c>
      <c r="O24" s="27" t="e">
        <f t="shared" si="34"/>
        <v>#DIV/0!</v>
      </c>
      <c r="P24" s="7"/>
      <c r="Q24" s="30"/>
      <c r="R24" s="29"/>
      <c r="S24" s="29"/>
      <c r="T24" s="29"/>
      <c r="U24" s="7"/>
      <c r="V24" s="28" t="s">
        <v>21</v>
      </c>
      <c r="W24" s="27">
        <f t="shared" ref="W24:AE24" si="35">AVERAGE(W18:W22)</f>
        <v>18.666666666666668</v>
      </c>
      <c r="X24" s="65">
        <f t="shared" si="35"/>
        <v>279.85666666666668</v>
      </c>
      <c r="Y24" s="65">
        <f t="shared" si="35"/>
        <v>207.64666666666668</v>
      </c>
      <c r="Z24" s="65">
        <f t="shared" si="35"/>
        <v>37.64</v>
      </c>
      <c r="AA24" s="65">
        <f t="shared" si="35"/>
        <v>1.843333333333333</v>
      </c>
      <c r="AB24" s="65">
        <f t="shared" si="35"/>
        <v>34.983333333333334</v>
      </c>
      <c r="AC24" s="65">
        <f t="shared" si="35"/>
        <v>1998.0145954618208</v>
      </c>
      <c r="AD24" s="65">
        <f t="shared" si="35"/>
        <v>97.17279468893048</v>
      </c>
      <c r="AE24" s="65">
        <f t="shared" si="35"/>
        <v>2095.1873901507515</v>
      </c>
      <c r="AF24" s="6"/>
      <c r="AG24" s="30"/>
      <c r="AH24" s="29"/>
      <c r="AI24" s="29"/>
      <c r="AJ24" s="29"/>
      <c r="AK24" s="68"/>
      <c r="AL24" s="69" t="s">
        <v>21</v>
      </c>
      <c r="AM24" s="65">
        <f t="shared" ref="AM24:AU24" si="36">AVERAGE(AM18:AM22)</f>
        <v>26.866666666666664</v>
      </c>
      <c r="AN24" s="65">
        <f t="shared" si="36"/>
        <v>353.16666666666669</v>
      </c>
      <c r="AO24" s="65">
        <f t="shared" si="36"/>
        <v>204.95333333333335</v>
      </c>
      <c r="AP24" s="65">
        <f t="shared" si="36"/>
        <v>47.826666666666675</v>
      </c>
      <c r="AQ24" s="65">
        <f t="shared" si="36"/>
        <v>2.6233333333333331</v>
      </c>
      <c r="AR24" s="65">
        <f t="shared" si="36"/>
        <v>36.903333333333336</v>
      </c>
      <c r="AS24" s="65">
        <f t="shared" si="36"/>
        <v>3212.8618895413542</v>
      </c>
      <c r="AT24" s="65">
        <f t="shared" si="36"/>
        <v>188.63028923160547</v>
      </c>
      <c r="AU24" s="65">
        <f t="shared" si="36"/>
        <v>3401.4921787729595</v>
      </c>
      <c r="AV24" s="6"/>
      <c r="AW24" s="30"/>
      <c r="AX24" s="29"/>
      <c r="AY24" s="29"/>
      <c r="AZ24" s="29"/>
      <c r="BA24" s="7"/>
      <c r="BB24" s="28" t="s">
        <v>21</v>
      </c>
      <c r="BC24" s="27">
        <f t="shared" ref="BC24:BK24" si="37">AVERAGE(BC18:BC22)</f>
        <v>31.133333333333329</v>
      </c>
      <c r="BD24" s="27">
        <f t="shared" si="37"/>
        <v>421.44</v>
      </c>
      <c r="BE24" s="27">
        <f t="shared" si="37"/>
        <v>219.64</v>
      </c>
      <c r="BF24" s="27">
        <f t="shared" si="37"/>
        <v>72.116666666666674</v>
      </c>
      <c r="BG24" s="27">
        <f t="shared" si="37"/>
        <v>8.8000000000000007</v>
      </c>
      <c r="BH24" s="27">
        <f t="shared" si="37"/>
        <v>35.913333333333334</v>
      </c>
      <c r="BI24" s="27">
        <f t="shared" si="37"/>
        <v>5529.2597156017755</v>
      </c>
      <c r="BJ24" s="27">
        <f t="shared" si="37"/>
        <v>679.62898393887292</v>
      </c>
      <c r="BK24" s="27">
        <f t="shared" si="37"/>
        <v>6208.8886995406474</v>
      </c>
      <c r="BL24" s="6"/>
      <c r="BM24" s="30"/>
      <c r="BN24" s="29"/>
      <c r="BO24" s="29"/>
      <c r="BP24" s="29"/>
      <c r="BQ24" s="7"/>
      <c r="BR24" s="28" t="s">
        <v>21</v>
      </c>
      <c r="BS24" s="27" t="e">
        <f t="shared" ref="BS24:CA24" si="38">AVERAGE(BS18:BS22)</f>
        <v>#DIV/0!</v>
      </c>
      <c r="BT24" s="27" t="e">
        <f t="shared" si="38"/>
        <v>#DIV/0!</v>
      </c>
      <c r="BU24" s="27" t="e">
        <f t="shared" si="38"/>
        <v>#DIV/0!</v>
      </c>
      <c r="BV24" s="27" t="e">
        <f t="shared" si="38"/>
        <v>#DIV/0!</v>
      </c>
      <c r="BW24" s="27" t="e">
        <f t="shared" si="38"/>
        <v>#DIV/0!</v>
      </c>
      <c r="BX24" s="27" t="e">
        <f t="shared" si="38"/>
        <v>#DIV/0!</v>
      </c>
      <c r="BY24" s="27" t="e">
        <f t="shared" si="38"/>
        <v>#DIV/0!</v>
      </c>
      <c r="BZ24" s="27" t="e">
        <f t="shared" si="38"/>
        <v>#DIV/0!</v>
      </c>
      <c r="CA24" s="27" t="e">
        <f t="shared" si="38"/>
        <v>#DIV/0!</v>
      </c>
      <c r="CB24" s="6"/>
      <c r="CC24" s="30"/>
      <c r="CD24" s="29"/>
      <c r="CE24" s="29"/>
      <c r="CF24" s="29"/>
      <c r="CG24" s="7"/>
      <c r="CH24" s="28" t="s">
        <v>21</v>
      </c>
      <c r="CI24" s="27" t="e">
        <f t="shared" ref="CI24:CQ24" si="39">AVERAGE(CI18:CI22)</f>
        <v>#DIV/0!</v>
      </c>
      <c r="CJ24" s="27" t="e">
        <f t="shared" si="39"/>
        <v>#DIV/0!</v>
      </c>
      <c r="CK24" s="27" t="e">
        <f t="shared" si="39"/>
        <v>#DIV/0!</v>
      </c>
      <c r="CL24" s="27" t="e">
        <f t="shared" si="39"/>
        <v>#DIV/0!</v>
      </c>
      <c r="CM24" s="27" t="e">
        <f t="shared" si="39"/>
        <v>#DIV/0!</v>
      </c>
      <c r="CN24" s="27" t="e">
        <f t="shared" si="39"/>
        <v>#DIV/0!</v>
      </c>
      <c r="CO24" s="27" t="e">
        <f t="shared" si="39"/>
        <v>#DIV/0!</v>
      </c>
      <c r="CP24" s="27" t="e">
        <f t="shared" si="39"/>
        <v>#DIV/0!</v>
      </c>
      <c r="CQ24" s="27" t="e">
        <f t="shared" si="39"/>
        <v>#DIV/0!</v>
      </c>
      <c r="CR24" s="6"/>
      <c r="CS24" s="30"/>
      <c r="CT24" s="29"/>
      <c r="CU24" s="29"/>
      <c r="CV24" s="29"/>
      <c r="CW24" s="7"/>
      <c r="CX24" s="28" t="s">
        <v>21</v>
      </c>
      <c r="CY24" s="27" t="e">
        <f t="shared" ref="CY24:DG24" si="40">AVERAGE(CY18:CY22)</f>
        <v>#DIV/0!</v>
      </c>
      <c r="CZ24" s="27" t="e">
        <f t="shared" si="40"/>
        <v>#DIV/0!</v>
      </c>
      <c r="DA24" s="27" t="e">
        <f t="shared" si="40"/>
        <v>#DIV/0!</v>
      </c>
      <c r="DB24" s="27" t="e">
        <f t="shared" si="40"/>
        <v>#DIV/0!</v>
      </c>
      <c r="DC24" s="27" t="e">
        <f t="shared" si="40"/>
        <v>#DIV/0!</v>
      </c>
      <c r="DD24" s="27" t="e">
        <f t="shared" si="40"/>
        <v>#DIV/0!</v>
      </c>
      <c r="DE24" s="27" t="e">
        <f t="shared" si="40"/>
        <v>#DIV/0!</v>
      </c>
      <c r="DF24" s="27" t="e">
        <f t="shared" si="40"/>
        <v>#DIV/0!</v>
      </c>
      <c r="DG24" s="27" t="e">
        <f t="shared" si="40"/>
        <v>#DIV/0!</v>
      </c>
      <c r="DH24" s="7"/>
      <c r="DI24" s="30"/>
      <c r="DJ24" s="29"/>
      <c r="DK24" s="29"/>
      <c r="DL24" s="29"/>
      <c r="DM24" s="7"/>
      <c r="DN24" s="36"/>
      <c r="DO24" s="7"/>
      <c r="DP24" s="68"/>
      <c r="DQ24" s="68"/>
      <c r="DR24" s="68"/>
      <c r="DS24" s="68"/>
      <c r="DT24" s="7"/>
      <c r="DU24" s="68"/>
      <c r="DV24" s="68"/>
      <c r="DW24" s="68"/>
      <c r="DX24" s="7"/>
    </row>
    <row r="25" spans="1:128" ht="15.75" thickBot="1" x14ac:dyDescent="0.25">
      <c r="P25" s="7"/>
      <c r="Q25" s="23"/>
      <c r="R25" s="7"/>
      <c r="S25" s="7"/>
      <c r="T25" s="7"/>
      <c r="U25" s="7"/>
      <c r="V25" s="7"/>
      <c r="W25" s="7"/>
      <c r="X25" s="7"/>
      <c r="Y25" s="7"/>
      <c r="Z25" s="7"/>
      <c r="AA25" s="150" t="s">
        <v>32</v>
      </c>
      <c r="AB25" s="150"/>
      <c r="AC25" s="64">
        <f>(AC12-R32)/(Y1-O40)</f>
        <v>27.718191078409276</v>
      </c>
      <c r="AD25" s="64">
        <f>(AD12-S32)/(Y1-O40)</f>
        <v>7.9119138302056378</v>
      </c>
      <c r="AE25" s="64">
        <f>((AE12-T32)/(Y1-O40))</f>
        <v>35.630178982688982</v>
      </c>
      <c r="AF25" s="6"/>
      <c r="AG25" s="23"/>
      <c r="AH25" s="7"/>
      <c r="AI25" s="7"/>
      <c r="AJ25" s="7"/>
      <c r="AK25" s="68"/>
      <c r="AL25" s="68"/>
      <c r="AM25" s="68"/>
      <c r="AN25" s="68"/>
      <c r="AO25" s="68"/>
      <c r="AP25" s="68"/>
      <c r="AQ25" s="269" t="s">
        <v>32</v>
      </c>
      <c r="AR25" s="269"/>
      <c r="AS25" s="64">
        <f>(AS12-AH32)/(AO1-Y1)</f>
        <v>-27.741868268753876</v>
      </c>
      <c r="AT25" s="64">
        <f>(AT12-AI32)/(AO1-Y1)</f>
        <v>40.741011438069798</v>
      </c>
      <c r="AU25" s="64">
        <f>((AU12-AJ32)/(AO1-Y1))</f>
        <v>12.999143169315943</v>
      </c>
      <c r="AV25" s="6"/>
      <c r="AW25" s="23"/>
      <c r="AX25" s="7"/>
      <c r="AY25" s="7"/>
      <c r="AZ25" s="7"/>
      <c r="BA25" s="7"/>
      <c r="BB25" s="7"/>
      <c r="BC25" s="7"/>
      <c r="BD25" s="7"/>
      <c r="BE25" s="7"/>
      <c r="BF25" s="7"/>
      <c r="BG25" s="150" t="s">
        <v>32</v>
      </c>
      <c r="BH25" s="150"/>
      <c r="BI25" s="24">
        <f>(BI12-AX35)/(BE1-AO1)</f>
        <v>106.88115340376309</v>
      </c>
      <c r="BJ25" s="24">
        <f>(BJ12-AY35)/(BE1-AO1)</f>
        <v>18.090894177567758</v>
      </c>
      <c r="BK25" s="24">
        <f>((BK12-AZ35)/(BE1-AO1))</f>
        <v>124.97204758133084</v>
      </c>
      <c r="BL25" s="6"/>
      <c r="BM25" s="23"/>
      <c r="BN25" s="7"/>
      <c r="BO25" s="7"/>
      <c r="BP25" s="7"/>
      <c r="BQ25" s="7"/>
      <c r="BR25" s="7"/>
      <c r="BS25" s="7"/>
      <c r="BT25" s="7"/>
      <c r="BU25" s="7"/>
      <c r="BV25" s="7"/>
      <c r="BW25" s="150" t="s">
        <v>32</v>
      </c>
      <c r="BX25" s="150"/>
      <c r="BY25" s="24" t="e">
        <f>(BY12-BN35)/(BU1-BE1)</f>
        <v>#DIV/0!</v>
      </c>
      <c r="BZ25" s="24" t="e">
        <f>(BZ12-BO35)/(BU1-BE1)</f>
        <v>#DIV/0!</v>
      </c>
      <c r="CA25" s="24" t="e">
        <f>((CA12-BP35)/(BU1-BE1))</f>
        <v>#DIV/0!</v>
      </c>
      <c r="CB25" s="6"/>
      <c r="CC25" s="23"/>
      <c r="CD25" s="7"/>
      <c r="CE25" s="7"/>
      <c r="CF25" s="7"/>
      <c r="CG25" s="7"/>
      <c r="CH25" s="7"/>
      <c r="CI25" s="7"/>
      <c r="CJ25" s="7"/>
      <c r="CK25" s="7"/>
      <c r="CL25" s="7"/>
      <c r="CM25" s="150" t="s">
        <v>32</v>
      </c>
      <c r="CN25" s="150"/>
      <c r="CO25" s="24" t="e">
        <f>(CO12-CD35)/(CK1-BU1)</f>
        <v>#DIV/0!</v>
      </c>
      <c r="CP25" s="24" t="e">
        <f>(CP12-CE35)/(CK1-BU1)</f>
        <v>#DIV/0!</v>
      </c>
      <c r="CQ25" s="24" t="e">
        <f>((CQ12-CF35)/(CK1-BU1))</f>
        <v>#DIV/0!</v>
      </c>
      <c r="CR25" s="6"/>
      <c r="CS25" s="23"/>
      <c r="CT25" s="7"/>
      <c r="CU25" s="7"/>
      <c r="CV25" s="7"/>
      <c r="CW25" s="7"/>
      <c r="CX25" s="7"/>
      <c r="CY25" s="7"/>
      <c r="CZ25" s="7"/>
      <c r="DA25" s="7"/>
      <c r="DB25" s="7"/>
      <c r="DC25" s="150" t="s">
        <v>32</v>
      </c>
      <c r="DD25" s="150"/>
      <c r="DE25" s="24" t="e">
        <f>(DE12-CT35)/(DA1-CK1)</f>
        <v>#DIV/0!</v>
      </c>
      <c r="DF25" s="24" t="e">
        <f>(DF12-CU35)/(DA1-CK1)</f>
        <v>#DIV/0!</v>
      </c>
      <c r="DG25" s="24" t="e">
        <f>((DG12-CV35)/(DA1-CK1))</f>
        <v>#DIV/0!</v>
      </c>
      <c r="DH25" s="7"/>
      <c r="DI25" s="23"/>
      <c r="DJ25" s="7"/>
      <c r="DK25" s="7"/>
      <c r="DL25" s="7"/>
      <c r="DM25" s="7"/>
      <c r="DN25" s="7"/>
      <c r="DO25" s="7"/>
      <c r="DP25" s="7"/>
      <c r="DQ25" s="7"/>
      <c r="DR25" s="7"/>
      <c r="DS25" s="282"/>
      <c r="DT25" s="282"/>
      <c r="DU25" s="68"/>
      <c r="DV25" s="68"/>
      <c r="DW25" s="68"/>
      <c r="DX25" s="7"/>
    </row>
    <row r="26" spans="1:128" ht="15" customHeight="1" x14ac:dyDescent="0.2">
      <c r="P26" s="7"/>
      <c r="Q26" s="168" t="s">
        <v>31</v>
      </c>
      <c r="R26" s="171" t="s">
        <v>30</v>
      </c>
      <c r="S26" s="151" t="s">
        <v>29</v>
      </c>
      <c r="T26" s="151" t="s">
        <v>28</v>
      </c>
      <c r="U26" s="154" t="s">
        <v>27</v>
      </c>
      <c r="V26" s="154"/>
      <c r="W26" s="154"/>
      <c r="X26" s="155"/>
      <c r="Y26" s="7"/>
      <c r="Z26" s="7"/>
      <c r="AA26" s="150" t="s">
        <v>26</v>
      </c>
      <c r="AB26" s="150"/>
      <c r="AC26" s="64">
        <f>(AC24/30)+AC25</f>
        <v>94.318677593803301</v>
      </c>
      <c r="AD26" s="64">
        <f>(AD24/30)+AD25</f>
        <v>11.151006986503321</v>
      </c>
      <c r="AE26" s="64">
        <f>(AE24/30)+AE25</f>
        <v>105.46975865438071</v>
      </c>
      <c r="AF26" s="6"/>
      <c r="AG26" s="168" t="s">
        <v>31</v>
      </c>
      <c r="AH26" s="171" t="s">
        <v>30</v>
      </c>
      <c r="AI26" s="151" t="s">
        <v>29</v>
      </c>
      <c r="AJ26" s="151" t="s">
        <v>28</v>
      </c>
      <c r="AK26" s="221" t="s">
        <v>27</v>
      </c>
      <c r="AL26" s="221"/>
      <c r="AM26" s="221"/>
      <c r="AN26" s="222"/>
      <c r="AO26" s="68"/>
      <c r="AP26" s="68"/>
      <c r="AQ26" s="269" t="s">
        <v>26</v>
      </c>
      <c r="AR26" s="269"/>
      <c r="AS26" s="64">
        <f>(AS24/30)+AS25</f>
        <v>79.35352804929127</v>
      </c>
      <c r="AT26" s="64">
        <f>(AT24/30)+AT25</f>
        <v>47.028687745789981</v>
      </c>
      <c r="AU26" s="64">
        <f>(AU24/30)+AU25</f>
        <v>126.38221579508127</v>
      </c>
      <c r="AV26" s="6"/>
      <c r="AW26" s="168" t="s">
        <v>31</v>
      </c>
      <c r="AX26" s="171" t="s">
        <v>30</v>
      </c>
      <c r="AY26" s="151" t="s">
        <v>29</v>
      </c>
      <c r="AZ26" s="151" t="s">
        <v>28</v>
      </c>
      <c r="BA26" s="154" t="s">
        <v>27</v>
      </c>
      <c r="BB26" s="154"/>
      <c r="BC26" s="154"/>
      <c r="BD26" s="155"/>
      <c r="BE26" s="7"/>
      <c r="BF26" s="7"/>
      <c r="BG26" s="150" t="s">
        <v>26</v>
      </c>
      <c r="BH26" s="150"/>
      <c r="BI26" s="24">
        <f>(BI24/30)+BI25</f>
        <v>291.18981059048895</v>
      </c>
      <c r="BJ26" s="24">
        <f>(BJ24/30)+BJ25</f>
        <v>40.745193642196853</v>
      </c>
      <c r="BK26" s="24">
        <f>(BK24/30)+BK25</f>
        <v>331.93500423268574</v>
      </c>
      <c r="BL26" s="6"/>
      <c r="BM26" s="168" t="s">
        <v>31</v>
      </c>
      <c r="BN26" s="171" t="s">
        <v>30</v>
      </c>
      <c r="BO26" s="151" t="s">
        <v>29</v>
      </c>
      <c r="BP26" s="151" t="s">
        <v>28</v>
      </c>
      <c r="BQ26" s="154" t="s">
        <v>27</v>
      </c>
      <c r="BR26" s="154"/>
      <c r="BS26" s="154"/>
      <c r="BT26" s="155"/>
      <c r="BU26" s="7"/>
      <c r="BV26" s="7"/>
      <c r="BW26" s="150" t="s">
        <v>26</v>
      </c>
      <c r="BX26" s="150"/>
      <c r="BY26" s="24" t="e">
        <f>(BY24/30)+BY25</f>
        <v>#DIV/0!</v>
      </c>
      <c r="BZ26" s="24" t="e">
        <f>(BZ24/30)+BZ25</f>
        <v>#DIV/0!</v>
      </c>
      <c r="CA26" s="24" t="e">
        <f>(CA24/30)+CA25</f>
        <v>#DIV/0!</v>
      </c>
      <c r="CB26" s="6"/>
      <c r="CC26" s="168" t="s">
        <v>31</v>
      </c>
      <c r="CD26" s="171" t="s">
        <v>30</v>
      </c>
      <c r="CE26" s="151" t="s">
        <v>29</v>
      </c>
      <c r="CF26" s="151" t="s">
        <v>28</v>
      </c>
      <c r="CG26" s="154" t="s">
        <v>27</v>
      </c>
      <c r="CH26" s="154"/>
      <c r="CI26" s="154"/>
      <c r="CJ26" s="155"/>
      <c r="CK26" s="7"/>
      <c r="CL26" s="7"/>
      <c r="CM26" s="150" t="s">
        <v>26</v>
      </c>
      <c r="CN26" s="150"/>
      <c r="CO26" s="24" t="e">
        <f>(CO24/30)+CO25</f>
        <v>#DIV/0!</v>
      </c>
      <c r="CP26" s="24" t="e">
        <f>(CP24/30)+CP25</f>
        <v>#DIV/0!</v>
      </c>
      <c r="CQ26" s="24" t="e">
        <f>(CQ24/30)+CQ25</f>
        <v>#DIV/0!</v>
      </c>
      <c r="CR26" s="6"/>
      <c r="CS26" s="168" t="s">
        <v>31</v>
      </c>
      <c r="CT26" s="171" t="s">
        <v>30</v>
      </c>
      <c r="CU26" s="151" t="s">
        <v>29</v>
      </c>
      <c r="CV26" s="151" t="s">
        <v>28</v>
      </c>
      <c r="CW26" s="154" t="s">
        <v>27</v>
      </c>
      <c r="CX26" s="154"/>
      <c r="CY26" s="154"/>
      <c r="CZ26" s="155"/>
      <c r="DA26" s="7"/>
      <c r="DB26" s="7"/>
      <c r="DC26" s="150" t="s">
        <v>26</v>
      </c>
      <c r="DD26" s="150"/>
      <c r="DE26" s="24" t="e">
        <f>(DE24/30)+DE25</f>
        <v>#DIV/0!</v>
      </c>
      <c r="DF26" s="24" t="e">
        <f>(DF24/30)+DF25</f>
        <v>#DIV/0!</v>
      </c>
      <c r="DG26" s="24" t="e">
        <f>(DG24/30)+DG25</f>
        <v>#DIV/0!</v>
      </c>
      <c r="DH26" s="7"/>
      <c r="DI26" s="329"/>
      <c r="DJ26" s="283"/>
      <c r="DK26" s="283"/>
      <c r="DL26" s="283"/>
      <c r="DM26" s="156"/>
      <c r="DN26" s="156"/>
      <c r="DO26" s="156"/>
      <c r="DP26" s="156"/>
      <c r="DQ26" s="7"/>
      <c r="DR26" s="7"/>
      <c r="DS26" s="282"/>
      <c r="DT26" s="282"/>
      <c r="DU26" s="68"/>
      <c r="DV26" s="68"/>
      <c r="DW26" s="68"/>
      <c r="DX26" s="7"/>
    </row>
    <row r="27" spans="1:128" x14ac:dyDescent="0.2">
      <c r="P27" s="7"/>
      <c r="Q27" s="169"/>
      <c r="R27" s="172"/>
      <c r="S27" s="152"/>
      <c r="T27" s="152"/>
      <c r="U27" s="156"/>
      <c r="V27" s="156"/>
      <c r="W27" s="156"/>
      <c r="X27" s="157"/>
      <c r="Y27" s="7"/>
      <c r="Z27" s="7"/>
      <c r="AA27" s="150" t="s">
        <v>25</v>
      </c>
      <c r="AB27" s="150"/>
      <c r="AC27" s="64">
        <f>(AC26*100)/12</f>
        <v>785.98897994836079</v>
      </c>
      <c r="AD27" s="64">
        <f>(AD26*100)/12</f>
        <v>92.925058220861004</v>
      </c>
      <c r="AE27" s="64">
        <f>(AE26*100)/12</f>
        <v>878.9146554531726</v>
      </c>
      <c r="AF27" s="6"/>
      <c r="AG27" s="169"/>
      <c r="AH27" s="172"/>
      <c r="AI27" s="152"/>
      <c r="AJ27" s="152"/>
      <c r="AK27" s="224"/>
      <c r="AL27" s="224"/>
      <c r="AM27" s="224"/>
      <c r="AN27" s="225"/>
      <c r="AO27" s="68"/>
      <c r="AP27" s="68"/>
      <c r="AQ27" s="269" t="s">
        <v>25</v>
      </c>
      <c r="AR27" s="269"/>
      <c r="AS27" s="64">
        <f>(AS26*100)/12</f>
        <v>661.27940041076056</v>
      </c>
      <c r="AT27" s="64">
        <f>(AT26*100)/12</f>
        <v>391.90573121491656</v>
      </c>
      <c r="AU27" s="64">
        <f>(AU26*100)/12</f>
        <v>1053.1851316256773</v>
      </c>
      <c r="AV27" s="6"/>
      <c r="AW27" s="169"/>
      <c r="AX27" s="172"/>
      <c r="AY27" s="152"/>
      <c r="AZ27" s="152"/>
      <c r="BA27" s="156"/>
      <c r="BB27" s="156"/>
      <c r="BC27" s="156"/>
      <c r="BD27" s="157"/>
      <c r="BE27" s="7"/>
      <c r="BF27" s="7"/>
      <c r="BG27" s="150" t="s">
        <v>25</v>
      </c>
      <c r="BH27" s="150"/>
      <c r="BI27" s="24">
        <f>(BI26*100)/12</f>
        <v>2426.5817549207413</v>
      </c>
      <c r="BJ27" s="24">
        <f>(BJ26*100)/12</f>
        <v>339.54328035164048</v>
      </c>
      <c r="BK27" s="24">
        <f>(BK26*100)/12</f>
        <v>2766.1250352723814</v>
      </c>
      <c r="BL27" s="6"/>
      <c r="BM27" s="169"/>
      <c r="BN27" s="172"/>
      <c r="BO27" s="152"/>
      <c r="BP27" s="152"/>
      <c r="BQ27" s="156"/>
      <c r="BR27" s="156"/>
      <c r="BS27" s="156"/>
      <c r="BT27" s="157"/>
      <c r="BU27" s="7"/>
      <c r="BV27" s="7"/>
      <c r="BW27" s="150" t="s">
        <v>25</v>
      </c>
      <c r="BX27" s="150"/>
      <c r="BY27" s="24" t="e">
        <f>(BY26*100)/12</f>
        <v>#DIV/0!</v>
      </c>
      <c r="BZ27" s="24" t="e">
        <f>(BZ26*100)/12</f>
        <v>#DIV/0!</v>
      </c>
      <c r="CA27" s="24" t="e">
        <f>(CA26*100)/12</f>
        <v>#DIV/0!</v>
      </c>
      <c r="CB27" s="6"/>
      <c r="CC27" s="169"/>
      <c r="CD27" s="172"/>
      <c r="CE27" s="152"/>
      <c r="CF27" s="152"/>
      <c r="CG27" s="156"/>
      <c r="CH27" s="156"/>
      <c r="CI27" s="156"/>
      <c r="CJ27" s="157"/>
      <c r="CK27" s="7"/>
      <c r="CL27" s="7"/>
      <c r="CM27" s="150" t="s">
        <v>25</v>
      </c>
      <c r="CN27" s="150"/>
      <c r="CO27" s="24" t="e">
        <f>(CO26*100)/12</f>
        <v>#DIV/0!</v>
      </c>
      <c r="CP27" s="24" t="e">
        <f>(CP26*100)/12</f>
        <v>#DIV/0!</v>
      </c>
      <c r="CQ27" s="24" t="e">
        <f>(CQ26*100)/12</f>
        <v>#DIV/0!</v>
      </c>
      <c r="CR27" s="6"/>
      <c r="CS27" s="169"/>
      <c r="CT27" s="172"/>
      <c r="CU27" s="152"/>
      <c r="CV27" s="152"/>
      <c r="CW27" s="156"/>
      <c r="CX27" s="156"/>
      <c r="CY27" s="156"/>
      <c r="CZ27" s="157"/>
      <c r="DA27" s="7"/>
      <c r="DB27" s="7"/>
      <c r="DC27" s="150" t="s">
        <v>25</v>
      </c>
      <c r="DD27" s="150"/>
      <c r="DE27" s="24" t="e">
        <f>(DE26*100)/12</f>
        <v>#DIV/0!</v>
      </c>
      <c r="DF27" s="24" t="e">
        <f>(DF26*100)/12</f>
        <v>#DIV/0!</v>
      </c>
      <c r="DG27" s="24" t="e">
        <f>(DG26*100)/12</f>
        <v>#DIV/0!</v>
      </c>
      <c r="DH27" s="7"/>
      <c r="DI27" s="329"/>
      <c r="DJ27" s="283"/>
      <c r="DK27" s="283"/>
      <c r="DL27" s="283"/>
      <c r="DM27" s="156"/>
      <c r="DN27" s="156"/>
      <c r="DO27" s="156"/>
      <c r="DP27" s="156"/>
      <c r="DQ27" s="7"/>
      <c r="DR27" s="7"/>
      <c r="DS27" s="282"/>
      <c r="DT27" s="282"/>
      <c r="DU27" s="68"/>
      <c r="DV27" s="68"/>
      <c r="DW27" s="68"/>
      <c r="DX27" s="7"/>
    </row>
    <row r="28" spans="1:128" ht="15.75" thickBot="1" x14ac:dyDescent="0.25">
      <c r="A28" s="23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170"/>
      <c r="R28" s="173"/>
      <c r="S28" s="153"/>
      <c r="T28" s="153"/>
      <c r="U28" s="158"/>
      <c r="V28" s="158"/>
      <c r="W28" s="158"/>
      <c r="X28" s="159"/>
      <c r="Y28" s="7"/>
      <c r="Z28" s="7"/>
      <c r="AA28" s="150" t="s">
        <v>24</v>
      </c>
      <c r="AB28" s="150"/>
      <c r="AC28" s="66">
        <f>$G$4</f>
        <v>10</v>
      </c>
      <c r="AD28" s="66">
        <f>$G$4</f>
        <v>10</v>
      </c>
      <c r="AE28" s="66">
        <f>$G$4</f>
        <v>10</v>
      </c>
      <c r="AF28" s="6"/>
      <c r="AG28" s="170"/>
      <c r="AH28" s="173"/>
      <c r="AI28" s="153"/>
      <c r="AJ28" s="153"/>
      <c r="AK28" s="227"/>
      <c r="AL28" s="227"/>
      <c r="AM28" s="227"/>
      <c r="AN28" s="228"/>
      <c r="AO28" s="68"/>
      <c r="AP28" s="68"/>
      <c r="AQ28" s="269" t="s">
        <v>24</v>
      </c>
      <c r="AR28" s="269"/>
      <c r="AS28" s="66">
        <f>$G$4</f>
        <v>10</v>
      </c>
      <c r="AT28" s="66">
        <f>$G$4</f>
        <v>10</v>
      </c>
      <c r="AU28" s="66">
        <f>$G$4</f>
        <v>10</v>
      </c>
      <c r="AV28" s="6"/>
      <c r="AW28" s="170"/>
      <c r="AX28" s="173"/>
      <c r="AY28" s="153"/>
      <c r="AZ28" s="153"/>
      <c r="BA28" s="158"/>
      <c r="BB28" s="158"/>
      <c r="BC28" s="158"/>
      <c r="BD28" s="159"/>
      <c r="BE28" s="7"/>
      <c r="BF28" s="7"/>
      <c r="BG28" s="150" t="s">
        <v>24</v>
      </c>
      <c r="BH28" s="150"/>
      <c r="BI28" s="26">
        <f>$G$4</f>
        <v>10</v>
      </c>
      <c r="BJ28" s="26">
        <f>$G$4</f>
        <v>10</v>
      </c>
      <c r="BK28" s="26">
        <f>$G$4</f>
        <v>10</v>
      </c>
      <c r="BL28" s="6"/>
      <c r="BM28" s="170"/>
      <c r="BN28" s="173"/>
      <c r="BO28" s="153"/>
      <c r="BP28" s="153"/>
      <c r="BQ28" s="158"/>
      <c r="BR28" s="158"/>
      <c r="BS28" s="158"/>
      <c r="BT28" s="159"/>
      <c r="BU28" s="7"/>
      <c r="BV28" s="7"/>
      <c r="BW28" s="150" t="s">
        <v>24</v>
      </c>
      <c r="BX28" s="150"/>
      <c r="BY28" s="26">
        <f>$G$4</f>
        <v>10</v>
      </c>
      <c r="BZ28" s="26">
        <f>$G$4</f>
        <v>10</v>
      </c>
      <c r="CA28" s="26">
        <f>$G$4</f>
        <v>10</v>
      </c>
      <c r="CB28" s="6"/>
      <c r="CC28" s="170"/>
      <c r="CD28" s="173"/>
      <c r="CE28" s="153"/>
      <c r="CF28" s="153"/>
      <c r="CG28" s="158"/>
      <c r="CH28" s="158"/>
      <c r="CI28" s="158"/>
      <c r="CJ28" s="159"/>
      <c r="CK28" s="7"/>
      <c r="CL28" s="7"/>
      <c r="CM28" s="150" t="s">
        <v>24</v>
      </c>
      <c r="CN28" s="150"/>
      <c r="CO28" s="26">
        <f>$G$4</f>
        <v>10</v>
      </c>
      <c r="CP28" s="26">
        <f>$G$4</f>
        <v>10</v>
      </c>
      <c r="CQ28" s="26">
        <f>$G$4</f>
        <v>10</v>
      </c>
      <c r="CR28" s="6"/>
      <c r="CS28" s="170"/>
      <c r="CT28" s="173"/>
      <c r="CU28" s="153"/>
      <c r="CV28" s="153"/>
      <c r="CW28" s="158"/>
      <c r="CX28" s="158"/>
      <c r="CY28" s="158"/>
      <c r="CZ28" s="159"/>
      <c r="DA28" s="7"/>
      <c r="DB28" s="7"/>
      <c r="DC28" s="150" t="s">
        <v>24</v>
      </c>
      <c r="DD28" s="150"/>
      <c r="DE28" s="26">
        <f>$G$4</f>
        <v>10</v>
      </c>
      <c r="DF28" s="26">
        <f>$G$4</f>
        <v>10</v>
      </c>
      <c r="DG28" s="26">
        <f>$G$4</f>
        <v>10</v>
      </c>
      <c r="DH28" s="7"/>
      <c r="DI28" s="329"/>
      <c r="DJ28" s="283"/>
      <c r="DK28" s="283"/>
      <c r="DL28" s="283"/>
      <c r="DM28" s="156"/>
      <c r="DN28" s="156"/>
      <c r="DO28" s="156"/>
      <c r="DP28" s="156"/>
      <c r="DQ28" s="7"/>
      <c r="DR28" s="7"/>
      <c r="DS28" s="282"/>
      <c r="DT28" s="282"/>
      <c r="DU28" s="87"/>
      <c r="DV28" s="87"/>
      <c r="DW28" s="87"/>
      <c r="DX28" s="7"/>
    </row>
    <row r="29" spans="1:128" x14ac:dyDescent="0.2">
      <c r="A29" s="23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34">
        <v>1</v>
      </c>
      <c r="R29" s="67">
        <v>0</v>
      </c>
      <c r="S29" s="67">
        <v>152.03</v>
      </c>
      <c r="T29" s="67">
        <v>152.03</v>
      </c>
      <c r="U29" s="7"/>
      <c r="V29" s="7"/>
      <c r="W29" s="7"/>
      <c r="X29" s="7"/>
      <c r="Y29" s="7"/>
      <c r="Z29" s="7"/>
      <c r="AA29" s="150" t="s">
        <v>23</v>
      </c>
      <c r="AB29" s="150"/>
      <c r="AC29" s="64">
        <f>AC27*AC28</f>
        <v>7859.8897994836079</v>
      </c>
      <c r="AD29" s="64">
        <f>AD27*AD28</f>
        <v>929.25058220861001</v>
      </c>
      <c r="AE29" s="64">
        <f>AE27*AE28</f>
        <v>8789.146554531726</v>
      </c>
      <c r="AF29" s="6"/>
      <c r="AG29" s="34">
        <v>1</v>
      </c>
      <c r="AH29" s="67">
        <f>AC6</f>
        <v>2165.9129277377701</v>
      </c>
      <c r="AI29" s="67">
        <f>AD6</f>
        <v>153.04562205115471</v>
      </c>
      <c r="AJ29" s="67">
        <f>AE6</f>
        <v>2318.9585497889248</v>
      </c>
      <c r="AK29" s="68"/>
      <c r="AL29" s="68"/>
      <c r="AM29" s="68"/>
      <c r="AN29" s="68"/>
      <c r="AO29" s="68"/>
      <c r="AP29" s="68"/>
      <c r="AQ29" s="269" t="s">
        <v>23</v>
      </c>
      <c r="AR29" s="269"/>
      <c r="AS29" s="64">
        <f>AS27*AS28</f>
        <v>6612.7940041076054</v>
      </c>
      <c r="AT29" s="64">
        <f>AT27*AT28</f>
        <v>3919.0573121491657</v>
      </c>
      <c r="AU29" s="64">
        <f>AU27*AU28</f>
        <v>10531.851316256772</v>
      </c>
      <c r="AV29" s="6"/>
      <c r="AW29" s="34">
        <v>1</v>
      </c>
      <c r="AX29" s="67">
        <f>AS6</f>
        <v>974.75815686630926</v>
      </c>
      <c r="AY29" s="67">
        <f>AT6</f>
        <v>4160.8841225120414</v>
      </c>
      <c r="AZ29" s="67">
        <f>AU6</f>
        <v>5135.6422793783504</v>
      </c>
      <c r="BA29" s="7"/>
      <c r="BB29" s="7"/>
      <c r="BC29" s="7"/>
      <c r="BD29" s="7"/>
      <c r="BE29" s="7"/>
      <c r="BF29" s="7"/>
      <c r="BG29" s="150" t="s">
        <v>23</v>
      </c>
      <c r="BH29" s="150"/>
      <c r="BI29" s="24">
        <f>BI27*BI28</f>
        <v>24265.817549207415</v>
      </c>
      <c r="BJ29" s="24">
        <f>BJ27*BJ28</f>
        <v>3395.4328035164049</v>
      </c>
      <c r="BK29" s="24">
        <f>BK27*BK28</f>
        <v>27661.250352723815</v>
      </c>
      <c r="BL29" s="6"/>
      <c r="BM29" s="34">
        <v>1</v>
      </c>
      <c r="BN29" s="67">
        <f>BI6</f>
        <v>2504.4319217916104</v>
      </c>
      <c r="BO29" s="67">
        <f>BJ6</f>
        <v>380.03265998304158</v>
      </c>
      <c r="BP29" s="67">
        <f>BK6</f>
        <v>2884.4645817746518</v>
      </c>
      <c r="BQ29" s="7"/>
      <c r="BR29" s="7"/>
      <c r="BS29" s="7"/>
      <c r="BT29" s="7"/>
      <c r="BU29" s="7"/>
      <c r="BV29" s="7"/>
      <c r="BW29" s="150" t="s">
        <v>23</v>
      </c>
      <c r="BX29" s="150"/>
      <c r="BY29" s="24" t="e">
        <f>BY27*BY28</f>
        <v>#DIV/0!</v>
      </c>
      <c r="BZ29" s="24" t="e">
        <f>BZ27*BZ28</f>
        <v>#DIV/0!</v>
      </c>
      <c r="CA29" s="24" t="e">
        <f>CA27*CA28</f>
        <v>#DIV/0!</v>
      </c>
      <c r="CB29" s="6"/>
      <c r="CC29" s="34">
        <v>1</v>
      </c>
      <c r="CD29" s="67" t="e">
        <f>BY6</f>
        <v>#DIV/0!</v>
      </c>
      <c r="CE29" s="67" t="e">
        <f>BZ6</f>
        <v>#DIV/0!</v>
      </c>
      <c r="CF29" s="67" t="e">
        <f>CA6</f>
        <v>#DIV/0!</v>
      </c>
      <c r="CG29" s="7"/>
      <c r="CH29" s="7"/>
      <c r="CI29" s="7"/>
      <c r="CJ29" s="7"/>
      <c r="CK29" s="7"/>
      <c r="CL29" s="7"/>
      <c r="CM29" s="150" t="s">
        <v>23</v>
      </c>
      <c r="CN29" s="150"/>
      <c r="CO29" s="24" t="e">
        <f>CO27*CO28</f>
        <v>#DIV/0!</v>
      </c>
      <c r="CP29" s="24" t="e">
        <f>CP27*CP28</f>
        <v>#DIV/0!</v>
      </c>
      <c r="CQ29" s="24" t="e">
        <f>CQ27*CQ28</f>
        <v>#DIV/0!</v>
      </c>
      <c r="CR29" s="6"/>
      <c r="CS29" s="34">
        <v>1</v>
      </c>
      <c r="CT29" s="67" t="e">
        <f>CO6</f>
        <v>#DIV/0!</v>
      </c>
      <c r="CU29" s="67" t="e">
        <f>CP6</f>
        <v>#DIV/0!</v>
      </c>
      <c r="CV29" s="67" t="e">
        <f>CQ6</f>
        <v>#DIV/0!</v>
      </c>
      <c r="CW29" s="7"/>
      <c r="CX29" s="7"/>
      <c r="CY29" s="7"/>
      <c r="CZ29" s="7"/>
      <c r="DA29" s="7"/>
      <c r="DB29" s="7"/>
      <c r="DC29" s="150" t="s">
        <v>23</v>
      </c>
      <c r="DD29" s="150"/>
      <c r="DE29" s="24" t="e">
        <f>DE27*DE28</f>
        <v>#DIV/0!</v>
      </c>
      <c r="DF29" s="24" t="e">
        <f>DF27*DF28</f>
        <v>#DIV/0!</v>
      </c>
      <c r="DG29" s="24" t="e">
        <f>DG27*DG28</f>
        <v>#DIV/0!</v>
      </c>
      <c r="DH29" s="7"/>
      <c r="DI29" s="30"/>
      <c r="DJ29" s="285"/>
      <c r="DK29" s="285"/>
      <c r="DL29" s="285"/>
      <c r="DM29" s="7"/>
      <c r="DN29" s="7"/>
      <c r="DO29" s="7"/>
      <c r="DP29" s="7"/>
      <c r="DQ29" s="7"/>
      <c r="DR29" s="7"/>
      <c r="DS29" s="282"/>
      <c r="DT29" s="282"/>
      <c r="DU29" s="68"/>
      <c r="DV29" s="68"/>
      <c r="DW29" s="68"/>
      <c r="DX29" s="7"/>
    </row>
    <row r="30" spans="1:128" x14ac:dyDescent="0.2">
      <c r="A30" s="23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32">
        <v>3</v>
      </c>
      <c r="R30" s="67">
        <v>3289.05</v>
      </c>
      <c r="S30" s="67">
        <v>33.81</v>
      </c>
      <c r="T30" s="67">
        <v>3322.85</v>
      </c>
      <c r="U30" s="7"/>
      <c r="V30" s="7"/>
      <c r="W30" s="7"/>
      <c r="X30" s="7"/>
      <c r="Y30" s="7"/>
      <c r="Z30" s="7"/>
      <c r="AA30" s="150" t="s">
        <v>22</v>
      </c>
      <c r="AB30" s="150"/>
      <c r="AC30" s="24"/>
      <c r="AD30" s="24"/>
      <c r="AE30" s="24"/>
      <c r="AF30" s="6"/>
      <c r="AG30" s="32">
        <v>3</v>
      </c>
      <c r="AH30" s="67">
        <f t="shared" ref="AH30" si="41">AC8</f>
        <v>4323.1542947202533</v>
      </c>
      <c r="AI30" s="67">
        <f>AD8</f>
        <v>747.3758865248227</v>
      </c>
      <c r="AJ30" s="67">
        <f>AE8</f>
        <v>5070.5301812450762</v>
      </c>
      <c r="AK30" s="68"/>
      <c r="AL30" s="68"/>
      <c r="AM30" s="68"/>
      <c r="AN30" s="68"/>
      <c r="AO30" s="68"/>
      <c r="AP30" s="68"/>
      <c r="AQ30" s="269" t="s">
        <v>22</v>
      </c>
      <c r="AR30" s="269"/>
      <c r="AS30" s="64"/>
      <c r="AT30" s="64"/>
      <c r="AU30" s="64"/>
      <c r="AV30" s="6"/>
      <c r="AW30" s="32">
        <v>3</v>
      </c>
      <c r="AX30" s="67">
        <f>AS8</f>
        <v>2974.4817168799018</v>
      </c>
      <c r="AY30" s="67">
        <f>AT8</f>
        <v>479.97166047599404</v>
      </c>
      <c r="AZ30" s="67">
        <f>AU8</f>
        <v>3454.453377355896</v>
      </c>
      <c r="BA30" s="7"/>
      <c r="BB30" s="7"/>
      <c r="BC30" s="7"/>
      <c r="BD30" s="7"/>
      <c r="BE30" s="7"/>
      <c r="BF30" s="7"/>
      <c r="BG30" s="150" t="s">
        <v>22</v>
      </c>
      <c r="BH30" s="150"/>
      <c r="BI30" s="24"/>
      <c r="BJ30" s="24"/>
      <c r="BK30" s="24"/>
      <c r="BL30" s="6"/>
      <c r="BM30" s="32">
        <v>3</v>
      </c>
      <c r="BN30" s="67">
        <f>BI8</f>
        <v>4466.6305931321549</v>
      </c>
      <c r="BO30" s="67">
        <f>BJ8</f>
        <v>781.96462018730494</v>
      </c>
      <c r="BP30" s="67">
        <f>BK8</f>
        <v>5248.5952133194596</v>
      </c>
      <c r="BQ30" s="7"/>
      <c r="BR30" s="7"/>
      <c r="BS30" s="7"/>
      <c r="BT30" s="7"/>
      <c r="BU30" s="7"/>
      <c r="BV30" s="7"/>
      <c r="BW30" s="150" t="s">
        <v>22</v>
      </c>
      <c r="BX30" s="150"/>
      <c r="BY30" s="24"/>
      <c r="BZ30" s="24"/>
      <c r="CA30" s="24"/>
      <c r="CB30" s="6"/>
      <c r="CC30" s="32">
        <v>3</v>
      </c>
      <c r="CD30" s="67" t="e">
        <f>BY8</f>
        <v>#DIV/0!</v>
      </c>
      <c r="CE30" s="67" t="e">
        <f>BZ8</f>
        <v>#DIV/0!</v>
      </c>
      <c r="CF30" s="67" t="e">
        <f>CA8</f>
        <v>#DIV/0!</v>
      </c>
      <c r="CG30" s="7"/>
      <c r="CH30" s="7"/>
      <c r="CI30" s="7"/>
      <c r="CJ30" s="7"/>
      <c r="CK30" s="7"/>
      <c r="CL30" s="7"/>
      <c r="CM30" s="150" t="s">
        <v>22</v>
      </c>
      <c r="CN30" s="150"/>
      <c r="CO30" s="24"/>
      <c r="CP30" s="24"/>
      <c r="CQ30" s="24"/>
      <c r="CR30" s="6"/>
      <c r="CS30" s="32">
        <v>3</v>
      </c>
      <c r="CT30" s="67" t="e">
        <f>CO8</f>
        <v>#DIV/0!</v>
      </c>
      <c r="CU30" s="67" t="e">
        <f>CP8</f>
        <v>#DIV/0!</v>
      </c>
      <c r="CV30" s="67" t="e">
        <f>CQ8</f>
        <v>#DIV/0!</v>
      </c>
      <c r="CW30" s="7"/>
      <c r="CX30" s="7"/>
      <c r="CY30" s="7"/>
      <c r="CZ30" s="7"/>
      <c r="DA30" s="7"/>
      <c r="DB30" s="7"/>
      <c r="DC30" s="150" t="s">
        <v>22</v>
      </c>
      <c r="DD30" s="150"/>
      <c r="DE30" s="24"/>
      <c r="DF30" s="24"/>
      <c r="DG30" s="24"/>
      <c r="DH30" s="7"/>
      <c r="DI30" s="30"/>
      <c r="DJ30" s="285"/>
      <c r="DK30" s="285"/>
      <c r="DL30" s="285"/>
      <c r="DM30" s="7"/>
      <c r="DN30" s="7"/>
      <c r="DO30" s="7"/>
      <c r="DP30" s="7"/>
      <c r="DQ30" s="7"/>
      <c r="DR30" s="7"/>
      <c r="DS30" s="282"/>
      <c r="DT30" s="282"/>
      <c r="DU30" s="68"/>
      <c r="DV30" s="68"/>
      <c r="DW30" s="68"/>
      <c r="DX30" s="7"/>
    </row>
    <row r="31" spans="1:128" ht="15.75" customHeight="1" x14ac:dyDescent="0.2">
      <c r="A31" s="23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32">
        <v>5</v>
      </c>
      <c r="R31" s="67">
        <v>2454.94</v>
      </c>
      <c r="S31" s="67">
        <v>8.68</v>
      </c>
      <c r="T31" s="67">
        <v>2463.62</v>
      </c>
      <c r="U31" s="7"/>
      <c r="V31" s="7"/>
      <c r="W31" s="7"/>
      <c r="X31" s="7"/>
      <c r="Y31" s="7"/>
      <c r="Z31" s="7"/>
      <c r="AA31" s="20"/>
      <c r="AB31" s="20"/>
      <c r="AC31" s="7"/>
      <c r="AD31" s="7"/>
      <c r="AE31" s="7"/>
      <c r="AF31" s="6"/>
      <c r="AG31" s="32">
        <v>5</v>
      </c>
      <c r="AH31" s="67">
        <f>AC10</f>
        <v>2996.8785731272292</v>
      </c>
      <c r="AI31" s="67">
        <f t="shared" ref="AI31:AJ31" si="42">AD10</f>
        <v>362.20685850178359</v>
      </c>
      <c r="AJ31" s="67">
        <f t="shared" si="42"/>
        <v>3359.0854316290129</v>
      </c>
      <c r="AK31" s="7"/>
      <c r="AL31" s="7"/>
      <c r="AM31" s="7"/>
      <c r="AN31" s="7"/>
      <c r="AO31" s="7"/>
      <c r="AP31" s="7"/>
      <c r="AQ31" s="20"/>
      <c r="AR31" s="20"/>
      <c r="AS31" s="7"/>
      <c r="AT31" s="7"/>
      <c r="AU31" s="7"/>
      <c r="AV31" s="6"/>
      <c r="AW31" s="32">
        <v>5</v>
      </c>
      <c r="AX31" s="67">
        <f t="shared" ref="AX31:AZ31" si="43">AS10</f>
        <v>2873.4865680386697</v>
      </c>
      <c r="AY31" s="67">
        <f t="shared" si="43"/>
        <v>532.90968214442648</v>
      </c>
      <c r="AZ31" s="67">
        <f t="shared" si="43"/>
        <v>3406.3962501830961</v>
      </c>
      <c r="BA31" s="7"/>
      <c r="BB31" s="7"/>
      <c r="BC31" s="7"/>
      <c r="BD31" s="7"/>
      <c r="BE31" s="7"/>
      <c r="BF31" s="7"/>
      <c r="BG31" s="20"/>
      <c r="BH31" s="20"/>
      <c r="BI31" s="7"/>
      <c r="BJ31" s="7"/>
      <c r="BK31" s="7"/>
      <c r="BL31" s="6"/>
      <c r="BM31" s="32">
        <v>5</v>
      </c>
      <c r="BN31" s="67">
        <f t="shared" ref="BN31:BP31" si="44">BI10</f>
        <v>4251.4585924713583</v>
      </c>
      <c r="BO31" s="67">
        <f t="shared" si="44"/>
        <v>737.54660847426794</v>
      </c>
      <c r="BP31" s="67">
        <f t="shared" si="44"/>
        <v>4989.0052009456267</v>
      </c>
      <c r="BQ31" s="7"/>
      <c r="BR31" s="7"/>
      <c r="BS31" s="7"/>
      <c r="BT31" s="7"/>
      <c r="BU31" s="7"/>
      <c r="BV31" s="7"/>
      <c r="BW31" s="20"/>
      <c r="BX31" s="20"/>
      <c r="BY31" s="7"/>
      <c r="BZ31" s="7"/>
      <c r="CA31" s="7"/>
      <c r="CB31" s="6"/>
      <c r="CC31" s="32">
        <v>5</v>
      </c>
      <c r="CD31" s="67" t="e">
        <f t="shared" ref="CD31:CF31" si="45">BY10</f>
        <v>#DIV/0!</v>
      </c>
      <c r="CE31" s="67" t="e">
        <f t="shared" si="45"/>
        <v>#DIV/0!</v>
      </c>
      <c r="CF31" s="67" t="e">
        <f t="shared" si="45"/>
        <v>#DIV/0!</v>
      </c>
      <c r="CG31" s="7"/>
      <c r="CH31" s="7"/>
      <c r="CI31" s="7"/>
      <c r="CJ31" s="7"/>
      <c r="CK31" s="7"/>
      <c r="CL31" s="7"/>
      <c r="CM31" s="20"/>
      <c r="CN31" s="20"/>
      <c r="CO31" s="7"/>
      <c r="CP31" s="7"/>
      <c r="CQ31" s="7"/>
      <c r="CR31" s="6"/>
      <c r="CS31" s="32">
        <v>5</v>
      </c>
      <c r="CT31" s="67" t="e">
        <f t="shared" ref="CT31:CV31" si="46">CO10</f>
        <v>#DIV/0!</v>
      </c>
      <c r="CU31" s="67" t="e">
        <f t="shared" si="46"/>
        <v>#DIV/0!</v>
      </c>
      <c r="CV31" s="67" t="e">
        <f t="shared" si="46"/>
        <v>#DIV/0!</v>
      </c>
      <c r="CW31" s="7"/>
      <c r="CX31" s="7"/>
      <c r="CY31" s="7"/>
      <c r="CZ31" s="7"/>
      <c r="DA31" s="7"/>
      <c r="DB31" s="7"/>
      <c r="DC31" s="20"/>
      <c r="DD31" s="20"/>
      <c r="DE31" s="7"/>
      <c r="DF31" s="7"/>
      <c r="DG31" s="7"/>
      <c r="DH31" s="7"/>
      <c r="DI31" s="30"/>
      <c r="DJ31" s="285"/>
      <c r="DK31" s="285"/>
      <c r="DL31" s="285"/>
      <c r="DM31" s="7"/>
      <c r="DN31" s="7"/>
      <c r="DO31" s="7"/>
      <c r="DP31" s="7"/>
      <c r="DQ31" s="7"/>
      <c r="DR31" s="7"/>
      <c r="DS31" s="20"/>
      <c r="DT31" s="20"/>
      <c r="DU31" s="68"/>
      <c r="DV31" s="68"/>
      <c r="DW31" s="68"/>
      <c r="DX31" s="7"/>
    </row>
    <row r="32" spans="1:128" ht="15.75" customHeight="1" x14ac:dyDescent="0.2">
      <c r="A32" s="23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57" t="s">
        <v>21</v>
      </c>
      <c r="R32" s="21">
        <f>AVERAGE(R29:R31)</f>
        <v>1914.6633333333332</v>
      </c>
      <c r="S32" s="21">
        <f>AVERAGE(S29:S31)</f>
        <v>64.84</v>
      </c>
      <c r="T32" s="21">
        <f>AVERAGE(T29:T31)</f>
        <v>1979.5</v>
      </c>
      <c r="U32" s="7"/>
      <c r="V32" s="7"/>
      <c r="W32" s="7"/>
      <c r="X32" s="7"/>
      <c r="Y32" s="7"/>
      <c r="Z32" s="7"/>
      <c r="AA32" s="20"/>
      <c r="AB32" s="20"/>
      <c r="AC32" s="7"/>
      <c r="AD32" s="7"/>
      <c r="AE32" s="7"/>
      <c r="AF32" s="6"/>
      <c r="AG32" s="57" t="s">
        <v>21</v>
      </c>
      <c r="AH32" s="21">
        <f>AVERAGE(AH29:AH31)</f>
        <v>3161.9819318617506</v>
      </c>
      <c r="AI32" s="21">
        <f>AVERAGE(AI29:AI31)</f>
        <v>420.87612235925371</v>
      </c>
      <c r="AJ32" s="21">
        <f>AVERAGE(AJ29:AJ31)</f>
        <v>3582.8580542210043</v>
      </c>
      <c r="AK32" s="7"/>
      <c r="AL32" s="7"/>
      <c r="AM32" s="7"/>
      <c r="AN32" s="7"/>
      <c r="AO32" s="7"/>
      <c r="AP32" s="7"/>
      <c r="AQ32" s="20"/>
      <c r="AR32" s="20"/>
      <c r="AS32" s="7"/>
      <c r="AT32" s="7"/>
      <c r="AU32" s="7"/>
      <c r="AV32" s="6"/>
      <c r="AW32" s="57" t="s">
        <v>21</v>
      </c>
      <c r="AX32" s="21">
        <f>AVERAGE(AX29:AX31)</f>
        <v>2274.2421472616265</v>
      </c>
      <c r="AY32" s="21">
        <f>AVERAGE(AY29:AY31)</f>
        <v>1724.5884883774872</v>
      </c>
      <c r="AZ32" s="21">
        <f>AVERAGE(AZ29:AZ31)</f>
        <v>3998.8306356391145</v>
      </c>
      <c r="BA32" s="7"/>
      <c r="BB32" s="7"/>
      <c r="BC32" s="7"/>
      <c r="BD32" s="7"/>
      <c r="BE32" s="7"/>
      <c r="BF32" s="7"/>
      <c r="BG32" s="20"/>
      <c r="BH32" s="20"/>
      <c r="BI32" s="7"/>
      <c r="BJ32" s="7"/>
      <c r="BK32" s="7"/>
      <c r="BL32" s="6"/>
      <c r="BM32" s="57" t="s">
        <v>21</v>
      </c>
      <c r="BN32" s="21">
        <f>AVERAGE(BN29:BN31)</f>
        <v>3740.8403691317085</v>
      </c>
      <c r="BO32" s="21">
        <f>AVERAGE(BO29:BO31)</f>
        <v>633.18129621487151</v>
      </c>
      <c r="BP32" s="21">
        <f>AVERAGE(BP29:BP31)</f>
        <v>4374.0216653465795</v>
      </c>
      <c r="BQ32" s="7"/>
      <c r="BR32" s="7"/>
      <c r="BS32" s="7"/>
      <c r="BT32" s="7"/>
      <c r="BU32" s="7"/>
      <c r="BV32" s="7"/>
      <c r="BW32" s="20"/>
      <c r="BX32" s="20"/>
      <c r="BY32" s="7"/>
      <c r="BZ32" s="7"/>
      <c r="CA32" s="7"/>
      <c r="CB32" s="6"/>
      <c r="CC32" s="57" t="s">
        <v>21</v>
      </c>
      <c r="CD32" s="21" t="e">
        <f>AVERAGE(CD29:CD31)</f>
        <v>#DIV/0!</v>
      </c>
      <c r="CE32" s="21" t="e">
        <f>AVERAGE(CE29:CE31)</f>
        <v>#DIV/0!</v>
      </c>
      <c r="CF32" s="21" t="e">
        <f>AVERAGE(CF29:CF31)</f>
        <v>#DIV/0!</v>
      </c>
      <c r="CG32" s="7"/>
      <c r="CH32" s="7"/>
      <c r="CI32" s="7"/>
      <c r="CJ32" s="7"/>
      <c r="CK32" s="7"/>
      <c r="CL32" s="7"/>
      <c r="CM32" s="20"/>
      <c r="CN32" s="20"/>
      <c r="CO32" s="7"/>
      <c r="CP32" s="7"/>
      <c r="CQ32" s="7"/>
      <c r="CR32" s="6"/>
      <c r="CS32" s="57" t="s">
        <v>21</v>
      </c>
      <c r="CT32" s="21" t="e">
        <f>AVERAGE(CT29:CT31)</f>
        <v>#DIV/0!</v>
      </c>
      <c r="CU32" s="21" t="e">
        <f>AVERAGE(CU29:CU31)</f>
        <v>#DIV/0!</v>
      </c>
      <c r="CV32" s="21" t="e">
        <f>AVERAGE(CV29:CV31)</f>
        <v>#DIV/0!</v>
      </c>
      <c r="CW32" s="7"/>
      <c r="CX32" s="7"/>
      <c r="CY32" s="7"/>
      <c r="CZ32" s="7"/>
      <c r="DA32" s="7"/>
      <c r="DB32" s="7"/>
      <c r="DC32" s="20"/>
      <c r="DD32" s="20"/>
      <c r="DE32" s="7"/>
      <c r="DF32" s="7"/>
      <c r="DG32" s="7"/>
      <c r="DH32" s="7"/>
      <c r="DI32" s="330"/>
      <c r="DJ32" s="284"/>
      <c r="DK32" s="284"/>
      <c r="DL32" s="284"/>
      <c r="DM32" s="7"/>
      <c r="DN32" s="7"/>
      <c r="DO32" s="7"/>
      <c r="DP32" s="7"/>
      <c r="DQ32" s="7"/>
      <c r="DR32" s="7"/>
      <c r="DS32" s="20"/>
      <c r="DT32" s="20"/>
      <c r="DU32" s="7"/>
      <c r="DV32" s="7"/>
      <c r="DW32" s="7"/>
      <c r="DX32" s="7"/>
    </row>
    <row r="33" spans="1:128" ht="15.75" customHeight="1" x14ac:dyDescent="0.2">
      <c r="A33" s="23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20"/>
      <c r="AB33" s="20"/>
      <c r="AC33" s="7"/>
      <c r="AD33" s="7"/>
      <c r="AE33" s="7"/>
      <c r="AF33" s="6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20"/>
      <c r="AR33" s="20"/>
      <c r="AS33" s="7"/>
      <c r="AT33" s="7"/>
      <c r="AU33" s="7"/>
      <c r="AV33" s="6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20"/>
      <c r="BH33" s="20"/>
      <c r="BI33" s="7"/>
      <c r="BJ33" s="7"/>
      <c r="BK33" s="7"/>
      <c r="BL33" s="6"/>
      <c r="BM33" s="7"/>
      <c r="BN33" s="7"/>
      <c r="BO33" s="7"/>
      <c r="BP33" s="7"/>
      <c r="BQ33" s="7"/>
      <c r="BR33" s="7"/>
      <c r="BS33" s="7"/>
      <c r="BT33" s="7"/>
      <c r="BU33" s="7"/>
      <c r="BV33" s="7"/>
      <c r="BW33" s="20"/>
      <c r="BX33" s="20"/>
      <c r="BY33" s="7"/>
      <c r="BZ33" s="7"/>
      <c r="CA33" s="7"/>
      <c r="CB33" s="6"/>
      <c r="CC33" s="7"/>
      <c r="CD33" s="7"/>
      <c r="CE33" s="7"/>
      <c r="CF33" s="7"/>
      <c r="CG33" s="7"/>
      <c r="CH33" s="7"/>
      <c r="CI33" s="7"/>
      <c r="CJ33" s="7"/>
      <c r="CK33" s="7"/>
      <c r="CL33" s="7"/>
      <c r="CM33" s="20"/>
      <c r="CN33" s="20"/>
      <c r="CO33" s="7"/>
      <c r="CP33" s="7"/>
      <c r="CQ33" s="7"/>
      <c r="CR33" s="6"/>
      <c r="CS33" s="7"/>
      <c r="CT33" s="7"/>
      <c r="CU33" s="7"/>
      <c r="CV33" s="7"/>
      <c r="CW33" s="7"/>
      <c r="CX33" s="7"/>
      <c r="CY33" s="7"/>
      <c r="CZ33" s="7"/>
      <c r="DA33" s="7"/>
      <c r="DB33" s="7"/>
      <c r="DC33" s="20"/>
      <c r="DD33" s="20"/>
      <c r="DE33" s="7"/>
      <c r="DF33" s="7"/>
      <c r="DG33" s="7"/>
      <c r="DH33" s="7"/>
      <c r="DI33" s="23"/>
      <c r="DJ33" s="7"/>
      <c r="DK33" s="7"/>
      <c r="DL33" s="7"/>
      <c r="DM33" s="7"/>
      <c r="DN33" s="7"/>
      <c r="DO33" s="7"/>
      <c r="DP33" s="7"/>
      <c r="DQ33" s="7"/>
      <c r="DR33" s="7"/>
      <c r="DS33" s="20"/>
      <c r="DT33" s="20"/>
      <c r="DU33" s="7"/>
      <c r="DV33" s="7"/>
      <c r="DW33" s="7"/>
      <c r="DX33" s="7"/>
    </row>
    <row r="34" spans="1:128" ht="15.75" customHeight="1" x14ac:dyDescent="0.2">
      <c r="A34" s="23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20"/>
      <c r="AB34" s="20"/>
      <c r="AC34" s="7"/>
      <c r="AD34" s="7"/>
      <c r="AE34" s="7"/>
      <c r="AF34" s="6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20"/>
      <c r="AR34" s="20"/>
      <c r="AS34" s="7"/>
      <c r="AT34" s="7"/>
      <c r="AU34" s="7"/>
      <c r="AV34" s="6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20"/>
      <c r="BH34" s="20"/>
      <c r="BI34" s="7"/>
      <c r="BJ34" s="7"/>
      <c r="BK34" s="7"/>
      <c r="BL34" s="6"/>
      <c r="BM34" s="7"/>
      <c r="BN34" s="7"/>
      <c r="BO34" s="7"/>
      <c r="BP34" s="7"/>
      <c r="BQ34" s="7"/>
      <c r="BR34" s="7"/>
      <c r="BS34" s="7"/>
      <c r="BT34" s="7"/>
      <c r="BU34" s="7"/>
      <c r="BV34" s="7"/>
      <c r="BW34" s="20"/>
      <c r="BX34" s="20"/>
      <c r="BY34" s="7"/>
      <c r="BZ34" s="7"/>
      <c r="CA34" s="7"/>
      <c r="CB34" s="6"/>
      <c r="CC34" s="7"/>
      <c r="CD34" s="7"/>
      <c r="CE34" s="7"/>
      <c r="CF34" s="7"/>
      <c r="CG34" s="7"/>
      <c r="CH34" s="7"/>
      <c r="CI34" s="7"/>
      <c r="CJ34" s="7"/>
      <c r="CK34" s="7"/>
      <c r="CL34" s="7"/>
      <c r="CM34" s="20"/>
      <c r="CN34" s="20"/>
      <c r="CO34" s="7"/>
      <c r="CP34" s="7"/>
      <c r="CQ34" s="7"/>
      <c r="CR34" s="6"/>
      <c r="CS34" s="7"/>
      <c r="CT34" s="7"/>
      <c r="CU34" s="7"/>
      <c r="CV34" s="7"/>
      <c r="CW34" s="7"/>
      <c r="CX34" s="7"/>
      <c r="CY34" s="7"/>
      <c r="CZ34" s="7"/>
      <c r="DA34" s="7"/>
      <c r="DB34" s="7"/>
      <c r="DC34" s="20"/>
      <c r="DD34" s="20"/>
      <c r="DE34" s="7"/>
      <c r="DF34" s="7"/>
      <c r="DG34" s="7"/>
      <c r="DH34" s="7"/>
      <c r="DI34" s="23"/>
      <c r="DJ34" s="7"/>
      <c r="DK34" s="7"/>
      <c r="DL34" s="7"/>
      <c r="DM34" s="7"/>
      <c r="DN34" s="7"/>
      <c r="DO34" s="7"/>
      <c r="DP34" s="7"/>
      <c r="DQ34" s="7"/>
      <c r="DR34" s="7"/>
      <c r="DS34" s="20"/>
      <c r="DT34" s="20"/>
      <c r="DU34" s="7"/>
      <c r="DV34" s="7"/>
      <c r="DW34" s="7"/>
      <c r="DX34" s="7"/>
    </row>
    <row r="35" spans="1:128" ht="15.75" customHeight="1" thickBot="1" x14ac:dyDescent="0.25">
      <c r="A35" s="23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3"/>
      <c r="AG35" s="7"/>
      <c r="AH35" s="7"/>
      <c r="AI35" s="7"/>
      <c r="AJ35" s="7"/>
      <c r="AK35" s="7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3"/>
      <c r="AW35" s="7"/>
      <c r="AX35" s="7"/>
      <c r="AY35" s="7"/>
      <c r="AZ35" s="7"/>
      <c r="BA35" s="7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3"/>
      <c r="BM35" s="7"/>
      <c r="BN35" s="7"/>
      <c r="BO35" s="7"/>
      <c r="BP35" s="7"/>
      <c r="BQ35" s="7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3"/>
      <c r="CC35" s="7"/>
      <c r="CD35" s="7"/>
      <c r="CE35" s="7"/>
      <c r="CF35" s="7"/>
      <c r="CG35" s="7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3"/>
      <c r="CS35" s="7"/>
      <c r="CT35" s="7"/>
      <c r="CU35" s="7"/>
      <c r="CV35" s="7"/>
      <c r="CW35" s="7"/>
      <c r="CX35" s="7"/>
      <c r="CY35" s="4"/>
      <c r="CZ35" s="4"/>
      <c r="DA35" s="4"/>
      <c r="DB35" s="4"/>
      <c r="DC35" s="4"/>
      <c r="DD35" s="4"/>
      <c r="DE35" s="4"/>
      <c r="DF35" s="4"/>
      <c r="DG35" s="4"/>
      <c r="DH35" s="7"/>
      <c r="DI35" s="23"/>
      <c r="DJ35" s="7"/>
      <c r="DK35" s="7"/>
      <c r="DL35" s="7"/>
      <c r="DM35" s="7"/>
      <c r="DN35" s="7"/>
      <c r="DO35" s="7"/>
      <c r="DP35" s="7"/>
      <c r="DQ35" s="7"/>
      <c r="DR35" s="7"/>
      <c r="DS35" s="7"/>
      <c r="DT35" s="7"/>
      <c r="DU35" s="7"/>
      <c r="DV35" s="7"/>
      <c r="DW35" s="7"/>
      <c r="DX35" s="7"/>
    </row>
    <row r="36" spans="1:128" ht="15.75" customHeight="1" x14ac:dyDescent="0.2">
      <c r="A36" s="23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18"/>
      <c r="R36" s="17"/>
      <c r="S36" s="17"/>
      <c r="T36" s="17"/>
      <c r="U36" s="163" t="s">
        <v>20</v>
      </c>
      <c r="V36" s="163"/>
      <c r="W36" s="163" t="s">
        <v>19</v>
      </c>
      <c r="X36" s="163"/>
      <c r="Y36" s="17"/>
      <c r="Z36" s="17"/>
      <c r="AA36" s="17"/>
      <c r="AB36" s="17"/>
      <c r="AC36" s="17"/>
      <c r="AD36" s="17"/>
      <c r="AE36" s="17"/>
      <c r="AF36" s="16"/>
      <c r="AG36" s="18"/>
      <c r="AH36" s="17"/>
      <c r="AI36" s="17"/>
      <c r="AJ36" s="17"/>
      <c r="AK36" s="163" t="s">
        <v>20</v>
      </c>
      <c r="AL36" s="163"/>
      <c r="AM36" s="163" t="s">
        <v>19</v>
      </c>
      <c r="AN36" s="163"/>
      <c r="AO36" s="17"/>
      <c r="AP36" s="17"/>
      <c r="AQ36" s="17"/>
      <c r="AR36" s="17"/>
      <c r="AS36" s="17"/>
      <c r="AT36" s="17"/>
      <c r="AU36" s="17"/>
      <c r="AV36" s="16"/>
      <c r="AW36" s="18"/>
      <c r="AX36" s="17"/>
      <c r="AY36" s="17"/>
      <c r="AZ36" s="17"/>
      <c r="BA36" s="163" t="s">
        <v>20</v>
      </c>
      <c r="BB36" s="163"/>
      <c r="BC36" s="163" t="s">
        <v>19</v>
      </c>
      <c r="BD36" s="163"/>
      <c r="BE36" s="17"/>
      <c r="BF36" s="17"/>
      <c r="BG36" s="17"/>
      <c r="BH36" s="17"/>
      <c r="BI36" s="17"/>
      <c r="BJ36" s="17"/>
      <c r="BK36" s="17"/>
      <c r="BL36" s="16"/>
      <c r="BM36" s="18"/>
      <c r="BN36" s="17"/>
      <c r="BO36" s="17"/>
      <c r="BP36" s="17"/>
      <c r="BQ36" s="163" t="s">
        <v>20</v>
      </c>
      <c r="BR36" s="163"/>
      <c r="BS36" s="163" t="s">
        <v>19</v>
      </c>
      <c r="BT36" s="163"/>
      <c r="BU36" s="17"/>
      <c r="BV36" s="17"/>
      <c r="BW36" s="17"/>
      <c r="BX36" s="17"/>
      <c r="BY36" s="17"/>
      <c r="BZ36" s="17"/>
      <c r="CA36" s="17"/>
      <c r="CB36" s="16"/>
      <c r="CC36" s="18"/>
      <c r="CD36" s="17"/>
      <c r="CE36" s="17"/>
      <c r="CF36" s="17"/>
      <c r="CG36" s="163" t="s">
        <v>20</v>
      </c>
      <c r="CH36" s="163"/>
      <c r="CI36" s="163" t="s">
        <v>19</v>
      </c>
      <c r="CJ36" s="163"/>
      <c r="CK36" s="17"/>
      <c r="CL36" s="17"/>
      <c r="CM36" s="17"/>
      <c r="CN36" s="17"/>
      <c r="CO36" s="17"/>
      <c r="CP36" s="17"/>
      <c r="CQ36" s="17"/>
      <c r="CR36" s="16"/>
      <c r="CS36" s="18"/>
      <c r="CT36" s="17"/>
      <c r="CU36" s="17"/>
      <c r="CV36" s="17"/>
      <c r="CW36" s="163" t="s">
        <v>20</v>
      </c>
      <c r="CX36" s="163"/>
      <c r="CY36" s="163" t="s">
        <v>19</v>
      </c>
      <c r="CZ36" s="163"/>
      <c r="DA36" s="17"/>
      <c r="DB36" s="17"/>
      <c r="DC36" s="17"/>
      <c r="DD36" s="17"/>
      <c r="DE36" s="17"/>
      <c r="DF36" s="17"/>
      <c r="DG36" s="17"/>
      <c r="DH36" s="17"/>
      <c r="DI36" s="23"/>
      <c r="DJ36" s="7"/>
      <c r="DK36" s="7"/>
      <c r="DL36" s="7"/>
      <c r="DM36" s="286"/>
      <c r="DN36" s="286"/>
      <c r="DO36" s="286"/>
      <c r="DP36" s="286"/>
      <c r="DQ36" s="7"/>
      <c r="DR36" s="7"/>
      <c r="DS36" s="7"/>
      <c r="DT36" s="7"/>
      <c r="DU36" s="7"/>
      <c r="DV36" s="7"/>
      <c r="DW36" s="7"/>
      <c r="DX36" s="7"/>
    </row>
    <row r="37" spans="1:128" ht="15.75" customHeight="1" x14ac:dyDescent="0.2">
      <c r="A37" s="23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165"/>
      <c r="R37" s="166"/>
      <c r="S37" s="54"/>
      <c r="T37" s="54"/>
      <c r="U37" s="164"/>
      <c r="V37" s="164"/>
      <c r="W37" s="164"/>
      <c r="X37" s="164"/>
      <c r="Y37" s="7"/>
      <c r="Z37" s="7"/>
      <c r="AA37" s="7"/>
      <c r="AB37" s="7"/>
      <c r="AC37" s="7"/>
      <c r="AD37" s="7"/>
      <c r="AE37" s="7"/>
      <c r="AF37" s="6"/>
      <c r="AG37" s="165"/>
      <c r="AH37" s="166"/>
      <c r="AI37" s="54"/>
      <c r="AJ37" s="54"/>
      <c r="AK37" s="164"/>
      <c r="AL37" s="164"/>
      <c r="AM37" s="164"/>
      <c r="AN37" s="164"/>
      <c r="AO37" s="7"/>
      <c r="AP37" s="7"/>
      <c r="AQ37" s="7"/>
      <c r="AR37" s="7"/>
      <c r="AS37" s="7"/>
      <c r="AT37" s="7"/>
      <c r="AU37" s="7"/>
      <c r="AV37" s="6"/>
      <c r="AW37" s="165"/>
      <c r="AX37" s="166"/>
      <c r="AY37" s="54"/>
      <c r="AZ37" s="54"/>
      <c r="BA37" s="164"/>
      <c r="BB37" s="164"/>
      <c r="BC37" s="164"/>
      <c r="BD37" s="164"/>
      <c r="BE37" s="7"/>
      <c r="BF37" s="7"/>
      <c r="BG37" s="7"/>
      <c r="BH37" s="7"/>
      <c r="BI37" s="7"/>
      <c r="BJ37" s="7"/>
      <c r="BK37" s="7"/>
      <c r="BL37" s="6"/>
      <c r="BM37" s="165"/>
      <c r="BN37" s="166"/>
      <c r="BO37" s="54"/>
      <c r="BP37" s="54"/>
      <c r="BQ37" s="164"/>
      <c r="BR37" s="164"/>
      <c r="BS37" s="164"/>
      <c r="BT37" s="164"/>
      <c r="BU37" s="7"/>
      <c r="BV37" s="7"/>
      <c r="BW37" s="7"/>
      <c r="BX37" s="7"/>
      <c r="BY37" s="7"/>
      <c r="BZ37" s="7"/>
      <c r="CA37" s="7"/>
      <c r="CB37" s="6"/>
      <c r="CC37" s="165"/>
      <c r="CD37" s="166"/>
      <c r="CE37" s="54"/>
      <c r="CF37" s="54"/>
      <c r="CG37" s="164"/>
      <c r="CH37" s="164"/>
      <c r="CI37" s="164"/>
      <c r="CJ37" s="164"/>
      <c r="CK37" s="7"/>
      <c r="CL37" s="7"/>
      <c r="CM37" s="7"/>
      <c r="CN37" s="7"/>
      <c r="CO37" s="7"/>
      <c r="CP37" s="7"/>
      <c r="CQ37" s="7"/>
      <c r="CR37" s="6"/>
      <c r="CS37" s="165"/>
      <c r="CT37" s="166"/>
      <c r="CU37" s="54"/>
      <c r="CV37" s="54"/>
      <c r="CW37" s="164"/>
      <c r="CX37" s="164"/>
      <c r="CY37" s="164"/>
      <c r="CZ37" s="164"/>
      <c r="DA37" s="7"/>
      <c r="DB37" s="7"/>
      <c r="DC37" s="7"/>
      <c r="DD37" s="7"/>
      <c r="DE37" s="7"/>
      <c r="DF37" s="7"/>
      <c r="DG37" s="7"/>
      <c r="DH37" s="7"/>
      <c r="DI37" s="331"/>
      <c r="DJ37" s="293"/>
      <c r="DK37" s="131"/>
      <c r="DL37" s="131"/>
      <c r="DM37" s="286"/>
      <c r="DN37" s="286"/>
      <c r="DO37" s="286"/>
      <c r="DP37" s="286"/>
      <c r="DQ37" s="7"/>
      <c r="DR37" s="7"/>
      <c r="DS37" s="7"/>
      <c r="DT37" s="7"/>
      <c r="DU37" s="7"/>
      <c r="DV37" s="7"/>
      <c r="DW37" s="7"/>
      <c r="DX37" s="7"/>
    </row>
    <row r="38" spans="1:128" ht="15.75" customHeight="1" thickBot="1" x14ac:dyDescent="0.25">
      <c r="A38" s="19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53"/>
      <c r="R38" s="54"/>
      <c r="S38" s="54"/>
      <c r="T38" s="54"/>
      <c r="U38" s="231">
        <v>43348</v>
      </c>
      <c r="V38" s="231"/>
      <c r="W38" s="231">
        <v>43380</v>
      </c>
      <c r="X38" s="231"/>
      <c r="Y38" s="7"/>
      <c r="Z38" s="148" t="s">
        <v>46</v>
      </c>
      <c r="AA38" s="148"/>
      <c r="AB38" s="14">
        <f>Y1</f>
        <v>43377</v>
      </c>
      <c r="AC38" s="71"/>
      <c r="AD38" s="7"/>
      <c r="AE38" s="7"/>
      <c r="AF38" s="6"/>
      <c r="AG38" s="53"/>
      <c r="AH38" s="54"/>
      <c r="AI38" s="54"/>
      <c r="AJ38" s="54"/>
      <c r="AK38" s="231">
        <v>43380</v>
      </c>
      <c r="AL38" s="231"/>
      <c r="AM38" s="231">
        <v>43412</v>
      </c>
      <c r="AN38" s="231"/>
      <c r="AO38" s="7"/>
      <c r="AP38" s="148" t="s">
        <v>46</v>
      </c>
      <c r="AQ38" s="148"/>
      <c r="AR38" s="14">
        <f>AO1</f>
        <v>43409</v>
      </c>
      <c r="AS38" s="71"/>
      <c r="AT38" s="7"/>
      <c r="AU38" s="7"/>
      <c r="AV38" s="6"/>
      <c r="AW38" s="53"/>
      <c r="AX38" s="54"/>
      <c r="AY38" s="54"/>
      <c r="AZ38" s="54"/>
      <c r="BA38" s="231">
        <v>43412</v>
      </c>
      <c r="BB38" s="231"/>
      <c r="BC38" s="231">
        <v>43452</v>
      </c>
      <c r="BD38" s="231"/>
      <c r="BE38" s="7"/>
      <c r="BF38" s="148" t="s">
        <v>46</v>
      </c>
      <c r="BG38" s="148"/>
      <c r="BH38" s="14">
        <f>BE1</f>
        <v>43444</v>
      </c>
      <c r="BI38" s="71"/>
      <c r="BJ38" s="7"/>
      <c r="BK38" s="7"/>
      <c r="BL38" s="6"/>
      <c r="BM38" s="53"/>
      <c r="BN38" s="54"/>
      <c r="BO38" s="54"/>
      <c r="BP38" s="54"/>
      <c r="BQ38" s="167">
        <f>BC38</f>
        <v>43452</v>
      </c>
      <c r="BR38" s="167"/>
      <c r="BS38" s="167"/>
      <c r="BT38" s="167"/>
      <c r="BU38" s="7"/>
      <c r="BV38" s="148" t="s">
        <v>46</v>
      </c>
      <c r="BW38" s="148"/>
      <c r="BX38" s="14">
        <f>BU1</f>
        <v>0</v>
      </c>
      <c r="BY38" s="71"/>
      <c r="BZ38" s="7"/>
      <c r="CA38" s="7"/>
      <c r="CB38" s="6"/>
      <c r="CC38" s="53"/>
      <c r="CD38" s="54"/>
      <c r="CE38" s="54"/>
      <c r="CF38" s="54"/>
      <c r="CG38" s="167">
        <f>BS38</f>
        <v>0</v>
      </c>
      <c r="CH38" s="167"/>
      <c r="CI38" s="167"/>
      <c r="CJ38" s="167"/>
      <c r="CK38" s="7"/>
      <c r="CL38" s="148" t="s">
        <v>46</v>
      </c>
      <c r="CM38" s="148"/>
      <c r="CN38" s="14">
        <f>CK1</f>
        <v>0</v>
      </c>
      <c r="CO38" s="71"/>
      <c r="CP38" s="7"/>
      <c r="CQ38" s="7"/>
      <c r="CR38" s="6"/>
      <c r="CS38" s="53"/>
      <c r="CT38" s="54"/>
      <c r="CU38" s="54"/>
      <c r="CV38" s="54"/>
      <c r="CW38" s="167">
        <f>CI38</f>
        <v>0</v>
      </c>
      <c r="CX38" s="167"/>
      <c r="CY38" s="167"/>
      <c r="CZ38" s="167"/>
      <c r="DA38" s="7"/>
      <c r="DB38" s="148" t="s">
        <v>46</v>
      </c>
      <c r="DC38" s="148"/>
      <c r="DD38" s="14">
        <f>DA1</f>
        <v>0</v>
      </c>
      <c r="DE38" s="71"/>
      <c r="DF38" s="7"/>
      <c r="DG38" s="7"/>
      <c r="DH38" s="7"/>
      <c r="DI38" s="130"/>
      <c r="DJ38" s="131"/>
      <c r="DK38" s="131"/>
      <c r="DL38" s="131"/>
      <c r="DM38" s="287"/>
      <c r="DN38" s="287"/>
      <c r="DO38" s="287"/>
      <c r="DP38" s="287"/>
      <c r="DQ38" s="7"/>
      <c r="DR38" s="288"/>
      <c r="DS38" s="288"/>
      <c r="DT38" s="289"/>
      <c r="DU38" s="290"/>
      <c r="DV38" s="7"/>
      <c r="DW38" s="7"/>
      <c r="DX38" s="7"/>
    </row>
    <row r="39" spans="1:128" ht="15.75" customHeight="1" thickBot="1" x14ac:dyDescent="0.3">
      <c r="Q39" s="15" t="s">
        <v>18</v>
      </c>
      <c r="R39" s="244" t="s">
        <v>17</v>
      </c>
      <c r="S39" s="244"/>
      <c r="T39" s="244"/>
      <c r="U39" s="245" t="s">
        <v>16</v>
      </c>
      <c r="V39" s="245"/>
      <c r="W39" s="245" t="s">
        <v>15</v>
      </c>
      <c r="X39" s="245"/>
      <c r="Y39" s="7"/>
      <c r="Z39" s="148" t="s">
        <v>47</v>
      </c>
      <c r="AA39" s="148"/>
      <c r="AB39" s="14">
        <f>U38</f>
        <v>43348</v>
      </c>
      <c r="AC39" s="71"/>
      <c r="AD39" s="7"/>
      <c r="AE39" s="7"/>
      <c r="AF39" s="6"/>
      <c r="AG39" s="15" t="s">
        <v>18</v>
      </c>
      <c r="AH39" s="244" t="s">
        <v>17</v>
      </c>
      <c r="AI39" s="244"/>
      <c r="AJ39" s="244"/>
      <c r="AK39" s="245" t="s">
        <v>16</v>
      </c>
      <c r="AL39" s="245"/>
      <c r="AM39" s="245" t="s">
        <v>15</v>
      </c>
      <c r="AN39" s="245"/>
      <c r="AO39" s="7"/>
      <c r="AP39" s="148" t="s">
        <v>47</v>
      </c>
      <c r="AQ39" s="148"/>
      <c r="AR39" s="14">
        <f>AK38</f>
        <v>43380</v>
      </c>
      <c r="AS39" s="71"/>
      <c r="AT39" s="7"/>
      <c r="AU39" s="7"/>
      <c r="AV39" s="6"/>
      <c r="AW39" s="15" t="s">
        <v>18</v>
      </c>
      <c r="AX39" s="244" t="s">
        <v>17</v>
      </c>
      <c r="AY39" s="244"/>
      <c r="AZ39" s="244"/>
      <c r="BA39" s="245" t="s">
        <v>16</v>
      </c>
      <c r="BB39" s="245"/>
      <c r="BC39" s="245" t="s">
        <v>15</v>
      </c>
      <c r="BD39" s="245"/>
      <c r="BE39" s="7"/>
      <c r="BF39" s="148" t="s">
        <v>47</v>
      </c>
      <c r="BG39" s="148"/>
      <c r="BH39" s="14">
        <f>BA38</f>
        <v>43412</v>
      </c>
      <c r="BI39" s="71"/>
      <c r="BJ39" s="7"/>
      <c r="BK39" s="7"/>
      <c r="BL39" s="6"/>
      <c r="BM39" s="15" t="s">
        <v>18</v>
      </c>
      <c r="BN39" s="244" t="s">
        <v>17</v>
      </c>
      <c r="BO39" s="244"/>
      <c r="BP39" s="244"/>
      <c r="BQ39" s="245" t="s">
        <v>16</v>
      </c>
      <c r="BR39" s="245"/>
      <c r="BS39" s="245" t="s">
        <v>15</v>
      </c>
      <c r="BT39" s="245"/>
      <c r="BU39" s="7"/>
      <c r="BV39" s="148" t="s">
        <v>47</v>
      </c>
      <c r="BW39" s="148"/>
      <c r="BX39" s="14">
        <f>BQ38</f>
        <v>43452</v>
      </c>
      <c r="BY39" s="71"/>
      <c r="BZ39" s="7"/>
      <c r="CA39" s="7"/>
      <c r="CB39" s="6"/>
      <c r="CC39" s="15" t="s">
        <v>18</v>
      </c>
      <c r="CD39" s="244" t="s">
        <v>17</v>
      </c>
      <c r="CE39" s="244"/>
      <c r="CF39" s="244"/>
      <c r="CG39" s="245" t="s">
        <v>16</v>
      </c>
      <c r="CH39" s="245"/>
      <c r="CI39" s="245" t="s">
        <v>15</v>
      </c>
      <c r="CJ39" s="245"/>
      <c r="CK39" s="7"/>
      <c r="CL39" s="148" t="s">
        <v>47</v>
      </c>
      <c r="CM39" s="148"/>
      <c r="CN39" s="14">
        <f>CG38</f>
        <v>0</v>
      </c>
      <c r="CO39" s="71"/>
      <c r="CP39" s="7"/>
      <c r="CQ39" s="7"/>
      <c r="CR39" s="6"/>
      <c r="CS39" s="15" t="s">
        <v>18</v>
      </c>
      <c r="CT39" s="244" t="s">
        <v>17</v>
      </c>
      <c r="CU39" s="244"/>
      <c r="CV39" s="244"/>
      <c r="CW39" s="245" t="s">
        <v>16</v>
      </c>
      <c r="CX39" s="245"/>
      <c r="CY39" s="245" t="s">
        <v>15</v>
      </c>
      <c r="CZ39" s="245"/>
      <c r="DA39" s="7"/>
      <c r="DB39" s="148" t="s">
        <v>47</v>
      </c>
      <c r="DC39" s="148"/>
      <c r="DD39" s="14">
        <f>CW38</f>
        <v>0</v>
      </c>
      <c r="DE39" s="71"/>
      <c r="DF39" s="7"/>
      <c r="DG39" s="7"/>
      <c r="DH39" s="7"/>
      <c r="DI39" s="130"/>
      <c r="DJ39" s="291"/>
      <c r="DK39" s="291"/>
      <c r="DL39" s="291"/>
      <c r="DM39" s="292"/>
      <c r="DN39" s="292"/>
      <c r="DO39" s="292"/>
      <c r="DP39" s="292"/>
      <c r="DQ39" s="7"/>
      <c r="DR39" s="288"/>
      <c r="DS39" s="288"/>
      <c r="DT39" s="289"/>
      <c r="DU39" s="290"/>
      <c r="DV39" s="7"/>
      <c r="DW39" s="7"/>
      <c r="DX39" s="7"/>
    </row>
    <row r="40" spans="1:128" ht="15.75" customHeight="1" x14ac:dyDescent="0.3">
      <c r="A40" s="243"/>
      <c r="B40" s="243"/>
      <c r="C40" s="70"/>
      <c r="D40" s="70"/>
      <c r="E40" s="70"/>
      <c r="F40" s="70"/>
      <c r="G40" s="70"/>
      <c r="H40" s="70"/>
      <c r="I40" s="70"/>
      <c r="J40" s="70"/>
      <c r="K40" s="70"/>
      <c r="L40" s="70"/>
      <c r="M40" s="70"/>
      <c r="N40" s="70"/>
      <c r="O40" s="98">
        <v>43332</v>
      </c>
      <c r="Q40" s="8">
        <v>1</v>
      </c>
      <c r="R40" s="118" t="s">
        <v>70</v>
      </c>
      <c r="S40" s="117"/>
      <c r="T40" s="117"/>
      <c r="U40" s="142">
        <v>328</v>
      </c>
      <c r="V40" s="142">
        <v>328</v>
      </c>
      <c r="W40" s="142">
        <v>343</v>
      </c>
      <c r="X40" s="142">
        <v>343</v>
      </c>
      <c r="Y40" s="7"/>
      <c r="Z40" s="148" t="s">
        <v>14</v>
      </c>
      <c r="AA40" s="148"/>
      <c r="AB40" s="71"/>
      <c r="AC40" s="71">
        <f>W38-U38</f>
        <v>32</v>
      </c>
      <c r="AD40" s="7"/>
      <c r="AE40" s="7"/>
      <c r="AF40" s="6"/>
      <c r="AG40" s="8">
        <v>1</v>
      </c>
      <c r="AH40" s="118" t="s">
        <v>70</v>
      </c>
      <c r="AI40" s="117"/>
      <c r="AJ40" s="117"/>
      <c r="AK40" s="142">
        <v>343</v>
      </c>
      <c r="AL40" s="142"/>
      <c r="AM40" s="142">
        <v>356</v>
      </c>
      <c r="AN40" s="142">
        <v>356</v>
      </c>
      <c r="AO40" s="7"/>
      <c r="AP40" s="148" t="s">
        <v>14</v>
      </c>
      <c r="AQ40" s="148"/>
      <c r="AR40" s="71"/>
      <c r="AS40" s="71">
        <f>AM38-AK38</f>
        <v>32</v>
      </c>
      <c r="AT40" s="7"/>
      <c r="AU40" s="7"/>
      <c r="AV40" s="6"/>
      <c r="AW40" s="8">
        <v>1</v>
      </c>
      <c r="AX40" t="s">
        <v>155</v>
      </c>
      <c r="AY40" s="114"/>
      <c r="AZ40" s="114"/>
      <c r="BA40" s="142">
        <v>232</v>
      </c>
      <c r="BB40" s="142">
        <v>232</v>
      </c>
      <c r="BC40" s="142">
        <v>240</v>
      </c>
      <c r="BD40" s="142"/>
      <c r="BE40" s="7"/>
      <c r="BF40" s="148" t="s">
        <v>14</v>
      </c>
      <c r="BG40" s="148"/>
      <c r="BH40" s="71"/>
      <c r="BI40" s="71">
        <f>BC38-BA38</f>
        <v>40</v>
      </c>
      <c r="BJ40" s="7"/>
      <c r="BK40" s="7"/>
      <c r="BL40" s="6"/>
      <c r="BM40" s="8">
        <v>1</v>
      </c>
      <c r="BN40" s="61"/>
      <c r="BO40" s="62"/>
      <c r="BP40" s="63"/>
      <c r="BQ40" s="59"/>
      <c r="BR40" s="60"/>
      <c r="BS40" s="59"/>
      <c r="BT40" s="60"/>
      <c r="BU40" s="7"/>
      <c r="BV40" s="148" t="s">
        <v>14</v>
      </c>
      <c r="BW40" s="148"/>
      <c r="BX40" s="71"/>
      <c r="BY40" s="71">
        <f>BS38-BQ38</f>
        <v>-43452</v>
      </c>
      <c r="BZ40" s="7"/>
      <c r="CA40" s="7"/>
      <c r="CB40" s="6"/>
      <c r="CC40" s="8">
        <v>1</v>
      </c>
      <c r="CD40" s="61"/>
      <c r="CE40" s="62"/>
      <c r="CF40" s="63"/>
      <c r="CG40" s="59"/>
      <c r="CH40" s="60"/>
      <c r="CI40" s="59"/>
      <c r="CJ40" s="60"/>
      <c r="CK40" s="7"/>
      <c r="CL40" s="148" t="s">
        <v>14</v>
      </c>
      <c r="CM40" s="148"/>
      <c r="CN40" s="71"/>
      <c r="CO40" s="71">
        <f>CI38-CG38</f>
        <v>0</v>
      </c>
      <c r="CP40" s="7"/>
      <c r="CQ40" s="7"/>
      <c r="CR40" s="6"/>
      <c r="CS40" s="8">
        <v>1</v>
      </c>
      <c r="CT40" s="61"/>
      <c r="CU40" s="62"/>
      <c r="CV40" s="63"/>
      <c r="CW40" s="59"/>
      <c r="CX40" s="60"/>
      <c r="CY40" s="59"/>
      <c r="CZ40" s="60"/>
      <c r="DA40" s="7"/>
      <c r="DB40" s="148" t="s">
        <v>14</v>
      </c>
      <c r="DC40" s="148"/>
      <c r="DD40" s="71"/>
      <c r="DE40" s="71">
        <f>CY38-CW38</f>
        <v>0</v>
      </c>
      <c r="DF40" s="7"/>
      <c r="DG40" s="7"/>
      <c r="DH40" s="7"/>
      <c r="DI40" s="331"/>
      <c r="DJ40" s="322"/>
      <c r="DK40" s="322"/>
      <c r="DL40" s="322"/>
      <c r="DM40" s="294"/>
      <c r="DN40" s="294"/>
      <c r="DO40" s="294"/>
      <c r="DP40" s="294"/>
      <c r="DQ40" s="7"/>
      <c r="DR40" s="288"/>
      <c r="DS40" s="288"/>
      <c r="DT40" s="290"/>
      <c r="DU40" s="290"/>
      <c r="DV40" s="7"/>
      <c r="DW40" s="7"/>
      <c r="DX40" s="7"/>
    </row>
    <row r="41" spans="1:128" ht="15" customHeight="1" x14ac:dyDescent="0.25">
      <c r="A41" s="243"/>
      <c r="B41" s="243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Q41" s="8">
        <v>2</v>
      </c>
      <c r="R41" s="118" t="s">
        <v>71</v>
      </c>
      <c r="S41" s="117"/>
      <c r="T41" s="117"/>
      <c r="U41" s="142">
        <v>337</v>
      </c>
      <c r="V41" s="142">
        <v>337</v>
      </c>
      <c r="W41" s="142">
        <v>356</v>
      </c>
      <c r="X41" s="142">
        <v>356</v>
      </c>
      <c r="Y41" s="7"/>
      <c r="Z41" s="148" t="s">
        <v>13</v>
      </c>
      <c r="AA41" s="148"/>
      <c r="AB41" s="71"/>
      <c r="AC41" s="71">
        <f>COUNTA(W40:W139)</f>
        <v>32</v>
      </c>
      <c r="AD41" s="7"/>
      <c r="AE41" s="7"/>
      <c r="AF41" s="6"/>
      <c r="AG41" s="8">
        <v>2</v>
      </c>
      <c r="AH41" s="118" t="s">
        <v>71</v>
      </c>
      <c r="AI41" s="117"/>
      <c r="AJ41" s="117"/>
      <c r="AK41" s="142">
        <v>356</v>
      </c>
      <c r="AL41" s="142"/>
      <c r="AM41" s="142">
        <v>383</v>
      </c>
      <c r="AN41" s="142">
        <v>383</v>
      </c>
      <c r="AO41" s="7"/>
      <c r="AP41" s="148" t="s">
        <v>13</v>
      </c>
      <c r="AQ41" s="148"/>
      <c r="AR41" s="71"/>
      <c r="AS41" s="71">
        <f>COUNTA(AM40:AM139)</f>
        <v>32</v>
      </c>
      <c r="AT41" s="7"/>
      <c r="AU41" s="7"/>
      <c r="AV41" s="6"/>
      <c r="AW41" s="8">
        <v>2</v>
      </c>
      <c r="AX41" t="s">
        <v>97</v>
      </c>
      <c r="AY41" s="114"/>
      <c r="AZ41" s="114"/>
      <c r="BA41" s="142">
        <v>223</v>
      </c>
      <c r="BB41" s="142">
        <v>223</v>
      </c>
      <c r="BC41" s="142">
        <v>237</v>
      </c>
      <c r="BD41" s="142"/>
      <c r="BE41" s="7"/>
      <c r="BF41" s="148" t="s">
        <v>13</v>
      </c>
      <c r="BG41" s="148"/>
      <c r="BH41" s="71"/>
      <c r="BI41" s="71">
        <f>COUNTA(BC40:BC139)</f>
        <v>32</v>
      </c>
      <c r="BJ41" s="7"/>
      <c r="BK41" s="7"/>
      <c r="BL41" s="6"/>
      <c r="BM41" s="8">
        <v>2</v>
      </c>
      <c r="BN41" s="61"/>
      <c r="BO41" s="62"/>
      <c r="BP41" s="63"/>
      <c r="BQ41" s="59"/>
      <c r="BR41" s="60"/>
      <c r="BS41" s="59"/>
      <c r="BT41" s="60"/>
      <c r="BU41" s="7"/>
      <c r="BV41" s="148" t="s">
        <v>13</v>
      </c>
      <c r="BW41" s="148"/>
      <c r="BX41" s="71"/>
      <c r="BY41" s="71">
        <f>COUNTA(BS40:BS139)</f>
        <v>0</v>
      </c>
      <c r="BZ41" s="7"/>
      <c r="CA41" s="7"/>
      <c r="CB41" s="6"/>
      <c r="CC41" s="8">
        <v>2</v>
      </c>
      <c r="CD41" s="61"/>
      <c r="CE41" s="62"/>
      <c r="CF41" s="63"/>
      <c r="CG41" s="59"/>
      <c r="CH41" s="60"/>
      <c r="CI41" s="59"/>
      <c r="CJ41" s="60"/>
      <c r="CK41" s="7"/>
      <c r="CL41" s="148" t="s">
        <v>13</v>
      </c>
      <c r="CM41" s="148"/>
      <c r="CN41" s="71"/>
      <c r="CO41" s="71">
        <f>COUNTA(CI40:CI139)</f>
        <v>0</v>
      </c>
      <c r="CP41" s="7"/>
      <c r="CQ41" s="7"/>
      <c r="CR41" s="6"/>
      <c r="CS41" s="8">
        <v>2</v>
      </c>
      <c r="CT41" s="61"/>
      <c r="CU41" s="62"/>
      <c r="CV41" s="63"/>
      <c r="CW41" s="59"/>
      <c r="CX41" s="60"/>
      <c r="CY41" s="59"/>
      <c r="CZ41" s="60"/>
      <c r="DA41" s="7"/>
      <c r="DB41" s="148" t="s">
        <v>13</v>
      </c>
      <c r="DC41" s="148"/>
      <c r="DD41" s="71"/>
      <c r="DE41" s="71">
        <f>COUNTA(CY40:CY139)</f>
        <v>0</v>
      </c>
      <c r="DF41" s="7"/>
      <c r="DG41" s="7"/>
      <c r="DH41" s="7"/>
      <c r="DI41" s="331"/>
      <c r="DJ41" s="322"/>
      <c r="DK41" s="322"/>
      <c r="DL41" s="322"/>
      <c r="DM41" s="294"/>
      <c r="DN41" s="294"/>
      <c r="DO41" s="294"/>
      <c r="DP41" s="294"/>
      <c r="DQ41" s="7"/>
      <c r="DR41" s="288"/>
      <c r="DS41" s="288"/>
      <c r="DT41" s="290"/>
      <c r="DU41" s="290"/>
      <c r="DV41" s="7"/>
      <c r="DW41" s="7"/>
      <c r="DX41" s="7"/>
    </row>
    <row r="42" spans="1:128" ht="15.75" customHeight="1" x14ac:dyDescent="0.25">
      <c r="A42" s="243"/>
      <c r="B42" s="243"/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56"/>
      <c r="Q42" s="8">
        <v>3</v>
      </c>
      <c r="R42" s="118" t="s">
        <v>72</v>
      </c>
      <c r="S42" s="117"/>
      <c r="T42" s="117"/>
      <c r="U42" s="142">
        <v>271</v>
      </c>
      <c r="V42" s="142">
        <v>271</v>
      </c>
      <c r="W42" s="142">
        <v>285</v>
      </c>
      <c r="X42" s="142">
        <v>285</v>
      </c>
      <c r="Y42" s="7"/>
      <c r="Z42" s="148" t="s">
        <v>12</v>
      </c>
      <c r="AA42" s="148"/>
      <c r="AB42" s="13">
        <f>SUM(U40:U139)</f>
        <v>8300.5</v>
      </c>
      <c r="AC42" s="13">
        <f>SUM(W40:W139)</f>
        <v>8204.5</v>
      </c>
      <c r="AD42" s="7"/>
      <c r="AE42" s="7"/>
      <c r="AF42" s="6"/>
      <c r="AG42" s="8">
        <v>3</v>
      </c>
      <c r="AH42" s="118" t="s">
        <v>72</v>
      </c>
      <c r="AI42" s="117"/>
      <c r="AJ42" s="117"/>
      <c r="AK42" s="142">
        <v>285</v>
      </c>
      <c r="AL42" s="142"/>
      <c r="AM42" s="142">
        <v>302</v>
      </c>
      <c r="AN42" s="142">
        <v>302</v>
      </c>
      <c r="AO42" s="7"/>
      <c r="AP42" s="148" t="s">
        <v>12</v>
      </c>
      <c r="AQ42" s="148"/>
      <c r="AR42" s="13">
        <f>SUM(AK40:AK139)</f>
        <v>8591.5</v>
      </c>
      <c r="AS42" s="13">
        <f>SUM(AM40:AM139)</f>
        <v>8762</v>
      </c>
      <c r="AT42" s="7"/>
      <c r="AU42" s="7"/>
      <c r="AV42" s="6"/>
      <c r="AW42" s="8">
        <v>3</v>
      </c>
      <c r="AX42" t="s">
        <v>156</v>
      </c>
      <c r="AY42" s="114"/>
      <c r="AZ42" s="114"/>
      <c r="BA42" s="142">
        <v>260</v>
      </c>
      <c r="BB42" s="142">
        <v>260</v>
      </c>
      <c r="BC42" s="142">
        <v>260</v>
      </c>
      <c r="BD42" s="142"/>
      <c r="BE42" s="7"/>
      <c r="BF42" s="148" t="s">
        <v>12</v>
      </c>
      <c r="BG42" s="148"/>
      <c r="BH42" s="13">
        <f>SUM(BA40:BA139)</f>
        <v>8373</v>
      </c>
      <c r="BI42" s="13">
        <f>SUM(BC40:BC139)</f>
        <v>7942</v>
      </c>
      <c r="BJ42" s="7"/>
      <c r="BK42" s="7"/>
      <c r="BL42" s="6"/>
      <c r="BM42" s="8">
        <v>3</v>
      </c>
      <c r="BN42" s="61"/>
      <c r="BO42" s="62"/>
      <c r="BP42" s="63"/>
      <c r="BQ42" s="59"/>
      <c r="BR42" s="60"/>
      <c r="BS42" s="59"/>
      <c r="BT42" s="60"/>
      <c r="BU42" s="7"/>
      <c r="BV42" s="148" t="s">
        <v>12</v>
      </c>
      <c r="BW42" s="148"/>
      <c r="BX42" s="13">
        <f>SUM(BQ40:BQ139)</f>
        <v>0</v>
      </c>
      <c r="BY42" s="13">
        <f>SUM(BS40:BS139)</f>
        <v>0</v>
      </c>
      <c r="BZ42" s="7"/>
      <c r="CA42" s="7"/>
      <c r="CB42" s="6"/>
      <c r="CC42" s="8">
        <v>3</v>
      </c>
      <c r="CD42" s="61"/>
      <c r="CE42" s="62"/>
      <c r="CF42" s="63"/>
      <c r="CG42" s="59"/>
      <c r="CH42" s="60"/>
      <c r="CI42" s="59"/>
      <c r="CJ42" s="60"/>
      <c r="CK42" s="7"/>
      <c r="CL42" s="148" t="s">
        <v>12</v>
      </c>
      <c r="CM42" s="148"/>
      <c r="CN42" s="13">
        <f>SUM(CG40:CG139)</f>
        <v>0</v>
      </c>
      <c r="CO42" s="13">
        <f>SUM(CI40:CI139)</f>
        <v>0</v>
      </c>
      <c r="CP42" s="7"/>
      <c r="CQ42" s="7"/>
      <c r="CR42" s="6"/>
      <c r="CS42" s="8">
        <v>3</v>
      </c>
      <c r="CT42" s="61"/>
      <c r="CU42" s="62"/>
      <c r="CV42" s="63"/>
      <c r="CW42" s="59"/>
      <c r="CX42" s="60"/>
      <c r="CY42" s="59"/>
      <c r="CZ42" s="60"/>
      <c r="DA42" s="7"/>
      <c r="DB42" s="148" t="s">
        <v>12</v>
      </c>
      <c r="DC42" s="148"/>
      <c r="DD42" s="13">
        <f>SUM(CW40:CW139)</f>
        <v>0</v>
      </c>
      <c r="DE42" s="13">
        <f>SUM(CY40:CY139)</f>
        <v>0</v>
      </c>
      <c r="DF42" s="7"/>
      <c r="DG42" s="7"/>
      <c r="DH42" s="7"/>
      <c r="DI42" s="331"/>
      <c r="DJ42" s="322"/>
      <c r="DK42" s="322"/>
      <c r="DL42" s="322"/>
      <c r="DM42" s="294"/>
      <c r="DN42" s="294"/>
      <c r="DO42" s="294"/>
      <c r="DP42" s="294"/>
      <c r="DQ42" s="7"/>
      <c r="DR42" s="288"/>
      <c r="DS42" s="288"/>
      <c r="DT42" s="295"/>
      <c r="DU42" s="295"/>
      <c r="DV42" s="7"/>
      <c r="DW42" s="7"/>
      <c r="DX42" s="7"/>
    </row>
    <row r="43" spans="1:128" ht="15" customHeight="1" x14ac:dyDescent="0.25">
      <c r="A43" s="243"/>
      <c r="B43" s="243"/>
      <c r="C43" s="76"/>
      <c r="D43" s="76"/>
      <c r="E43" s="76"/>
      <c r="F43" s="76"/>
      <c r="G43" s="76"/>
      <c r="H43" s="76"/>
      <c r="I43" s="76"/>
      <c r="J43" s="76"/>
      <c r="K43" s="76"/>
      <c r="L43" s="76"/>
      <c r="M43" s="76"/>
      <c r="N43" s="76"/>
      <c r="Q43" s="8">
        <v>4</v>
      </c>
      <c r="R43" s="118" t="s">
        <v>73</v>
      </c>
      <c r="S43" s="117"/>
      <c r="T43" s="117"/>
      <c r="U43" s="142">
        <v>331</v>
      </c>
      <c r="V43" s="142">
        <v>331</v>
      </c>
      <c r="W43" s="142">
        <v>343</v>
      </c>
      <c r="X43" s="142">
        <v>343</v>
      </c>
      <c r="Y43" s="7"/>
      <c r="Z43" s="148" t="s">
        <v>11</v>
      </c>
      <c r="AA43" s="148"/>
      <c r="AB43" s="13">
        <f>AB42/AC28</f>
        <v>830.05</v>
      </c>
      <c r="AC43" s="13">
        <f>AC42/AD28</f>
        <v>820.45</v>
      </c>
      <c r="AD43" s="7"/>
      <c r="AE43" s="7"/>
      <c r="AF43" s="6"/>
      <c r="AG43" s="8">
        <v>4</v>
      </c>
      <c r="AH43" s="118" t="s">
        <v>73</v>
      </c>
      <c r="AI43" s="117"/>
      <c r="AJ43" s="117"/>
      <c r="AK43" s="142">
        <v>343</v>
      </c>
      <c r="AL43" s="142"/>
      <c r="AM43" s="142">
        <v>362</v>
      </c>
      <c r="AN43" s="142">
        <v>362</v>
      </c>
      <c r="AO43" s="7"/>
      <c r="AP43" s="148" t="s">
        <v>11</v>
      </c>
      <c r="AQ43" s="148"/>
      <c r="AR43" s="13">
        <f>AR42/AS28</f>
        <v>859.15</v>
      </c>
      <c r="AS43" s="13">
        <f>AS42/AT28</f>
        <v>876.2</v>
      </c>
      <c r="AT43" s="7"/>
      <c r="AU43" s="7"/>
      <c r="AV43" s="6"/>
      <c r="AW43" s="8">
        <v>4</v>
      </c>
      <c r="AX43" t="s">
        <v>112</v>
      </c>
      <c r="AY43" s="114"/>
      <c r="AZ43" s="114"/>
      <c r="BA43" s="142">
        <v>221</v>
      </c>
      <c r="BB43" s="142">
        <v>221</v>
      </c>
      <c r="BC43" s="142">
        <v>228</v>
      </c>
      <c r="BD43" s="142"/>
      <c r="BE43" s="7"/>
      <c r="BF43" s="148" t="s">
        <v>11</v>
      </c>
      <c r="BG43" s="148"/>
      <c r="BH43" s="13">
        <f>BH42/BI28</f>
        <v>837.3</v>
      </c>
      <c r="BI43" s="13">
        <f>BI42/BJ28</f>
        <v>794.2</v>
      </c>
      <c r="BJ43" s="7"/>
      <c r="BK43" s="7"/>
      <c r="BL43" s="6"/>
      <c r="BM43" s="8">
        <v>4</v>
      </c>
      <c r="BN43" s="61"/>
      <c r="BO43" s="62"/>
      <c r="BP43" s="63"/>
      <c r="BQ43" s="59"/>
      <c r="BR43" s="60"/>
      <c r="BS43" s="59"/>
      <c r="BT43" s="60"/>
      <c r="BU43" s="7"/>
      <c r="BV43" s="148" t="s">
        <v>11</v>
      </c>
      <c r="BW43" s="148"/>
      <c r="BX43" s="13">
        <f>BX42/BY28</f>
        <v>0</v>
      </c>
      <c r="BY43" s="13">
        <f>BY42/BZ28</f>
        <v>0</v>
      </c>
      <c r="BZ43" s="7"/>
      <c r="CA43" s="7"/>
      <c r="CB43" s="6"/>
      <c r="CC43" s="8">
        <v>4</v>
      </c>
      <c r="CD43" s="61"/>
      <c r="CE43" s="62"/>
      <c r="CF43" s="63"/>
      <c r="CG43" s="59"/>
      <c r="CH43" s="60"/>
      <c r="CI43" s="59"/>
      <c r="CJ43" s="60"/>
      <c r="CK43" s="7"/>
      <c r="CL43" s="148" t="s">
        <v>11</v>
      </c>
      <c r="CM43" s="148"/>
      <c r="CN43" s="13">
        <f>CN42/CO28</f>
        <v>0</v>
      </c>
      <c r="CO43" s="13">
        <f>CO42/CP28</f>
        <v>0</v>
      </c>
      <c r="CP43" s="7"/>
      <c r="CQ43" s="7"/>
      <c r="CR43" s="6"/>
      <c r="CS43" s="8">
        <v>4</v>
      </c>
      <c r="CT43" s="61"/>
      <c r="CU43" s="62"/>
      <c r="CV43" s="63"/>
      <c r="CW43" s="59"/>
      <c r="CX43" s="60"/>
      <c r="CY43" s="59"/>
      <c r="CZ43" s="60"/>
      <c r="DA43" s="7"/>
      <c r="DB43" s="148" t="s">
        <v>11</v>
      </c>
      <c r="DC43" s="148"/>
      <c r="DD43" s="13">
        <f>DD42/DE28</f>
        <v>0</v>
      </c>
      <c r="DE43" s="13">
        <f>DE42/DF28</f>
        <v>0</v>
      </c>
      <c r="DF43" s="7"/>
      <c r="DG43" s="7"/>
      <c r="DH43" s="7"/>
      <c r="DI43" s="331"/>
      <c r="DJ43" s="322"/>
      <c r="DK43" s="322"/>
      <c r="DL43" s="322"/>
      <c r="DM43" s="294"/>
      <c r="DN43" s="294"/>
      <c r="DO43" s="294"/>
      <c r="DP43" s="294"/>
      <c r="DQ43" s="7"/>
      <c r="DR43" s="288"/>
      <c r="DS43" s="288"/>
      <c r="DT43" s="295"/>
      <c r="DU43" s="295"/>
      <c r="DV43" s="7"/>
      <c r="DW43" s="7"/>
      <c r="DX43" s="7"/>
    </row>
    <row r="44" spans="1:128" ht="15" customHeight="1" x14ac:dyDescent="0.25">
      <c r="A44" s="243"/>
      <c r="B44" s="243"/>
      <c r="C44" s="76"/>
      <c r="D44" s="76"/>
      <c r="E44" s="76"/>
      <c r="F44" s="76"/>
      <c r="G44" s="76"/>
      <c r="H44" s="76"/>
      <c r="I44" s="76"/>
      <c r="J44" s="76"/>
      <c r="K44" s="76"/>
      <c r="L44" s="76"/>
      <c r="M44" s="76"/>
      <c r="N44" s="76"/>
      <c r="Q44" s="8">
        <v>5</v>
      </c>
      <c r="R44" s="118" t="s">
        <v>74</v>
      </c>
      <c r="S44" s="117"/>
      <c r="T44" s="117"/>
      <c r="U44" s="142">
        <v>252</v>
      </c>
      <c r="V44" s="142">
        <v>252</v>
      </c>
      <c r="W44" s="142">
        <v>268</v>
      </c>
      <c r="X44" s="142">
        <v>268</v>
      </c>
      <c r="Y44" s="7"/>
      <c r="Z44" s="148" t="s">
        <v>10</v>
      </c>
      <c r="AA44" s="148"/>
      <c r="AB44" s="13"/>
      <c r="AC44" s="13">
        <f>AC43-AB43</f>
        <v>-9.5999999999999091</v>
      </c>
      <c r="AD44" s="7"/>
      <c r="AE44" s="7"/>
      <c r="AF44" s="6"/>
      <c r="AG44" s="8">
        <v>5</v>
      </c>
      <c r="AH44" s="118" t="s">
        <v>74</v>
      </c>
      <c r="AI44" s="117"/>
      <c r="AJ44" s="117"/>
      <c r="AK44" s="142">
        <v>268</v>
      </c>
      <c r="AL44" s="142"/>
      <c r="AM44" s="142">
        <v>283</v>
      </c>
      <c r="AN44" s="142">
        <v>283</v>
      </c>
      <c r="AO44" s="7"/>
      <c r="AP44" s="148" t="s">
        <v>10</v>
      </c>
      <c r="AQ44" s="148"/>
      <c r="AR44" s="13"/>
      <c r="AS44" s="13">
        <f>AS43-AR43</f>
        <v>17.050000000000068</v>
      </c>
      <c r="AT44" s="7"/>
      <c r="AU44" s="7"/>
      <c r="AV44" s="6"/>
      <c r="AW44" s="8">
        <v>5</v>
      </c>
      <c r="AX44" t="s">
        <v>157</v>
      </c>
      <c r="AY44" s="114"/>
      <c r="AZ44" s="114"/>
      <c r="BA44" s="142">
        <v>256</v>
      </c>
      <c r="BB44" s="142">
        <v>256</v>
      </c>
      <c r="BC44" s="142">
        <v>264</v>
      </c>
      <c r="BD44" s="142"/>
      <c r="BE44" s="7"/>
      <c r="BF44" s="148" t="s">
        <v>10</v>
      </c>
      <c r="BG44" s="148"/>
      <c r="BH44" s="13"/>
      <c r="BI44" s="13">
        <f>BI43-BH43</f>
        <v>-43.099999999999909</v>
      </c>
      <c r="BJ44" s="7"/>
      <c r="BK44" s="7"/>
      <c r="BL44" s="6"/>
      <c r="BM44" s="8">
        <v>5</v>
      </c>
      <c r="BN44" s="61"/>
      <c r="BO44" s="62"/>
      <c r="BP44" s="63"/>
      <c r="BQ44" s="59"/>
      <c r="BR44" s="60"/>
      <c r="BS44" s="59"/>
      <c r="BT44" s="60"/>
      <c r="BU44" s="7"/>
      <c r="BV44" s="148" t="s">
        <v>10</v>
      </c>
      <c r="BW44" s="148"/>
      <c r="BX44" s="13"/>
      <c r="BY44" s="13">
        <f>BY43-BX43</f>
        <v>0</v>
      </c>
      <c r="BZ44" s="7"/>
      <c r="CA44" s="7"/>
      <c r="CB44" s="6"/>
      <c r="CC44" s="8">
        <v>5</v>
      </c>
      <c r="CD44" s="61"/>
      <c r="CE44" s="62"/>
      <c r="CF44" s="63"/>
      <c r="CG44" s="59"/>
      <c r="CH44" s="60"/>
      <c r="CI44" s="59"/>
      <c r="CJ44" s="60"/>
      <c r="CK44" s="7"/>
      <c r="CL44" s="148" t="s">
        <v>10</v>
      </c>
      <c r="CM44" s="148"/>
      <c r="CN44" s="13"/>
      <c r="CO44" s="13">
        <f>CO43-CN43</f>
        <v>0</v>
      </c>
      <c r="CP44" s="7"/>
      <c r="CQ44" s="7"/>
      <c r="CR44" s="6"/>
      <c r="CS44" s="8">
        <v>5</v>
      </c>
      <c r="CT44" s="61"/>
      <c r="CU44" s="62"/>
      <c r="CV44" s="63"/>
      <c r="CW44" s="59"/>
      <c r="CX44" s="60"/>
      <c r="CY44" s="59"/>
      <c r="CZ44" s="60"/>
      <c r="DA44" s="7"/>
      <c r="DB44" s="148" t="s">
        <v>10</v>
      </c>
      <c r="DC44" s="148"/>
      <c r="DD44" s="13"/>
      <c r="DE44" s="13">
        <f>DE43-DD43</f>
        <v>0</v>
      </c>
      <c r="DF44" s="7"/>
      <c r="DG44" s="7"/>
      <c r="DH44" s="7"/>
      <c r="DI44" s="331"/>
      <c r="DJ44" s="322"/>
      <c r="DK44" s="322"/>
      <c r="DL44" s="322"/>
      <c r="DM44" s="294"/>
      <c r="DN44" s="294"/>
      <c r="DO44" s="294"/>
      <c r="DP44" s="294"/>
      <c r="DQ44" s="7"/>
      <c r="DR44" s="288"/>
      <c r="DS44" s="288"/>
      <c r="DT44" s="295"/>
      <c r="DU44" s="295"/>
      <c r="DV44" s="7"/>
      <c r="DW44" s="7"/>
      <c r="DX44" s="7"/>
    </row>
    <row r="45" spans="1:128" ht="15.75" customHeight="1" x14ac:dyDescent="0.25">
      <c r="A45" s="243"/>
      <c r="B45" s="243"/>
      <c r="C45" s="76"/>
      <c r="D45" s="76"/>
      <c r="E45" s="76"/>
      <c r="F45" s="76"/>
      <c r="G45" s="76"/>
      <c r="H45" s="76"/>
      <c r="I45" s="76"/>
      <c r="J45" s="76"/>
      <c r="K45" s="76"/>
      <c r="L45" s="76"/>
      <c r="M45" s="76"/>
      <c r="N45" s="76"/>
      <c r="Q45" s="8">
        <v>6</v>
      </c>
      <c r="R45" s="118" t="s">
        <v>75</v>
      </c>
      <c r="S45" s="117"/>
      <c r="T45" s="117"/>
      <c r="U45" s="142">
        <v>301</v>
      </c>
      <c r="V45" s="142">
        <v>301</v>
      </c>
      <c r="W45" s="142">
        <v>306</v>
      </c>
      <c r="X45" s="142">
        <v>306</v>
      </c>
      <c r="Y45" s="7"/>
      <c r="Z45" s="148" t="s">
        <v>9</v>
      </c>
      <c r="AA45" s="148"/>
      <c r="AB45" s="13"/>
      <c r="AC45" s="75">
        <f>((AC42-AB42)/AC41)/AC40</f>
        <v>-9.375E-2</v>
      </c>
      <c r="AD45" s="7"/>
      <c r="AE45" s="7"/>
      <c r="AF45" s="6"/>
      <c r="AG45" s="8">
        <v>6</v>
      </c>
      <c r="AH45" s="118" t="s">
        <v>75</v>
      </c>
      <c r="AI45" s="117"/>
      <c r="AJ45" s="117"/>
      <c r="AK45" s="142">
        <v>306</v>
      </c>
      <c r="AL45" s="142"/>
      <c r="AM45" s="142">
        <v>325</v>
      </c>
      <c r="AN45" s="142">
        <v>325</v>
      </c>
      <c r="AO45" s="7"/>
      <c r="AP45" s="148" t="s">
        <v>9</v>
      </c>
      <c r="AQ45" s="148"/>
      <c r="AR45" s="13"/>
      <c r="AS45" s="75">
        <f>((AS42-AR42)/AS41)/AS40</f>
        <v>0.16650390625</v>
      </c>
      <c r="AT45" s="7"/>
      <c r="AU45" s="7"/>
      <c r="AV45" s="6"/>
      <c r="AW45" s="8">
        <v>6</v>
      </c>
      <c r="AX45" t="s">
        <v>158</v>
      </c>
      <c r="AY45" s="114"/>
      <c r="AZ45" s="114"/>
      <c r="BA45" s="142">
        <v>265</v>
      </c>
      <c r="BB45" s="142">
        <v>265</v>
      </c>
      <c r="BC45" s="142">
        <v>280</v>
      </c>
      <c r="BD45" s="142"/>
      <c r="BE45" s="7"/>
      <c r="BF45" s="148" t="s">
        <v>9</v>
      </c>
      <c r="BG45" s="148"/>
      <c r="BH45" s="13"/>
      <c r="BI45" s="75">
        <f>((BI42-BH42)/BI41)/BI40</f>
        <v>-0.33671875000000001</v>
      </c>
      <c r="BJ45" s="7"/>
      <c r="BK45" s="7"/>
      <c r="BL45" s="6"/>
      <c r="BM45" s="8">
        <v>6</v>
      </c>
      <c r="BN45" s="61"/>
      <c r="BO45" s="62"/>
      <c r="BP45" s="63"/>
      <c r="BQ45" s="59"/>
      <c r="BR45" s="60"/>
      <c r="BS45" s="59"/>
      <c r="BT45" s="60"/>
      <c r="BU45" s="7"/>
      <c r="BV45" s="148" t="s">
        <v>9</v>
      </c>
      <c r="BW45" s="148"/>
      <c r="BX45" s="13"/>
      <c r="BY45" s="75" t="e">
        <f>((BY42-BX42)/BY41)/BY40</f>
        <v>#DIV/0!</v>
      </c>
      <c r="BZ45" s="7"/>
      <c r="CA45" s="7"/>
      <c r="CB45" s="6"/>
      <c r="CC45" s="8">
        <v>6</v>
      </c>
      <c r="CD45" s="61"/>
      <c r="CE45" s="62"/>
      <c r="CF45" s="63"/>
      <c r="CG45" s="59"/>
      <c r="CH45" s="60"/>
      <c r="CI45" s="59"/>
      <c r="CJ45" s="60"/>
      <c r="CK45" s="7"/>
      <c r="CL45" s="148" t="s">
        <v>9</v>
      </c>
      <c r="CM45" s="148"/>
      <c r="CN45" s="13"/>
      <c r="CO45" s="75" t="e">
        <f>((CO42-CN42)/CO41)/CO40</f>
        <v>#DIV/0!</v>
      </c>
      <c r="CP45" s="7"/>
      <c r="CQ45" s="7"/>
      <c r="CR45" s="6"/>
      <c r="CS45" s="8">
        <v>6</v>
      </c>
      <c r="CT45" s="61"/>
      <c r="CU45" s="62"/>
      <c r="CV45" s="63"/>
      <c r="CW45" s="59"/>
      <c r="CX45" s="60"/>
      <c r="CY45" s="59"/>
      <c r="CZ45" s="60"/>
      <c r="DA45" s="7"/>
      <c r="DB45" s="148" t="s">
        <v>9</v>
      </c>
      <c r="DC45" s="148"/>
      <c r="DD45" s="13"/>
      <c r="DE45" s="75" t="e">
        <f>((DE42-DD42)/DE41)/DE40</f>
        <v>#DIV/0!</v>
      </c>
      <c r="DF45" s="7"/>
      <c r="DG45" s="7"/>
      <c r="DH45" s="7"/>
      <c r="DI45" s="331"/>
      <c r="DJ45" s="322"/>
      <c r="DK45" s="322"/>
      <c r="DL45" s="322"/>
      <c r="DM45" s="294"/>
      <c r="DN45" s="294"/>
      <c r="DO45" s="294"/>
      <c r="DP45" s="294"/>
      <c r="DQ45" s="7"/>
      <c r="DR45" s="288"/>
      <c r="DS45" s="288"/>
      <c r="DT45" s="295"/>
      <c r="DU45" s="296"/>
      <c r="DV45" s="7"/>
      <c r="DW45" s="7"/>
      <c r="DX45" s="7"/>
    </row>
    <row r="46" spans="1:128" ht="15" customHeight="1" x14ac:dyDescent="0.25">
      <c r="A46" s="243"/>
      <c r="B46" s="243"/>
      <c r="C46" s="76"/>
      <c r="D46" s="76"/>
      <c r="E46" s="76"/>
      <c r="F46" s="76"/>
      <c r="G46" s="76"/>
      <c r="H46" s="76"/>
      <c r="I46" s="76"/>
      <c r="J46" s="76"/>
      <c r="K46" s="76"/>
      <c r="L46" s="76"/>
      <c r="M46" s="76"/>
      <c r="N46" s="76"/>
      <c r="Q46" s="8">
        <v>7</v>
      </c>
      <c r="R46" s="118" t="s">
        <v>76</v>
      </c>
      <c r="S46" s="117"/>
      <c r="T46" s="117"/>
      <c r="U46" s="142">
        <v>282</v>
      </c>
      <c r="V46" s="142">
        <v>282</v>
      </c>
      <c r="W46" s="142">
        <v>304</v>
      </c>
      <c r="X46" s="142">
        <v>304</v>
      </c>
      <c r="Y46" s="7"/>
      <c r="Z46" s="145" t="s">
        <v>8</v>
      </c>
      <c r="AA46" s="145"/>
      <c r="AB46" s="145"/>
      <c r="AC46" s="12">
        <f>AE24</f>
        <v>2095.1873901507515</v>
      </c>
      <c r="AD46" s="7"/>
      <c r="AE46" s="7"/>
      <c r="AF46" s="6"/>
      <c r="AG46" s="8">
        <v>7</v>
      </c>
      <c r="AH46" s="118" t="s">
        <v>76</v>
      </c>
      <c r="AI46" s="117"/>
      <c r="AJ46" s="117"/>
      <c r="AK46" s="142">
        <v>304</v>
      </c>
      <c r="AL46" s="142"/>
      <c r="AM46" s="142">
        <v>321</v>
      </c>
      <c r="AN46" s="142">
        <v>321</v>
      </c>
      <c r="AO46" s="7"/>
      <c r="AP46" s="145" t="s">
        <v>8</v>
      </c>
      <c r="AQ46" s="145"/>
      <c r="AR46" s="145"/>
      <c r="AS46" s="12">
        <f>AU24</f>
        <v>3401.4921787729595</v>
      </c>
      <c r="AT46" s="7"/>
      <c r="AU46" s="7"/>
      <c r="AV46" s="6"/>
      <c r="AW46" s="8">
        <v>7</v>
      </c>
      <c r="AX46" t="s">
        <v>159</v>
      </c>
      <c r="AY46" s="114"/>
      <c r="AZ46" s="114"/>
      <c r="BA46" s="142">
        <v>226</v>
      </c>
      <c r="BB46" s="142">
        <v>226</v>
      </c>
      <c r="BC46" s="142">
        <v>228</v>
      </c>
      <c r="BD46" s="142"/>
      <c r="BE46" s="7"/>
      <c r="BF46" s="145" t="s">
        <v>8</v>
      </c>
      <c r="BG46" s="145"/>
      <c r="BH46" s="145"/>
      <c r="BI46" s="12">
        <f>BK24</f>
        <v>6208.8886995406474</v>
      </c>
      <c r="BJ46" s="7"/>
      <c r="BK46" s="7"/>
      <c r="BL46" s="6"/>
      <c r="BM46" s="8">
        <v>7</v>
      </c>
      <c r="BN46" s="61"/>
      <c r="BO46" s="62"/>
      <c r="BP46" s="63"/>
      <c r="BQ46" s="59"/>
      <c r="BR46" s="60"/>
      <c r="BS46" s="59"/>
      <c r="BT46" s="60"/>
      <c r="BU46" s="7"/>
      <c r="BV46" s="145" t="s">
        <v>8</v>
      </c>
      <c r="BW46" s="145"/>
      <c r="BX46" s="145"/>
      <c r="BY46" s="12" t="e">
        <f>CA24</f>
        <v>#DIV/0!</v>
      </c>
      <c r="BZ46" s="7"/>
      <c r="CA46" s="7"/>
      <c r="CB46" s="6"/>
      <c r="CC46" s="8">
        <v>7</v>
      </c>
      <c r="CD46" s="61"/>
      <c r="CE46" s="62"/>
      <c r="CF46" s="63"/>
      <c r="CG46" s="59"/>
      <c r="CH46" s="60"/>
      <c r="CI46" s="59"/>
      <c r="CJ46" s="60"/>
      <c r="CK46" s="7"/>
      <c r="CL46" s="145" t="s">
        <v>8</v>
      </c>
      <c r="CM46" s="145"/>
      <c r="CN46" s="145"/>
      <c r="CO46" s="12" t="e">
        <f>CQ24</f>
        <v>#DIV/0!</v>
      </c>
      <c r="CP46" s="7"/>
      <c r="CQ46" s="7"/>
      <c r="CR46" s="6"/>
      <c r="CS46" s="8">
        <v>7</v>
      </c>
      <c r="CT46" s="61"/>
      <c r="CU46" s="62"/>
      <c r="CV46" s="63"/>
      <c r="CW46" s="59"/>
      <c r="CX46" s="60"/>
      <c r="CY46" s="59"/>
      <c r="CZ46" s="60"/>
      <c r="DA46" s="7"/>
      <c r="DB46" s="145" t="s">
        <v>8</v>
      </c>
      <c r="DC46" s="145"/>
      <c r="DD46" s="145"/>
      <c r="DE46" s="12" t="e">
        <f>DG24</f>
        <v>#DIV/0!</v>
      </c>
      <c r="DF46" s="7"/>
      <c r="DG46" s="7"/>
      <c r="DH46" s="7"/>
      <c r="DI46" s="331"/>
      <c r="DJ46" s="322"/>
      <c r="DK46" s="322"/>
      <c r="DL46" s="322"/>
      <c r="DM46" s="294"/>
      <c r="DN46" s="294"/>
      <c r="DO46" s="294"/>
      <c r="DP46" s="294"/>
      <c r="DQ46" s="7"/>
      <c r="DR46" s="297"/>
      <c r="DS46" s="297"/>
      <c r="DT46" s="297"/>
      <c r="DU46" s="298"/>
      <c r="DV46" s="7"/>
      <c r="DW46" s="7"/>
      <c r="DX46" s="7"/>
    </row>
    <row r="47" spans="1:128" ht="15.75" x14ac:dyDescent="0.25">
      <c r="A47" s="250"/>
      <c r="B47" s="251"/>
      <c r="C47" s="76"/>
      <c r="D47" s="76"/>
      <c r="E47" s="76"/>
      <c r="F47" s="76"/>
      <c r="G47" s="76"/>
      <c r="H47" s="76"/>
      <c r="I47" s="76"/>
      <c r="J47" s="76"/>
      <c r="K47" s="76"/>
      <c r="L47" s="76"/>
      <c r="M47" s="76"/>
      <c r="N47" s="76"/>
      <c r="Q47" s="8">
        <v>8</v>
      </c>
      <c r="R47" s="118" t="s">
        <v>77</v>
      </c>
      <c r="S47" s="117"/>
      <c r="T47" s="117"/>
      <c r="U47" s="142">
        <v>266</v>
      </c>
      <c r="V47" s="142">
        <v>266</v>
      </c>
      <c r="W47" s="142">
        <v>274</v>
      </c>
      <c r="X47" s="142">
        <v>274</v>
      </c>
      <c r="Y47" s="7"/>
      <c r="Z47" s="145" t="s">
        <v>7</v>
      </c>
      <c r="AA47" s="145"/>
      <c r="AB47" s="145"/>
      <c r="AC47" s="12">
        <f>AC24</f>
        <v>1998.0145954618208</v>
      </c>
      <c r="AD47" s="7"/>
      <c r="AE47" s="7"/>
      <c r="AF47" s="6"/>
      <c r="AG47" s="8">
        <v>8</v>
      </c>
      <c r="AH47" s="118" t="s">
        <v>77</v>
      </c>
      <c r="AI47" s="117"/>
      <c r="AJ47" s="117"/>
      <c r="AK47" s="142">
        <v>274</v>
      </c>
      <c r="AL47" s="142"/>
      <c r="AM47" s="142">
        <v>295</v>
      </c>
      <c r="AN47" s="142">
        <v>295</v>
      </c>
      <c r="AO47" s="7"/>
      <c r="AP47" s="145" t="s">
        <v>7</v>
      </c>
      <c r="AQ47" s="145"/>
      <c r="AR47" s="145"/>
      <c r="AS47" s="12">
        <f>AS24</f>
        <v>3212.8618895413542</v>
      </c>
      <c r="AT47" s="7"/>
      <c r="AU47" s="7"/>
      <c r="AV47" s="6"/>
      <c r="AW47" s="8">
        <v>8</v>
      </c>
      <c r="AX47" t="s">
        <v>140</v>
      </c>
      <c r="AY47" s="114"/>
      <c r="AZ47" s="114"/>
      <c r="BA47" s="142">
        <v>306</v>
      </c>
      <c r="BB47" s="142">
        <v>306</v>
      </c>
      <c r="BC47" s="142">
        <v>318</v>
      </c>
      <c r="BD47" s="142"/>
      <c r="BE47" s="7"/>
      <c r="BF47" s="145" t="s">
        <v>7</v>
      </c>
      <c r="BG47" s="145"/>
      <c r="BH47" s="145"/>
      <c r="BI47" s="12">
        <f>BI24</f>
        <v>5529.2597156017755</v>
      </c>
      <c r="BJ47" s="7"/>
      <c r="BK47" s="7"/>
      <c r="BL47" s="6"/>
      <c r="BM47" s="8">
        <v>8</v>
      </c>
      <c r="BN47" s="61"/>
      <c r="BO47" s="62"/>
      <c r="BP47" s="63"/>
      <c r="BQ47" s="59"/>
      <c r="BR47" s="60"/>
      <c r="BS47" s="59"/>
      <c r="BT47" s="60"/>
      <c r="BU47" s="7"/>
      <c r="BV47" s="145" t="s">
        <v>7</v>
      </c>
      <c r="BW47" s="145"/>
      <c r="BX47" s="145"/>
      <c r="BY47" s="12" t="e">
        <f>BY24</f>
        <v>#DIV/0!</v>
      </c>
      <c r="BZ47" s="7"/>
      <c r="CA47" s="7"/>
      <c r="CB47" s="6"/>
      <c r="CC47" s="8">
        <v>8</v>
      </c>
      <c r="CD47" s="61"/>
      <c r="CE47" s="62"/>
      <c r="CF47" s="63"/>
      <c r="CG47" s="59"/>
      <c r="CH47" s="60"/>
      <c r="CI47" s="59"/>
      <c r="CJ47" s="60"/>
      <c r="CK47" s="7"/>
      <c r="CL47" s="145" t="s">
        <v>7</v>
      </c>
      <c r="CM47" s="145"/>
      <c r="CN47" s="145"/>
      <c r="CO47" s="12" t="e">
        <f>CO24</f>
        <v>#DIV/0!</v>
      </c>
      <c r="CP47" s="7"/>
      <c r="CQ47" s="7"/>
      <c r="CR47" s="6"/>
      <c r="CS47" s="8">
        <v>8</v>
      </c>
      <c r="CT47" s="61"/>
      <c r="CU47" s="62"/>
      <c r="CV47" s="63"/>
      <c r="CW47" s="59"/>
      <c r="CX47" s="60"/>
      <c r="CY47" s="59"/>
      <c r="CZ47" s="60"/>
      <c r="DA47" s="7"/>
      <c r="DB47" s="145" t="s">
        <v>7</v>
      </c>
      <c r="DC47" s="145"/>
      <c r="DD47" s="145"/>
      <c r="DE47" s="12" t="e">
        <f>DE24</f>
        <v>#DIV/0!</v>
      </c>
      <c r="DF47" s="7"/>
      <c r="DG47" s="7"/>
      <c r="DH47" s="7"/>
      <c r="DI47" s="331"/>
      <c r="DJ47" s="322"/>
      <c r="DK47" s="322"/>
      <c r="DL47" s="322"/>
      <c r="DM47" s="294"/>
      <c r="DN47" s="294"/>
      <c r="DO47" s="294"/>
      <c r="DP47" s="294"/>
      <c r="DQ47" s="7"/>
      <c r="DR47" s="297"/>
      <c r="DS47" s="297"/>
      <c r="DT47" s="297"/>
      <c r="DU47" s="298"/>
      <c r="DV47" s="7"/>
      <c r="DW47" s="7"/>
      <c r="DX47" s="7"/>
    </row>
    <row r="48" spans="1:128" ht="15" customHeight="1" x14ac:dyDescent="0.25">
      <c r="A48" s="243"/>
      <c r="B48" s="243"/>
      <c r="C48" s="76"/>
      <c r="D48" s="76"/>
      <c r="E48" s="76"/>
      <c r="F48" s="76"/>
      <c r="G48" s="76"/>
      <c r="H48" s="76"/>
      <c r="I48" s="76"/>
      <c r="J48" s="76"/>
      <c r="K48" s="76"/>
      <c r="L48" s="76"/>
      <c r="M48" s="76"/>
      <c r="N48" s="76"/>
      <c r="Q48" s="8">
        <v>9</v>
      </c>
      <c r="R48" s="118" t="s">
        <v>78</v>
      </c>
      <c r="S48" s="117"/>
      <c r="T48" s="117"/>
      <c r="U48" s="142">
        <v>321</v>
      </c>
      <c r="V48" s="142">
        <v>321</v>
      </c>
      <c r="W48" s="142">
        <v>335</v>
      </c>
      <c r="X48" s="142">
        <v>335</v>
      </c>
      <c r="Y48" s="7"/>
      <c r="Z48" s="145" t="s">
        <v>6</v>
      </c>
      <c r="AA48" s="145"/>
      <c r="AB48" s="145"/>
      <c r="AC48" s="12">
        <f>AD24</f>
        <v>97.17279468893048</v>
      </c>
      <c r="AD48" s="146" t="s">
        <v>45</v>
      </c>
      <c r="AE48" s="146"/>
      <c r="AF48" s="6"/>
      <c r="AG48" s="8">
        <v>9</v>
      </c>
      <c r="AH48" s="118" t="s">
        <v>78</v>
      </c>
      <c r="AI48" s="117"/>
      <c r="AJ48" s="117"/>
      <c r="AK48" s="142">
        <v>335</v>
      </c>
      <c r="AL48" s="142"/>
      <c r="AM48" s="142">
        <v>353</v>
      </c>
      <c r="AN48" s="142">
        <v>353</v>
      </c>
      <c r="AO48" s="7"/>
      <c r="AP48" s="145" t="s">
        <v>6</v>
      </c>
      <c r="AQ48" s="145"/>
      <c r="AR48" s="145"/>
      <c r="AS48" s="12">
        <f>AT24</f>
        <v>188.63028923160547</v>
      </c>
      <c r="AT48" s="146" t="s">
        <v>45</v>
      </c>
      <c r="AU48" s="146"/>
      <c r="AV48" s="6"/>
      <c r="AW48" s="8">
        <v>9</v>
      </c>
      <c r="AX48" t="s">
        <v>160</v>
      </c>
      <c r="AY48" s="114"/>
      <c r="AZ48" s="114"/>
      <c r="BA48" s="142">
        <v>246</v>
      </c>
      <c r="BB48" s="142">
        <v>246</v>
      </c>
      <c r="BC48" s="142">
        <v>264</v>
      </c>
      <c r="BD48" s="142"/>
      <c r="BE48" s="7"/>
      <c r="BF48" s="145" t="s">
        <v>6</v>
      </c>
      <c r="BG48" s="145"/>
      <c r="BH48" s="145"/>
      <c r="BI48" s="12">
        <f>BJ24</f>
        <v>679.62898393887292</v>
      </c>
      <c r="BJ48" s="146" t="s">
        <v>45</v>
      </c>
      <c r="BK48" s="146"/>
      <c r="BL48" s="6"/>
      <c r="BM48" s="8">
        <v>9</v>
      </c>
      <c r="BN48" s="61"/>
      <c r="BO48" s="62"/>
      <c r="BP48" s="63"/>
      <c r="BQ48" s="59"/>
      <c r="BR48" s="60"/>
      <c r="BS48" s="59"/>
      <c r="BT48" s="60"/>
      <c r="BU48" s="7"/>
      <c r="BV48" s="145" t="s">
        <v>6</v>
      </c>
      <c r="BW48" s="145"/>
      <c r="BX48" s="145"/>
      <c r="BY48" s="12" t="e">
        <f>BZ24</f>
        <v>#DIV/0!</v>
      </c>
      <c r="BZ48" s="146" t="s">
        <v>45</v>
      </c>
      <c r="CA48" s="146"/>
      <c r="CB48" s="6"/>
      <c r="CC48" s="8">
        <v>9</v>
      </c>
      <c r="CD48" s="61"/>
      <c r="CE48" s="62"/>
      <c r="CF48" s="63"/>
      <c r="CG48" s="59"/>
      <c r="CH48" s="60"/>
      <c r="CI48" s="59"/>
      <c r="CJ48" s="60"/>
      <c r="CK48" s="7"/>
      <c r="CL48" s="145" t="s">
        <v>6</v>
      </c>
      <c r="CM48" s="145"/>
      <c r="CN48" s="145"/>
      <c r="CO48" s="12" t="e">
        <f>CP24</f>
        <v>#DIV/0!</v>
      </c>
      <c r="CP48" s="146" t="s">
        <v>45</v>
      </c>
      <c r="CQ48" s="146"/>
      <c r="CR48" s="6"/>
      <c r="CS48" s="8">
        <v>9</v>
      </c>
      <c r="CT48" s="61"/>
      <c r="CU48" s="62"/>
      <c r="CV48" s="63"/>
      <c r="CW48" s="59"/>
      <c r="CX48" s="60"/>
      <c r="CY48" s="59"/>
      <c r="CZ48" s="60"/>
      <c r="DA48" s="7"/>
      <c r="DB48" s="145" t="s">
        <v>6</v>
      </c>
      <c r="DC48" s="145"/>
      <c r="DD48" s="145"/>
      <c r="DE48" s="12" t="e">
        <f>DF24</f>
        <v>#DIV/0!</v>
      </c>
      <c r="DF48" s="146" t="s">
        <v>45</v>
      </c>
      <c r="DG48" s="146"/>
      <c r="DH48" s="7"/>
      <c r="DI48" s="331"/>
      <c r="DJ48" s="322"/>
      <c r="DK48" s="322"/>
      <c r="DL48" s="322"/>
      <c r="DM48" s="294"/>
      <c r="DN48" s="294"/>
      <c r="DO48" s="294"/>
      <c r="DP48" s="294"/>
      <c r="DQ48" s="7"/>
      <c r="DR48" s="297"/>
      <c r="DS48" s="297"/>
      <c r="DT48" s="297"/>
      <c r="DU48" s="298"/>
      <c r="DV48" s="299"/>
      <c r="DW48" s="299"/>
      <c r="DX48" s="7"/>
    </row>
    <row r="49" spans="1:128" ht="15" customHeight="1" x14ac:dyDescent="0.25">
      <c r="A49" s="243"/>
      <c r="B49" s="243"/>
      <c r="C49" s="76"/>
      <c r="D49" s="76"/>
      <c r="E49" s="76"/>
      <c r="F49" s="76"/>
      <c r="G49" s="76"/>
      <c r="H49" s="76"/>
      <c r="I49" s="76"/>
      <c r="J49" s="76"/>
      <c r="K49" s="76"/>
      <c r="L49" s="76"/>
      <c r="M49" s="76"/>
      <c r="N49" s="76"/>
      <c r="Q49" s="8">
        <v>10</v>
      </c>
      <c r="R49" s="118" t="s">
        <v>79</v>
      </c>
      <c r="S49" s="117"/>
      <c r="T49" s="117"/>
      <c r="U49" s="142">
        <v>229</v>
      </c>
      <c r="V49" s="142">
        <v>229</v>
      </c>
      <c r="W49" s="142">
        <v>240</v>
      </c>
      <c r="X49" s="142">
        <v>240</v>
      </c>
      <c r="Y49" s="7"/>
      <c r="Z49" s="145" t="s">
        <v>5</v>
      </c>
      <c r="AA49" s="145"/>
      <c r="AB49" s="145"/>
      <c r="AC49" s="13">
        <f>((((AC46/AC40)+AE25)*100)/AB43)</f>
        <v>12.180565619528942</v>
      </c>
      <c r="AD49" s="147">
        <f>((AC46/AC40)+AU25)*100/AVERAGE(AB43:AC43)</f>
        <v>9.5090880474434325</v>
      </c>
      <c r="AE49" s="147"/>
      <c r="AF49" s="6"/>
      <c r="AG49" s="8">
        <v>10</v>
      </c>
      <c r="AH49" s="118" t="s">
        <v>79</v>
      </c>
      <c r="AI49" s="117"/>
      <c r="AJ49" s="117"/>
      <c r="AK49" s="142">
        <v>240</v>
      </c>
      <c r="AL49" s="142"/>
      <c r="AM49" s="142">
        <v>259</v>
      </c>
      <c r="AN49" s="142">
        <v>259</v>
      </c>
      <c r="AO49" s="7"/>
      <c r="AP49" s="145" t="s">
        <v>5</v>
      </c>
      <c r="AQ49" s="145"/>
      <c r="AR49" s="145"/>
      <c r="AS49" s="13">
        <f>((((AS46/AS40)+AU25)*100)/AR43)</f>
        <v>13.88532546772635</v>
      </c>
      <c r="AT49" s="147">
        <f>((AS46/AS40)+BK25)*100/AVERAGE(AR43:AS43)</f>
        <v>26.653836766990615</v>
      </c>
      <c r="AU49" s="147"/>
      <c r="AV49" s="6"/>
      <c r="AW49" s="8">
        <v>10</v>
      </c>
      <c r="AX49" t="s">
        <v>142</v>
      </c>
      <c r="AY49" s="114"/>
      <c r="AZ49" s="114"/>
      <c r="BA49" s="142">
        <v>240</v>
      </c>
      <c r="BB49" s="142">
        <v>240</v>
      </c>
      <c r="BC49" s="142">
        <v>232</v>
      </c>
      <c r="BD49" s="142"/>
      <c r="BE49" s="7"/>
      <c r="BF49" s="145" t="s">
        <v>5</v>
      </c>
      <c r="BG49" s="145"/>
      <c r="BH49" s="145"/>
      <c r="BI49" s="13">
        <f>((((BI46/BI40)+BK25)*100)/BH43)</f>
        <v>33.464023058622601</v>
      </c>
      <c r="BJ49" s="147" t="e">
        <f>((BI46/BI40)+CA25)*100/AVERAGE(BH43:BI43)</f>
        <v>#DIV/0!</v>
      </c>
      <c r="BK49" s="147"/>
      <c r="BL49" s="6"/>
      <c r="BM49" s="8">
        <v>10</v>
      </c>
      <c r="BN49" s="61"/>
      <c r="BO49" s="62"/>
      <c r="BP49" s="63"/>
      <c r="BQ49" s="59"/>
      <c r="BR49" s="60"/>
      <c r="BS49" s="59"/>
      <c r="BT49" s="60"/>
      <c r="BU49" s="7"/>
      <c r="BV49" s="145" t="s">
        <v>5</v>
      </c>
      <c r="BW49" s="145"/>
      <c r="BX49" s="145"/>
      <c r="BY49" s="13" t="e">
        <f>((((BY46/BY40)+CA25)*100)/BX43)</f>
        <v>#DIV/0!</v>
      </c>
      <c r="BZ49" s="147" t="e">
        <f>((BY46/BY40)+CQ25)*100/AVERAGE(BX43:BY43)</f>
        <v>#DIV/0!</v>
      </c>
      <c r="CA49" s="147"/>
      <c r="CB49" s="6"/>
      <c r="CC49" s="8">
        <v>10</v>
      </c>
      <c r="CD49" s="61"/>
      <c r="CE49" s="62"/>
      <c r="CF49" s="63"/>
      <c r="CG49" s="59"/>
      <c r="CH49" s="60"/>
      <c r="CI49" s="59"/>
      <c r="CJ49" s="60"/>
      <c r="CK49" s="7"/>
      <c r="CL49" s="145" t="s">
        <v>5</v>
      </c>
      <c r="CM49" s="145"/>
      <c r="CN49" s="145"/>
      <c r="CO49" s="13" t="e">
        <f>((((CO46/CO40)+CQ25)*100)/CN43)</f>
        <v>#DIV/0!</v>
      </c>
      <c r="CP49" s="147" t="e">
        <f>((CO46/CO40)+DG25)*100/AVERAGE(CN43:CO43)</f>
        <v>#DIV/0!</v>
      </c>
      <c r="CQ49" s="147"/>
      <c r="CR49" s="6"/>
      <c r="CS49" s="8">
        <v>10</v>
      </c>
      <c r="CT49" s="61"/>
      <c r="CU49" s="62"/>
      <c r="CV49" s="63"/>
      <c r="CW49" s="59"/>
      <c r="CX49" s="60"/>
      <c r="CY49" s="59"/>
      <c r="CZ49" s="60"/>
      <c r="DA49" s="7"/>
      <c r="DB49" s="145" t="s">
        <v>5</v>
      </c>
      <c r="DC49" s="145"/>
      <c r="DD49" s="145"/>
      <c r="DE49" s="13" t="e">
        <f>((((DE46/DE40)+DG25)*100)/DD43)</f>
        <v>#DIV/0!</v>
      </c>
      <c r="DF49" s="147" t="e">
        <f>((DE46/DE40)+IE25)*100/AVERAGE(DD43:DE43)</f>
        <v>#DIV/0!</v>
      </c>
      <c r="DG49" s="147"/>
      <c r="DH49" s="7"/>
      <c r="DI49" s="331"/>
      <c r="DJ49" s="322"/>
      <c r="DK49" s="322"/>
      <c r="DL49" s="322"/>
      <c r="DM49" s="294"/>
      <c r="DN49" s="294"/>
      <c r="DO49" s="294"/>
      <c r="DP49" s="294"/>
      <c r="DQ49" s="7"/>
      <c r="DR49" s="297"/>
      <c r="DS49" s="297"/>
      <c r="DT49" s="297"/>
      <c r="DU49" s="295"/>
      <c r="DV49" s="300"/>
      <c r="DW49" s="300"/>
      <c r="DX49" s="7"/>
    </row>
    <row r="50" spans="1:128" ht="15" customHeight="1" x14ac:dyDescent="0.25">
      <c r="A50" s="243"/>
      <c r="B50" s="243"/>
      <c r="C50" s="76"/>
      <c r="D50" s="76"/>
      <c r="E50" s="76"/>
      <c r="F50" s="76"/>
      <c r="G50" s="76"/>
      <c r="H50" s="76"/>
      <c r="I50" s="76"/>
      <c r="J50" s="76"/>
      <c r="K50" s="76"/>
      <c r="L50" s="76"/>
      <c r="M50" s="76"/>
      <c r="N50" s="76"/>
      <c r="Q50" s="8">
        <v>11</v>
      </c>
      <c r="R50" s="118" t="s">
        <v>80</v>
      </c>
      <c r="S50" s="117"/>
      <c r="T50" s="117"/>
      <c r="U50" s="142">
        <v>345</v>
      </c>
      <c r="V50" s="142">
        <v>345</v>
      </c>
      <c r="W50" s="142">
        <v>349</v>
      </c>
      <c r="X50" s="142">
        <v>349</v>
      </c>
      <c r="Y50" s="7"/>
      <c r="Z50" s="145" t="s">
        <v>4</v>
      </c>
      <c r="AA50" s="145"/>
      <c r="AB50" s="145"/>
      <c r="AC50" s="13">
        <f>((((AC47/AC40)+AC25)*100)/AB43)</f>
        <v>10.861532098860451</v>
      </c>
      <c r="AD50" s="147">
        <f>((AC47/AC40)+AS25)*100/AVERAGE(AB43:AC43)</f>
        <v>4.2043123707274184</v>
      </c>
      <c r="AE50" s="147"/>
      <c r="AF50" s="6"/>
      <c r="AG50" s="8">
        <v>11</v>
      </c>
      <c r="AH50" s="118" t="s">
        <v>80</v>
      </c>
      <c r="AI50" s="117"/>
      <c r="AJ50" s="117"/>
      <c r="AK50" s="142">
        <v>349</v>
      </c>
      <c r="AL50" s="142"/>
      <c r="AM50" s="142">
        <v>381</v>
      </c>
      <c r="AN50" s="142">
        <v>381</v>
      </c>
      <c r="AO50" s="7"/>
      <c r="AP50" s="145" t="s">
        <v>4</v>
      </c>
      <c r="AQ50" s="145"/>
      <c r="AR50" s="145"/>
      <c r="AS50" s="13">
        <f>((((AS47/AS40)+AS25)*100)/AR43)</f>
        <v>8.4572037222153806</v>
      </c>
      <c r="AT50" s="147">
        <f>((AS47/AS40)+BI25)*100/AVERAGE(AR43:AS43)</f>
        <v>23.889484824609493</v>
      </c>
      <c r="AU50" s="147"/>
      <c r="AV50" s="6"/>
      <c r="AW50" s="8">
        <v>11</v>
      </c>
      <c r="AX50" t="s">
        <v>161</v>
      </c>
      <c r="AY50" s="114"/>
      <c r="AZ50" s="114"/>
      <c r="BA50" s="142">
        <v>260</v>
      </c>
      <c r="BB50" s="142">
        <v>260</v>
      </c>
      <c r="BC50" s="142">
        <v>267</v>
      </c>
      <c r="BD50" s="142"/>
      <c r="BE50" s="7"/>
      <c r="BF50" s="145" t="s">
        <v>4</v>
      </c>
      <c r="BG50" s="145"/>
      <c r="BH50" s="145"/>
      <c r="BI50" s="13">
        <f>((((BI47/BI40)+BI25)*100)/BH43)</f>
        <v>29.27417249418458</v>
      </c>
      <c r="BJ50" s="147" t="e">
        <f>((BI47/BI40)+BY25)*100/AVERAGE(BH43:BI43)</f>
        <v>#DIV/0!</v>
      </c>
      <c r="BK50" s="147"/>
      <c r="BL50" s="6"/>
      <c r="BM50" s="8">
        <v>11</v>
      </c>
      <c r="BN50" s="61"/>
      <c r="BO50" s="62"/>
      <c r="BP50" s="63"/>
      <c r="BQ50" s="59"/>
      <c r="BR50" s="60"/>
      <c r="BS50" s="59"/>
      <c r="BT50" s="60"/>
      <c r="BU50" s="7"/>
      <c r="BV50" s="145" t="s">
        <v>4</v>
      </c>
      <c r="BW50" s="145"/>
      <c r="BX50" s="145"/>
      <c r="BY50" s="13" t="e">
        <f>((((BY47/BY40)+BY25)*100)/BX43)</f>
        <v>#DIV/0!</v>
      </c>
      <c r="BZ50" s="147" t="e">
        <f>((BY47/BY40)+CO25)*100/AVERAGE(BX43:BY43)</f>
        <v>#DIV/0!</v>
      </c>
      <c r="CA50" s="147"/>
      <c r="CB50" s="6"/>
      <c r="CC50" s="8">
        <v>11</v>
      </c>
      <c r="CD50" s="61"/>
      <c r="CE50" s="62"/>
      <c r="CF50" s="63"/>
      <c r="CG50" s="59"/>
      <c r="CH50" s="60"/>
      <c r="CI50" s="59"/>
      <c r="CJ50" s="60"/>
      <c r="CK50" s="7"/>
      <c r="CL50" s="145" t="s">
        <v>4</v>
      </c>
      <c r="CM50" s="145"/>
      <c r="CN50" s="145"/>
      <c r="CO50" s="13" t="e">
        <f>((((CO47/CO40)+CO25)*100)/CN43)</f>
        <v>#DIV/0!</v>
      </c>
      <c r="CP50" s="147" t="e">
        <f>((CO47/CO40)+DE25)*100/AVERAGE(CN43:CO43)</f>
        <v>#DIV/0!</v>
      </c>
      <c r="CQ50" s="147"/>
      <c r="CR50" s="6"/>
      <c r="CS50" s="8">
        <v>11</v>
      </c>
      <c r="CT50" s="61"/>
      <c r="CU50" s="62"/>
      <c r="CV50" s="63"/>
      <c r="CW50" s="59"/>
      <c r="CX50" s="60"/>
      <c r="CY50" s="59"/>
      <c r="CZ50" s="60"/>
      <c r="DA50" s="7"/>
      <c r="DB50" s="145" t="s">
        <v>4</v>
      </c>
      <c r="DC50" s="145"/>
      <c r="DD50" s="145"/>
      <c r="DE50" s="13" t="e">
        <f>((((DE47/DE40)+DE25)*100)/DD43)</f>
        <v>#DIV/0!</v>
      </c>
      <c r="DF50" s="147" t="e">
        <f>((DE47/DE40)+IC25)*100/AVERAGE(DD43:DE43)</f>
        <v>#DIV/0!</v>
      </c>
      <c r="DG50" s="147"/>
      <c r="DH50" s="7"/>
      <c r="DI50" s="331"/>
      <c r="DJ50" s="322"/>
      <c r="DK50" s="322"/>
      <c r="DL50" s="322"/>
      <c r="DM50" s="294"/>
      <c r="DN50" s="294"/>
      <c r="DO50" s="294"/>
      <c r="DP50" s="294"/>
      <c r="DQ50" s="7"/>
      <c r="DR50" s="297"/>
      <c r="DS50" s="297"/>
      <c r="DT50" s="297"/>
      <c r="DU50" s="295"/>
      <c r="DV50" s="300"/>
      <c r="DW50" s="300"/>
      <c r="DX50" s="7"/>
    </row>
    <row r="51" spans="1:128" ht="15" customHeight="1" x14ac:dyDescent="0.25">
      <c r="A51" s="243"/>
      <c r="B51" s="243"/>
      <c r="C51" s="76"/>
      <c r="D51" s="76"/>
      <c r="E51" s="76"/>
      <c r="F51" s="76"/>
      <c r="G51" s="76"/>
      <c r="H51" s="76"/>
      <c r="I51" s="76"/>
      <c r="J51" s="76"/>
      <c r="K51" s="76"/>
      <c r="L51" s="76"/>
      <c r="M51" s="76"/>
      <c r="N51" s="76"/>
      <c r="Q51" s="8">
        <v>12</v>
      </c>
      <c r="R51" t="s">
        <v>136</v>
      </c>
      <c r="S51" s="114"/>
      <c r="T51" s="114"/>
      <c r="U51" s="142">
        <v>231</v>
      </c>
      <c r="V51" s="142">
        <v>231</v>
      </c>
      <c r="W51" s="142">
        <v>235</v>
      </c>
      <c r="X51" s="142">
        <v>235</v>
      </c>
      <c r="Y51" s="7"/>
      <c r="Z51" s="145" t="s">
        <v>3</v>
      </c>
      <c r="AA51" s="145"/>
      <c r="AB51" s="145"/>
      <c r="AC51" s="13">
        <f>((((AC48/AC40)+AD25)*100)/AB43)</f>
        <v>1.3190245966188443</v>
      </c>
      <c r="AD51" s="147">
        <f>((AC48/AC40)+AT25)*100/AVERAGE(AB43:AC43)</f>
        <v>5.3047756767160106</v>
      </c>
      <c r="AE51" s="147"/>
      <c r="AF51" s="6"/>
      <c r="AG51" s="8">
        <v>12</v>
      </c>
      <c r="AH51" t="s">
        <v>137</v>
      </c>
      <c r="AI51" s="114"/>
      <c r="AJ51" s="114"/>
      <c r="AK51" s="142">
        <v>253</v>
      </c>
      <c r="AL51" s="142"/>
      <c r="AM51" s="142">
        <v>254</v>
      </c>
      <c r="AN51" s="142">
        <v>254</v>
      </c>
      <c r="AO51" s="7"/>
      <c r="AP51" s="145" t="s">
        <v>3</v>
      </c>
      <c r="AQ51" s="145"/>
      <c r="AR51" s="145"/>
      <c r="AS51" s="13">
        <f>((((AS48/AS40)+AT25)*100)/AR43)</f>
        <v>5.4281217455109667</v>
      </c>
      <c r="AT51" s="147">
        <f>((AS48/AS40)+BJ25)*100/AVERAGE(AR43:AS43)</f>
        <v>2.7643519423811256</v>
      </c>
      <c r="AU51" s="147"/>
      <c r="AV51" s="6"/>
      <c r="AW51" s="8">
        <v>12</v>
      </c>
      <c r="AX51" t="s">
        <v>113</v>
      </c>
      <c r="AY51" s="114"/>
      <c r="AZ51" s="114"/>
      <c r="BA51" s="142">
        <v>273</v>
      </c>
      <c r="BB51" s="142">
        <v>273</v>
      </c>
      <c r="BC51" s="142">
        <v>282</v>
      </c>
      <c r="BD51" s="142"/>
      <c r="BE51" s="7"/>
      <c r="BF51" s="145" t="s">
        <v>3</v>
      </c>
      <c r="BG51" s="145"/>
      <c r="BH51" s="145"/>
      <c r="BI51" s="13">
        <f>((((BI48/BI40)+BJ25)*100)/BH43)</f>
        <v>4.1898505644380242</v>
      </c>
      <c r="BJ51" s="147" t="e">
        <f>((BI48/BI40)+BZ25)*100/AVERAGE(BH43:BI43)</f>
        <v>#DIV/0!</v>
      </c>
      <c r="BK51" s="147"/>
      <c r="BL51" s="6"/>
      <c r="BM51" s="8">
        <v>12</v>
      </c>
      <c r="BN51" s="61"/>
      <c r="BO51" s="62"/>
      <c r="BP51" s="63"/>
      <c r="BQ51" s="59"/>
      <c r="BR51" s="60"/>
      <c r="BS51" s="59"/>
      <c r="BT51" s="60"/>
      <c r="BU51" s="7"/>
      <c r="BV51" s="145" t="s">
        <v>3</v>
      </c>
      <c r="BW51" s="145"/>
      <c r="BX51" s="145"/>
      <c r="BY51" s="13" t="e">
        <f>((((BY48/BY40)+BZ25)*100)/BX43)</f>
        <v>#DIV/0!</v>
      </c>
      <c r="BZ51" s="147" t="e">
        <f>((BY48/BY40)+CP25)*100/AVERAGE(BX43:BY43)</f>
        <v>#DIV/0!</v>
      </c>
      <c r="CA51" s="147"/>
      <c r="CB51" s="6"/>
      <c r="CC51" s="8">
        <v>12</v>
      </c>
      <c r="CD51" s="61"/>
      <c r="CE51" s="62"/>
      <c r="CF51" s="63"/>
      <c r="CG51" s="59"/>
      <c r="CH51" s="60"/>
      <c r="CI51" s="59"/>
      <c r="CJ51" s="60"/>
      <c r="CK51" s="7"/>
      <c r="CL51" s="145" t="s">
        <v>3</v>
      </c>
      <c r="CM51" s="145"/>
      <c r="CN51" s="145"/>
      <c r="CO51" s="13" t="e">
        <f>((((CO48/CO40)+CP25)*100)/CN43)</f>
        <v>#DIV/0!</v>
      </c>
      <c r="CP51" s="147" t="e">
        <f>((CO48/CO40)+DF25)*100/AVERAGE(CN43:CO43)</f>
        <v>#DIV/0!</v>
      </c>
      <c r="CQ51" s="147"/>
      <c r="CR51" s="6"/>
      <c r="CS51" s="8">
        <v>12</v>
      </c>
      <c r="CT51" s="61"/>
      <c r="CU51" s="62"/>
      <c r="CV51" s="63"/>
      <c r="CW51" s="59"/>
      <c r="CX51" s="60"/>
      <c r="CY51" s="59"/>
      <c r="CZ51" s="60"/>
      <c r="DA51" s="7"/>
      <c r="DB51" s="145" t="s">
        <v>3</v>
      </c>
      <c r="DC51" s="145"/>
      <c r="DD51" s="145"/>
      <c r="DE51" s="13" t="e">
        <f>((((DE48/DE40)+DF25)*100)/DD43)</f>
        <v>#DIV/0!</v>
      </c>
      <c r="DF51" s="147" t="e">
        <f>((DE48/DE40)+ID25)*100/AVERAGE(DD43:DE43)</f>
        <v>#DIV/0!</v>
      </c>
      <c r="DG51" s="147"/>
      <c r="DH51" s="7"/>
      <c r="DI51" s="331"/>
      <c r="DJ51" s="293"/>
      <c r="DK51" s="293"/>
      <c r="DL51" s="293"/>
      <c r="DM51" s="294"/>
      <c r="DN51" s="294"/>
      <c r="DO51" s="294"/>
      <c r="DP51" s="294"/>
      <c r="DQ51" s="7"/>
      <c r="DR51" s="297"/>
      <c r="DS51" s="297"/>
      <c r="DT51" s="297"/>
      <c r="DU51" s="295"/>
      <c r="DV51" s="300"/>
      <c r="DW51" s="300"/>
      <c r="DX51" s="7"/>
    </row>
    <row r="52" spans="1:128" ht="15" customHeight="1" x14ac:dyDescent="0.25">
      <c r="A52" s="243"/>
      <c r="B52" s="243"/>
      <c r="C52" s="76"/>
      <c r="D52" s="76"/>
      <c r="E52" s="76"/>
      <c r="F52" s="76"/>
      <c r="G52" s="76"/>
      <c r="H52" s="76"/>
      <c r="I52" s="76"/>
      <c r="J52" s="76"/>
      <c r="K52" s="76"/>
      <c r="L52" s="76"/>
      <c r="M52" s="76"/>
      <c r="N52" s="76"/>
      <c r="Q52" s="8">
        <v>13</v>
      </c>
      <c r="R52" t="s">
        <v>108</v>
      </c>
      <c r="S52" s="114"/>
      <c r="T52" s="114"/>
      <c r="U52" s="142">
        <v>187</v>
      </c>
      <c r="V52" s="142">
        <v>187</v>
      </c>
      <c r="W52" s="142">
        <v>196</v>
      </c>
      <c r="X52" s="142">
        <v>196</v>
      </c>
      <c r="Y52" s="7"/>
      <c r="Z52" s="7"/>
      <c r="AA52" s="7"/>
      <c r="AB52" s="7"/>
      <c r="AC52" s="7"/>
      <c r="AD52" s="7"/>
      <c r="AE52" s="7"/>
      <c r="AF52" s="6"/>
      <c r="AG52" s="8">
        <v>13</v>
      </c>
      <c r="AH52" t="s">
        <v>139</v>
      </c>
      <c r="AI52" s="114"/>
      <c r="AJ52" s="114"/>
      <c r="AK52" s="142">
        <v>220</v>
      </c>
      <c r="AL52" s="142"/>
      <c r="AM52" s="142"/>
      <c r="AN52" s="142"/>
      <c r="AO52" s="7"/>
      <c r="AP52" s="7"/>
      <c r="AQ52" s="7"/>
      <c r="AR52" s="7"/>
      <c r="AS52" s="7"/>
      <c r="AT52" s="7"/>
      <c r="AU52" s="7"/>
      <c r="AV52" s="6"/>
      <c r="AW52" s="8">
        <v>13</v>
      </c>
      <c r="AX52" t="s">
        <v>104</v>
      </c>
      <c r="AY52" s="114"/>
      <c r="AZ52" s="114"/>
      <c r="BA52" s="142">
        <v>230</v>
      </c>
      <c r="BB52" s="142">
        <v>230</v>
      </c>
      <c r="BC52" s="142">
        <v>242</v>
      </c>
      <c r="BD52" s="142"/>
      <c r="BE52" s="7"/>
      <c r="BF52" s="7"/>
      <c r="BG52" s="7"/>
      <c r="BH52" s="7"/>
      <c r="BI52" s="7"/>
      <c r="BJ52" s="7"/>
      <c r="BK52" s="7"/>
      <c r="BL52" s="6"/>
      <c r="BM52" s="8">
        <v>13</v>
      </c>
      <c r="BN52" s="61"/>
      <c r="BO52" s="62"/>
      <c r="BP52" s="63"/>
      <c r="BQ52" s="59"/>
      <c r="BR52" s="60"/>
      <c r="BS52" s="59"/>
      <c r="BT52" s="60"/>
      <c r="BU52" s="7"/>
      <c r="BV52" s="7"/>
      <c r="BW52" s="7"/>
      <c r="BX52" s="7"/>
      <c r="BY52" s="7"/>
      <c r="BZ52" s="7"/>
      <c r="CA52" s="7"/>
      <c r="CB52" s="6"/>
      <c r="CC52" s="8">
        <v>13</v>
      </c>
      <c r="CD52" s="61"/>
      <c r="CE52" s="62"/>
      <c r="CF52" s="63"/>
      <c r="CG52" s="59"/>
      <c r="CH52" s="60"/>
      <c r="CI52" s="59"/>
      <c r="CJ52" s="60"/>
      <c r="CK52" s="7"/>
      <c r="CL52" s="7"/>
      <c r="CM52" s="7"/>
      <c r="CN52" s="7"/>
      <c r="CO52" s="7"/>
      <c r="CP52" s="7"/>
      <c r="CQ52" s="7"/>
      <c r="CR52" s="6"/>
      <c r="CS52" s="8">
        <v>13</v>
      </c>
      <c r="CT52" s="61"/>
      <c r="CU52" s="62"/>
      <c r="CV52" s="63"/>
      <c r="CW52" s="59"/>
      <c r="CX52" s="60"/>
      <c r="CY52" s="59"/>
      <c r="CZ52" s="60"/>
      <c r="DA52" s="7"/>
      <c r="DB52" s="7"/>
      <c r="DC52" s="7"/>
      <c r="DD52" s="7"/>
      <c r="DE52" s="7"/>
      <c r="DF52" s="7"/>
      <c r="DG52" s="7"/>
      <c r="DH52" s="7"/>
      <c r="DI52" s="331"/>
      <c r="DJ52" s="293"/>
      <c r="DK52" s="293"/>
      <c r="DL52" s="293"/>
      <c r="DM52" s="294"/>
      <c r="DN52" s="294"/>
      <c r="DO52" s="294"/>
      <c r="DP52" s="294"/>
      <c r="DQ52" s="7"/>
      <c r="DR52" s="7"/>
      <c r="DS52" s="7"/>
      <c r="DT52" s="7"/>
      <c r="DU52" s="7"/>
      <c r="DV52" s="7"/>
      <c r="DW52" s="7"/>
      <c r="DX52" s="7"/>
    </row>
    <row r="53" spans="1:128" ht="15" customHeight="1" x14ac:dyDescent="0.25">
      <c r="A53" s="243"/>
      <c r="B53" s="243"/>
      <c r="C53" s="76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  <c r="Q53" s="8">
        <v>14</v>
      </c>
      <c r="R53" t="s">
        <v>137</v>
      </c>
      <c r="S53" s="114"/>
      <c r="T53" s="114"/>
      <c r="U53" s="142">
        <v>246</v>
      </c>
      <c r="V53" s="142">
        <v>246</v>
      </c>
      <c r="W53" s="142">
        <v>253</v>
      </c>
      <c r="X53" s="142">
        <v>253</v>
      </c>
      <c r="Y53" s="7"/>
      <c r="Z53" s="7"/>
      <c r="AA53" s="7"/>
      <c r="AB53" s="7"/>
      <c r="AC53" s="7"/>
      <c r="AD53" s="7"/>
      <c r="AE53" s="7"/>
      <c r="AF53" s="6"/>
      <c r="AG53" s="8">
        <v>14</v>
      </c>
      <c r="AH53" t="s">
        <v>140</v>
      </c>
      <c r="AI53" s="114"/>
      <c r="AJ53" s="114"/>
      <c r="AK53" s="142">
        <v>304</v>
      </c>
      <c r="AL53" s="142"/>
      <c r="AM53" s="142">
        <v>306</v>
      </c>
      <c r="AN53" s="142">
        <v>306</v>
      </c>
      <c r="AO53" s="7"/>
      <c r="AP53" s="7"/>
      <c r="AQ53" s="7"/>
      <c r="AR53" s="7"/>
      <c r="AS53" s="7"/>
      <c r="AT53" s="7"/>
      <c r="AU53" s="7"/>
      <c r="AV53" s="6"/>
      <c r="AW53" s="8">
        <v>14</v>
      </c>
      <c r="AX53" t="s">
        <v>162</v>
      </c>
      <c r="AY53" s="114"/>
      <c r="AZ53" s="114"/>
      <c r="BA53" s="142">
        <v>212</v>
      </c>
      <c r="BB53" s="142">
        <v>212</v>
      </c>
      <c r="BC53" s="142">
        <v>214</v>
      </c>
      <c r="BD53" s="142"/>
      <c r="BE53" s="7"/>
      <c r="BF53" s="7"/>
      <c r="BG53" s="7"/>
      <c r="BH53" s="7"/>
      <c r="BI53" s="7"/>
      <c r="BJ53" s="7"/>
      <c r="BK53" s="7"/>
      <c r="BL53" s="6"/>
      <c r="BM53" s="8">
        <v>14</v>
      </c>
      <c r="BN53" s="61"/>
      <c r="BO53" s="62"/>
      <c r="BP53" s="63"/>
      <c r="BQ53" s="59"/>
      <c r="BR53" s="60"/>
      <c r="BS53" s="59"/>
      <c r="BT53" s="60"/>
      <c r="BU53" s="7"/>
      <c r="BV53" s="7"/>
      <c r="BW53" s="7"/>
      <c r="BX53" s="7"/>
      <c r="BY53" s="7"/>
      <c r="BZ53" s="7"/>
      <c r="CA53" s="7"/>
      <c r="CB53" s="6"/>
      <c r="CC53" s="8">
        <v>14</v>
      </c>
      <c r="CD53" s="61"/>
      <c r="CE53" s="62"/>
      <c r="CF53" s="63"/>
      <c r="CG53" s="59"/>
      <c r="CH53" s="60"/>
      <c r="CI53" s="59"/>
      <c r="CJ53" s="60"/>
      <c r="CK53" s="7"/>
      <c r="CL53" s="7"/>
      <c r="CM53" s="7"/>
      <c r="CN53" s="7"/>
      <c r="CO53" s="7"/>
      <c r="CP53" s="7"/>
      <c r="CQ53" s="7"/>
      <c r="CR53" s="6"/>
      <c r="CS53" s="8">
        <v>14</v>
      </c>
      <c r="CT53" s="61"/>
      <c r="CU53" s="62"/>
      <c r="CV53" s="63"/>
      <c r="CW53" s="59"/>
      <c r="CX53" s="60"/>
      <c r="CY53" s="59"/>
      <c r="CZ53" s="60"/>
      <c r="DA53" s="7"/>
      <c r="DB53" s="7"/>
      <c r="DC53" s="7"/>
      <c r="DD53" s="7"/>
      <c r="DE53" s="7"/>
      <c r="DF53" s="7"/>
      <c r="DG53" s="7"/>
      <c r="DH53" s="7"/>
      <c r="DI53" s="331"/>
      <c r="DJ53" s="293"/>
      <c r="DK53" s="293"/>
      <c r="DL53" s="293"/>
      <c r="DM53" s="294"/>
      <c r="DN53" s="294"/>
      <c r="DO53" s="294"/>
      <c r="DP53" s="294"/>
      <c r="DQ53" s="7"/>
      <c r="DR53" s="7"/>
      <c r="DS53" s="7"/>
      <c r="DT53" s="7"/>
      <c r="DU53" s="7"/>
      <c r="DV53" s="7"/>
      <c r="DW53" s="7"/>
      <c r="DX53" s="7"/>
    </row>
    <row r="54" spans="1:128" ht="15" customHeight="1" thickBot="1" x14ac:dyDescent="0.3">
      <c r="Q54" s="8">
        <v>15</v>
      </c>
      <c r="R54" t="s">
        <v>138</v>
      </c>
      <c r="S54" s="114"/>
      <c r="T54" s="114"/>
      <c r="U54" s="142">
        <v>202</v>
      </c>
      <c r="V54" s="142">
        <v>202</v>
      </c>
      <c r="W54" s="142">
        <v>202</v>
      </c>
      <c r="X54" s="142">
        <v>202</v>
      </c>
      <c r="Y54" s="7"/>
      <c r="Z54" s="2"/>
      <c r="AA54" s="2"/>
      <c r="AB54" s="2"/>
      <c r="AC54" s="2"/>
      <c r="AE54" s="7"/>
      <c r="AF54" s="6"/>
      <c r="AG54" s="8">
        <v>15</v>
      </c>
      <c r="AH54" t="s">
        <v>142</v>
      </c>
      <c r="AI54" s="114"/>
      <c r="AJ54" s="114"/>
      <c r="AK54" s="142">
        <v>236</v>
      </c>
      <c r="AL54" s="142"/>
      <c r="AM54" s="142">
        <v>240</v>
      </c>
      <c r="AN54" s="142">
        <v>240</v>
      </c>
      <c r="AO54" s="7"/>
      <c r="AP54" s="2"/>
      <c r="AQ54" s="2"/>
      <c r="AR54" s="2"/>
      <c r="AS54" s="2"/>
      <c r="AU54" s="7"/>
      <c r="AV54" s="6"/>
      <c r="AW54" s="8">
        <v>15</v>
      </c>
      <c r="AX54" t="s">
        <v>154</v>
      </c>
      <c r="AY54" s="114"/>
      <c r="AZ54" s="114"/>
      <c r="BA54" s="142">
        <v>209</v>
      </c>
      <c r="BB54" s="142">
        <v>209</v>
      </c>
      <c r="BC54" s="142">
        <v>219</v>
      </c>
      <c r="BD54" s="142"/>
      <c r="BE54" s="7"/>
      <c r="BF54" s="2"/>
      <c r="BG54" s="2"/>
      <c r="BH54" s="2"/>
      <c r="BI54" s="2"/>
      <c r="BK54" s="7"/>
      <c r="BL54" s="6"/>
      <c r="BM54" s="8">
        <v>15</v>
      </c>
      <c r="BN54" s="61"/>
      <c r="BO54" s="62"/>
      <c r="BP54" s="63"/>
      <c r="BQ54" s="59"/>
      <c r="BR54" s="60"/>
      <c r="BS54" s="59"/>
      <c r="BT54" s="60"/>
      <c r="BU54" s="7"/>
      <c r="BV54" s="2"/>
      <c r="BW54" s="2"/>
      <c r="BX54" s="2"/>
      <c r="BY54" s="2"/>
      <c r="CA54" s="7"/>
      <c r="CB54" s="6"/>
      <c r="CC54" s="8">
        <v>15</v>
      </c>
      <c r="CD54" s="61"/>
      <c r="CE54" s="62"/>
      <c r="CF54" s="63"/>
      <c r="CG54" s="59"/>
      <c r="CH54" s="60"/>
      <c r="CI54" s="59"/>
      <c r="CJ54" s="60"/>
      <c r="CK54" s="7"/>
      <c r="CL54" s="2"/>
      <c r="CM54" s="2"/>
      <c r="CN54" s="2"/>
      <c r="CO54" s="2"/>
      <c r="CQ54" s="7"/>
      <c r="CR54" s="6"/>
      <c r="CS54" s="8">
        <v>15</v>
      </c>
      <c r="CT54" s="61"/>
      <c r="CU54" s="62"/>
      <c r="CV54" s="63"/>
      <c r="CW54" s="59"/>
      <c r="CX54" s="60"/>
      <c r="CY54" s="59"/>
      <c r="CZ54" s="60"/>
      <c r="DA54" s="7"/>
      <c r="DB54" s="2"/>
      <c r="DC54" s="2"/>
      <c r="DD54" s="2"/>
      <c r="DE54" s="2"/>
      <c r="DG54" s="7"/>
      <c r="DH54" s="7"/>
      <c r="DI54" s="331"/>
      <c r="DJ54" s="293"/>
      <c r="DK54" s="293"/>
      <c r="DL54" s="293"/>
      <c r="DM54" s="294"/>
      <c r="DN54" s="294"/>
      <c r="DO54" s="294"/>
      <c r="DP54" s="294"/>
      <c r="DQ54" s="7"/>
      <c r="DR54" s="301"/>
      <c r="DS54" s="301"/>
      <c r="DT54" s="301"/>
      <c r="DU54" s="301"/>
      <c r="DV54" s="7"/>
      <c r="DW54" s="7"/>
      <c r="DX54" s="7"/>
    </row>
    <row r="55" spans="1:128" ht="15.75" x14ac:dyDescent="0.25">
      <c r="Q55" s="8">
        <v>16</v>
      </c>
      <c r="R55" t="s">
        <v>110</v>
      </c>
      <c r="S55" s="114"/>
      <c r="T55" s="114"/>
      <c r="U55" s="142">
        <v>259</v>
      </c>
      <c r="V55" s="142">
        <v>259</v>
      </c>
      <c r="W55" s="142">
        <v>276</v>
      </c>
      <c r="X55" s="142">
        <v>276</v>
      </c>
      <c r="Y55" s="7"/>
      <c r="Z55" s="2"/>
      <c r="AA55" s="72" t="s">
        <v>2</v>
      </c>
      <c r="AB55" s="73"/>
      <c r="AC55" s="11">
        <f>COUNTA(R40:R50)</f>
        <v>11</v>
      </c>
      <c r="AE55" s="7"/>
      <c r="AF55" s="6"/>
      <c r="AG55" s="8">
        <v>16</v>
      </c>
      <c r="AH55" t="s">
        <v>126</v>
      </c>
      <c r="AI55" s="114"/>
      <c r="AJ55" s="114"/>
      <c r="AK55" s="142">
        <v>231</v>
      </c>
      <c r="AL55" s="142"/>
      <c r="AM55" s="142">
        <v>241</v>
      </c>
      <c r="AN55" s="142">
        <v>241</v>
      </c>
      <c r="AO55" s="7"/>
      <c r="AP55" s="2"/>
      <c r="AQ55" s="72" t="s">
        <v>2</v>
      </c>
      <c r="AR55" s="73"/>
      <c r="AS55" s="11">
        <f>COUNTA(AH40:AH50)</f>
        <v>11</v>
      </c>
      <c r="AU55" s="7"/>
      <c r="AV55" s="6"/>
      <c r="AW55" s="8">
        <v>16</v>
      </c>
      <c r="AX55" t="s">
        <v>98</v>
      </c>
      <c r="AY55" s="114"/>
      <c r="AZ55" s="114"/>
      <c r="BA55" s="142">
        <v>206</v>
      </c>
      <c r="BB55" s="142">
        <v>206</v>
      </c>
      <c r="BC55" s="142">
        <v>216</v>
      </c>
      <c r="BD55" s="142"/>
      <c r="BE55" s="7"/>
      <c r="BF55" s="2"/>
      <c r="BG55" s="72" t="s">
        <v>2</v>
      </c>
      <c r="BH55" s="73"/>
      <c r="BI55" s="11">
        <f>COUNTA(AX40:AX50)</f>
        <v>11</v>
      </c>
      <c r="BK55" s="7"/>
      <c r="BL55" s="6"/>
      <c r="BM55" s="8">
        <v>16</v>
      </c>
      <c r="BN55" s="61"/>
      <c r="BO55" s="62"/>
      <c r="BP55" s="63"/>
      <c r="BQ55" s="59"/>
      <c r="BR55" s="60"/>
      <c r="BS55" s="59"/>
      <c r="BT55" s="60"/>
      <c r="BU55" s="7"/>
      <c r="BV55" s="2"/>
      <c r="BW55" s="72" t="s">
        <v>2</v>
      </c>
      <c r="BX55" s="73"/>
      <c r="BY55" s="11">
        <f>COUNTA(BN40:BN50)</f>
        <v>0</v>
      </c>
      <c r="CA55" s="7"/>
      <c r="CB55" s="6"/>
      <c r="CC55" s="8">
        <v>16</v>
      </c>
      <c r="CD55" s="61"/>
      <c r="CE55" s="62"/>
      <c r="CF55" s="63"/>
      <c r="CG55" s="59"/>
      <c r="CH55" s="60"/>
      <c r="CI55" s="59"/>
      <c r="CJ55" s="60"/>
      <c r="CK55" s="7"/>
      <c r="CL55" s="2"/>
      <c r="CM55" s="72" t="s">
        <v>2</v>
      </c>
      <c r="CN55" s="73"/>
      <c r="CO55" s="11">
        <f>COUNTA(CD40:CD50)</f>
        <v>0</v>
      </c>
      <c r="CQ55" s="7"/>
      <c r="CR55" s="6"/>
      <c r="CS55" s="8">
        <v>16</v>
      </c>
      <c r="CT55" s="61"/>
      <c r="CU55" s="62"/>
      <c r="CV55" s="63"/>
      <c r="CW55" s="59"/>
      <c r="CX55" s="60"/>
      <c r="CY55" s="59"/>
      <c r="CZ55" s="60"/>
      <c r="DA55" s="7"/>
      <c r="DB55" s="2"/>
      <c r="DC55" s="72" t="s">
        <v>2</v>
      </c>
      <c r="DD55" s="73"/>
      <c r="DE55" s="11">
        <f>COUNTA(CT40:CT50)</f>
        <v>0</v>
      </c>
      <c r="DG55" s="7"/>
      <c r="DH55" s="7"/>
      <c r="DI55" s="331"/>
      <c r="DJ55" s="293"/>
      <c r="DK55" s="293"/>
      <c r="DL55" s="293"/>
      <c r="DM55" s="294"/>
      <c r="DN55" s="294"/>
      <c r="DO55" s="294"/>
      <c r="DP55" s="294"/>
      <c r="DQ55" s="7"/>
      <c r="DR55" s="301"/>
      <c r="DS55" s="302"/>
      <c r="DT55" s="302"/>
      <c r="DU55" s="302"/>
      <c r="DV55" s="7"/>
      <c r="DW55" s="7"/>
      <c r="DX55" s="7"/>
    </row>
    <row r="56" spans="1:128" ht="15.75" x14ac:dyDescent="0.25">
      <c r="Q56" s="8">
        <v>17</v>
      </c>
      <c r="R56" t="s">
        <v>139</v>
      </c>
      <c r="S56" s="114"/>
      <c r="T56" s="114"/>
      <c r="U56" s="142">
        <v>214</v>
      </c>
      <c r="V56" s="142">
        <v>214</v>
      </c>
      <c r="W56" s="142">
        <v>220</v>
      </c>
      <c r="X56" s="142">
        <v>220</v>
      </c>
      <c r="Y56" s="7"/>
      <c r="Z56" s="2"/>
      <c r="AA56" s="74" t="s">
        <v>1</v>
      </c>
      <c r="AB56" s="10">
        <f>SUM(U40:V50)</f>
        <v>6526</v>
      </c>
      <c r="AC56" s="10">
        <f>SUM(W40:X50)</f>
        <v>6806</v>
      </c>
      <c r="AE56" s="7"/>
      <c r="AF56" s="6"/>
      <c r="AG56" s="8">
        <v>17</v>
      </c>
      <c r="AH56" t="s">
        <v>143</v>
      </c>
      <c r="AI56" s="114"/>
      <c r="AJ56" s="114"/>
      <c r="AK56" s="142">
        <v>247</v>
      </c>
      <c r="AL56" s="142"/>
      <c r="AM56" s="142">
        <v>247</v>
      </c>
      <c r="AN56" s="142">
        <v>247</v>
      </c>
      <c r="AO56" s="7"/>
      <c r="AP56" s="2"/>
      <c r="AQ56" s="74" t="s">
        <v>1</v>
      </c>
      <c r="AR56" s="10">
        <f>SUM(AK40:AL50)</f>
        <v>3403</v>
      </c>
      <c r="AS56" s="10">
        <f>SUM(AM40:AN50)</f>
        <v>7240</v>
      </c>
      <c r="AU56" s="7"/>
      <c r="AV56" s="6"/>
      <c r="AW56" s="8">
        <v>17</v>
      </c>
      <c r="AX56" t="s">
        <v>163</v>
      </c>
      <c r="AY56" s="114"/>
      <c r="AZ56" s="114"/>
      <c r="BA56" s="142">
        <v>277</v>
      </c>
      <c r="BB56" s="142">
        <v>277</v>
      </c>
      <c r="BC56" s="142">
        <v>277</v>
      </c>
      <c r="BD56" s="142"/>
      <c r="BE56" s="7"/>
      <c r="BF56" s="2"/>
      <c r="BG56" s="74" t="s">
        <v>1</v>
      </c>
      <c r="BH56" s="10">
        <f>SUM(BA40:BB50)</f>
        <v>5470</v>
      </c>
      <c r="BI56" s="10">
        <f>SUM(BC40:BD50)</f>
        <v>2818</v>
      </c>
      <c r="BK56" s="7"/>
      <c r="BL56" s="6"/>
      <c r="BM56" s="8">
        <v>17</v>
      </c>
      <c r="BN56" s="61"/>
      <c r="BO56" s="62"/>
      <c r="BP56" s="63"/>
      <c r="BQ56" s="59"/>
      <c r="BR56" s="60"/>
      <c r="BS56" s="59"/>
      <c r="BT56" s="60"/>
      <c r="BU56" s="7"/>
      <c r="BV56" s="2"/>
      <c r="BW56" s="74" t="s">
        <v>1</v>
      </c>
      <c r="BX56" s="10">
        <f>SUM(BQ40:BR50)</f>
        <v>0</v>
      </c>
      <c r="BY56" s="10">
        <f>SUM(BS40:BT50)</f>
        <v>0</v>
      </c>
      <c r="CA56" s="7"/>
      <c r="CB56" s="6"/>
      <c r="CC56" s="8">
        <v>17</v>
      </c>
      <c r="CD56" s="61"/>
      <c r="CE56" s="62"/>
      <c r="CF56" s="63"/>
      <c r="CG56" s="59"/>
      <c r="CH56" s="60"/>
      <c r="CI56" s="59"/>
      <c r="CJ56" s="60"/>
      <c r="CK56" s="7"/>
      <c r="CL56" s="2"/>
      <c r="CM56" s="74" t="s">
        <v>1</v>
      </c>
      <c r="CN56" s="10">
        <f>SUM(CG40:CH50)</f>
        <v>0</v>
      </c>
      <c r="CO56" s="10">
        <f>SUM(CI40:CJ50)</f>
        <v>0</v>
      </c>
      <c r="CQ56" s="7"/>
      <c r="CR56" s="6"/>
      <c r="CS56" s="8">
        <v>17</v>
      </c>
      <c r="CT56" s="61"/>
      <c r="CU56" s="62"/>
      <c r="CV56" s="63"/>
      <c r="CW56" s="59"/>
      <c r="CX56" s="60"/>
      <c r="CY56" s="59"/>
      <c r="CZ56" s="60"/>
      <c r="DA56" s="7"/>
      <c r="DB56" s="2"/>
      <c r="DC56" s="74" t="s">
        <v>1</v>
      </c>
      <c r="DD56" s="10">
        <f>SUM(CW40:CX50)</f>
        <v>0</v>
      </c>
      <c r="DE56" s="10">
        <f>SUM(CY40:CZ50)</f>
        <v>0</v>
      </c>
      <c r="DG56" s="7"/>
      <c r="DH56" s="7"/>
      <c r="DI56" s="331"/>
      <c r="DJ56" s="293"/>
      <c r="DK56" s="293"/>
      <c r="DL56" s="293"/>
      <c r="DM56" s="294"/>
      <c r="DN56" s="294"/>
      <c r="DO56" s="294"/>
      <c r="DP56" s="294"/>
      <c r="DQ56" s="7"/>
      <c r="DR56" s="301"/>
      <c r="DS56" s="302"/>
      <c r="DT56" s="303"/>
      <c r="DU56" s="303"/>
      <c r="DV56" s="7"/>
      <c r="DW56" s="7"/>
      <c r="DX56" s="7"/>
    </row>
    <row r="57" spans="1:128" ht="16.5" thickBot="1" x14ac:dyDescent="0.3">
      <c r="Q57" s="8">
        <v>18</v>
      </c>
      <c r="R57" t="s">
        <v>140</v>
      </c>
      <c r="S57" s="114"/>
      <c r="T57" s="114"/>
      <c r="U57" s="142">
        <v>305</v>
      </c>
      <c r="V57" s="142">
        <v>305</v>
      </c>
      <c r="W57" s="142">
        <v>304</v>
      </c>
      <c r="X57" s="142">
        <v>304</v>
      </c>
      <c r="Y57" s="7"/>
      <c r="Z57" s="2"/>
      <c r="AA57" s="49" t="s">
        <v>0</v>
      </c>
      <c r="AB57" s="50">
        <f>((AC56-AB56)/AC55)/AC40</f>
        <v>0.79545454545454541</v>
      </c>
      <c r="AC57" s="9"/>
      <c r="AE57" s="7"/>
      <c r="AF57" s="6"/>
      <c r="AG57" s="8">
        <v>18</v>
      </c>
      <c r="AH57" t="s">
        <v>144</v>
      </c>
      <c r="AI57" s="114"/>
      <c r="AJ57" s="114"/>
      <c r="AK57" s="142">
        <v>243</v>
      </c>
      <c r="AL57" s="142"/>
      <c r="AM57" s="142">
        <v>255</v>
      </c>
      <c r="AN57" s="142">
        <v>255</v>
      </c>
      <c r="AO57" s="7"/>
      <c r="AP57" s="2"/>
      <c r="AQ57" s="49" t="s">
        <v>0</v>
      </c>
      <c r="AR57" s="50">
        <f>((AS56-AR56)/AS55)/AS40</f>
        <v>10.900568181818182</v>
      </c>
      <c r="AS57" s="9"/>
      <c r="AU57" s="7"/>
      <c r="AV57" s="6"/>
      <c r="AW57" s="8">
        <v>18</v>
      </c>
      <c r="AX57" t="s">
        <v>164</v>
      </c>
      <c r="AY57" s="114"/>
      <c r="AZ57" s="114"/>
      <c r="BA57" s="142">
        <v>277</v>
      </c>
      <c r="BB57" s="142">
        <v>277</v>
      </c>
      <c r="BC57" s="142"/>
      <c r="BD57" s="142"/>
      <c r="BE57" s="7"/>
      <c r="BF57" s="2"/>
      <c r="BG57" s="49" t="s">
        <v>0</v>
      </c>
      <c r="BH57" s="50">
        <f>((BI56-BH56)/BI55)/BI40</f>
        <v>-6.0272727272727273</v>
      </c>
      <c r="BI57" s="9"/>
      <c r="BK57" s="7"/>
      <c r="BL57" s="6"/>
      <c r="BM57" s="8">
        <v>18</v>
      </c>
      <c r="BN57" s="61"/>
      <c r="BO57" s="62"/>
      <c r="BP57" s="63"/>
      <c r="BQ57" s="59"/>
      <c r="BR57" s="60"/>
      <c r="BS57" s="59"/>
      <c r="BT57" s="60"/>
      <c r="BU57" s="7"/>
      <c r="BV57" s="2"/>
      <c r="BW57" s="49" t="s">
        <v>0</v>
      </c>
      <c r="BX57" s="50" t="e">
        <f>((BY56-BX56)/BY55)/BY40</f>
        <v>#DIV/0!</v>
      </c>
      <c r="BY57" s="9"/>
      <c r="CA57" s="7"/>
      <c r="CB57" s="6"/>
      <c r="CC57" s="8">
        <v>18</v>
      </c>
      <c r="CD57" s="61"/>
      <c r="CE57" s="62"/>
      <c r="CF57" s="63"/>
      <c r="CG57" s="59"/>
      <c r="CH57" s="60"/>
      <c r="CI57" s="59"/>
      <c r="CJ57" s="60"/>
      <c r="CK57" s="7"/>
      <c r="CL57" s="2"/>
      <c r="CM57" s="49" t="s">
        <v>0</v>
      </c>
      <c r="CN57" s="50" t="e">
        <f>((CO56-CN56)/CO55)/CO40</f>
        <v>#DIV/0!</v>
      </c>
      <c r="CO57" s="9"/>
      <c r="CQ57" s="7"/>
      <c r="CR57" s="6"/>
      <c r="CS57" s="8">
        <v>18</v>
      </c>
      <c r="CT57" s="61"/>
      <c r="CU57" s="62"/>
      <c r="CV57" s="63"/>
      <c r="CW57" s="59"/>
      <c r="CX57" s="60"/>
      <c r="CY57" s="59"/>
      <c r="CZ57" s="60"/>
      <c r="DA57" s="7"/>
      <c r="DB57" s="2"/>
      <c r="DC57" s="49" t="s">
        <v>0</v>
      </c>
      <c r="DD57" s="50" t="e">
        <f>((DE56-DD56)/DE55)/DE40</f>
        <v>#DIV/0!</v>
      </c>
      <c r="DE57" s="9"/>
      <c r="DG57" s="7"/>
      <c r="DH57" s="7"/>
      <c r="DI57" s="331"/>
      <c r="DJ57" s="293"/>
      <c r="DK57" s="293"/>
      <c r="DL57" s="293"/>
      <c r="DM57" s="294"/>
      <c r="DN57" s="294"/>
      <c r="DO57" s="294"/>
      <c r="DP57" s="294"/>
      <c r="DQ57" s="7"/>
      <c r="DR57" s="301"/>
      <c r="DS57" s="302"/>
      <c r="DT57" s="303"/>
      <c r="DU57" s="303"/>
      <c r="DV57" s="7"/>
      <c r="DW57" s="7"/>
      <c r="DX57" s="7"/>
    </row>
    <row r="58" spans="1:128" ht="15.75" x14ac:dyDescent="0.25">
      <c r="Q58" s="8">
        <v>19</v>
      </c>
      <c r="R58" t="s">
        <v>141</v>
      </c>
      <c r="S58" s="114"/>
      <c r="T58" s="114"/>
      <c r="U58" s="142">
        <v>195</v>
      </c>
      <c r="V58" s="142">
        <v>195</v>
      </c>
      <c r="W58" s="142">
        <v>202</v>
      </c>
      <c r="X58" s="142">
        <v>202</v>
      </c>
      <c r="Y58" s="7"/>
      <c r="Z58" s="260" t="s">
        <v>48</v>
      </c>
      <c r="AA58" s="261"/>
      <c r="AB58" s="51">
        <f>AVERAGE(AB43:AC43)</f>
        <v>825.25</v>
      </c>
      <c r="AE58" s="7"/>
      <c r="AF58" s="6"/>
      <c r="AG58" s="8">
        <v>19</v>
      </c>
      <c r="AH58" t="s">
        <v>132</v>
      </c>
      <c r="AI58" s="114"/>
      <c r="AJ58" s="114"/>
      <c r="AK58" s="142">
        <v>247</v>
      </c>
      <c r="AL58" s="142"/>
      <c r="AM58" s="142">
        <v>268</v>
      </c>
      <c r="AN58" s="142">
        <v>268</v>
      </c>
      <c r="AO58" s="7"/>
      <c r="AP58" s="260" t="s">
        <v>48</v>
      </c>
      <c r="AQ58" s="261"/>
      <c r="AR58" s="51">
        <f>AVERAGE(AR43:AS43)</f>
        <v>867.67499999999995</v>
      </c>
      <c r="AU58" s="7"/>
      <c r="AV58" s="6"/>
      <c r="AW58" s="8">
        <v>19</v>
      </c>
      <c r="AX58" t="s">
        <v>165</v>
      </c>
      <c r="AY58" s="114"/>
      <c r="AZ58" s="114"/>
      <c r="BA58" s="142">
        <v>294</v>
      </c>
      <c r="BB58" s="142">
        <v>294</v>
      </c>
      <c r="BC58" s="142">
        <v>274</v>
      </c>
      <c r="BD58" s="142"/>
      <c r="BE58" s="7"/>
      <c r="BF58" s="260" t="s">
        <v>48</v>
      </c>
      <c r="BG58" s="261"/>
      <c r="BH58" s="51">
        <f>AVERAGE(BH43:BI43)</f>
        <v>815.75</v>
      </c>
      <c r="BK58" s="7"/>
      <c r="BL58" s="6"/>
      <c r="BM58" s="8">
        <v>19</v>
      </c>
      <c r="BN58" s="61"/>
      <c r="BO58" s="62"/>
      <c r="BP58" s="63"/>
      <c r="BQ58" s="59"/>
      <c r="BR58" s="60"/>
      <c r="BS58" s="59"/>
      <c r="BT58" s="60"/>
      <c r="BU58" s="7"/>
      <c r="BV58" s="260" t="s">
        <v>48</v>
      </c>
      <c r="BW58" s="261"/>
      <c r="BX58" s="51">
        <f>AVERAGE(BX43:BY43)</f>
        <v>0</v>
      </c>
      <c r="CA58" s="7"/>
      <c r="CB58" s="6"/>
      <c r="CC58" s="8">
        <v>19</v>
      </c>
      <c r="CD58" s="61"/>
      <c r="CE58" s="62"/>
      <c r="CF58" s="63"/>
      <c r="CG58" s="59"/>
      <c r="CH58" s="60"/>
      <c r="CI58" s="59"/>
      <c r="CJ58" s="60"/>
      <c r="CK58" s="7"/>
      <c r="CL58" s="260" t="s">
        <v>48</v>
      </c>
      <c r="CM58" s="261"/>
      <c r="CN58" s="51">
        <f>AVERAGE(CN43:CO43)</f>
        <v>0</v>
      </c>
      <c r="CQ58" s="7"/>
      <c r="CR58" s="6"/>
      <c r="CS58" s="8">
        <v>19</v>
      </c>
      <c r="CT58" s="61"/>
      <c r="CU58" s="62"/>
      <c r="CV58" s="63"/>
      <c r="CW58" s="59"/>
      <c r="CX58" s="60"/>
      <c r="CY58" s="59"/>
      <c r="CZ58" s="60"/>
      <c r="DA58" s="7"/>
      <c r="DB58" s="260" t="s">
        <v>48</v>
      </c>
      <c r="DC58" s="261"/>
      <c r="DD58" s="51">
        <f>AVERAGE(DD43:DE43)</f>
        <v>0</v>
      </c>
      <c r="DG58" s="7"/>
      <c r="DH58" s="7"/>
      <c r="DI58" s="331"/>
      <c r="DJ58" s="293"/>
      <c r="DK58" s="293"/>
      <c r="DL58" s="293"/>
      <c r="DM58" s="294"/>
      <c r="DN58" s="294"/>
      <c r="DO58" s="294"/>
      <c r="DP58" s="294"/>
      <c r="DQ58" s="7"/>
      <c r="DR58" s="304"/>
      <c r="DS58" s="304"/>
      <c r="DT58" s="303"/>
      <c r="DU58" s="7"/>
      <c r="DV58" s="7"/>
      <c r="DW58" s="7"/>
      <c r="DX58" s="7"/>
    </row>
    <row r="59" spans="1:128" ht="15.75" x14ac:dyDescent="0.25">
      <c r="Q59" s="8">
        <v>20</v>
      </c>
      <c r="R59" t="s">
        <v>135</v>
      </c>
      <c r="S59" s="114"/>
      <c r="T59" s="114"/>
      <c r="U59" s="142">
        <v>201</v>
      </c>
      <c r="V59" s="142">
        <v>201</v>
      </c>
      <c r="W59" s="142"/>
      <c r="X59" s="142"/>
      <c r="Y59" s="7"/>
      <c r="Z59" s="264" t="s">
        <v>49</v>
      </c>
      <c r="AA59" s="265"/>
      <c r="AB59" s="52">
        <f>AVERAGE(AB56)/AC55</f>
        <v>593.27272727272725</v>
      </c>
      <c r="AC59" s="7"/>
      <c r="AD59" s="7"/>
      <c r="AE59" s="7"/>
      <c r="AF59" s="6"/>
      <c r="AG59" s="8">
        <v>20</v>
      </c>
      <c r="AH59" t="s">
        <v>129</v>
      </c>
      <c r="AI59" s="114"/>
      <c r="AJ59" s="114"/>
      <c r="AK59" s="142">
        <v>245</v>
      </c>
      <c r="AL59" s="142"/>
      <c r="AM59" s="142">
        <v>248</v>
      </c>
      <c r="AN59" s="142">
        <v>248</v>
      </c>
      <c r="AO59" s="7"/>
      <c r="AP59" s="264" t="s">
        <v>49</v>
      </c>
      <c r="AQ59" s="265"/>
      <c r="AR59" s="52">
        <f>AVERAGE(AR56)/AS55</f>
        <v>309.36363636363637</v>
      </c>
      <c r="AS59" s="7"/>
      <c r="AT59" s="7"/>
      <c r="AU59" s="7"/>
      <c r="AV59" s="6"/>
      <c r="AW59" s="8">
        <v>20</v>
      </c>
      <c r="AX59" t="s">
        <v>105</v>
      </c>
      <c r="AY59" s="114"/>
      <c r="AZ59" s="114"/>
      <c r="BA59" s="142">
        <v>215</v>
      </c>
      <c r="BB59" s="142">
        <v>215</v>
      </c>
      <c r="BC59" s="142"/>
      <c r="BD59" s="142"/>
      <c r="BE59" s="7"/>
      <c r="BF59" s="264" t="s">
        <v>49</v>
      </c>
      <c r="BG59" s="265"/>
      <c r="BH59" s="52">
        <f>AVERAGE(BH56)/BI55</f>
        <v>497.27272727272725</v>
      </c>
      <c r="BI59" s="7"/>
      <c r="BJ59" s="7"/>
      <c r="BK59" s="7"/>
      <c r="BL59" s="6"/>
      <c r="BM59" s="8">
        <v>20</v>
      </c>
      <c r="BN59" s="61"/>
      <c r="BO59" s="62"/>
      <c r="BP59" s="63"/>
      <c r="BQ59" s="59"/>
      <c r="BR59" s="60"/>
      <c r="BS59" s="59"/>
      <c r="BT59" s="60"/>
      <c r="BU59" s="7"/>
      <c r="BV59" s="264" t="s">
        <v>49</v>
      </c>
      <c r="BW59" s="265"/>
      <c r="BX59" s="52" t="e">
        <f>AVERAGE(BX56)/BY55</f>
        <v>#DIV/0!</v>
      </c>
      <c r="BY59" s="7"/>
      <c r="BZ59" s="7"/>
      <c r="CA59" s="7"/>
      <c r="CB59" s="6"/>
      <c r="CC59" s="8">
        <v>20</v>
      </c>
      <c r="CD59" s="61"/>
      <c r="CE59" s="62"/>
      <c r="CF59" s="63"/>
      <c r="CG59" s="59"/>
      <c r="CH59" s="60"/>
      <c r="CI59" s="59"/>
      <c r="CJ59" s="60"/>
      <c r="CK59" s="7"/>
      <c r="CL59" s="264" t="s">
        <v>49</v>
      </c>
      <c r="CM59" s="265"/>
      <c r="CN59" s="52" t="e">
        <f>AVERAGE(CN56)/CO55</f>
        <v>#DIV/0!</v>
      </c>
      <c r="CO59" s="7"/>
      <c r="CP59" s="7"/>
      <c r="CQ59" s="7"/>
      <c r="CR59" s="6"/>
      <c r="CS59" s="8">
        <v>20</v>
      </c>
      <c r="CT59" s="61"/>
      <c r="CU59" s="62"/>
      <c r="CV59" s="63"/>
      <c r="CW59" s="59"/>
      <c r="CX59" s="60"/>
      <c r="CY59" s="59"/>
      <c r="CZ59" s="60"/>
      <c r="DA59" s="7"/>
      <c r="DB59" s="264" t="s">
        <v>49</v>
      </c>
      <c r="DC59" s="265"/>
      <c r="DD59" s="52" t="e">
        <f>AVERAGE(DD56)/DE55</f>
        <v>#DIV/0!</v>
      </c>
      <c r="DE59" s="7"/>
      <c r="DF59" s="7"/>
      <c r="DG59" s="7"/>
      <c r="DH59" s="7"/>
      <c r="DI59" s="331"/>
      <c r="DJ59" s="293"/>
      <c r="DK59" s="293"/>
      <c r="DL59" s="293"/>
      <c r="DM59" s="294"/>
      <c r="DN59" s="294"/>
      <c r="DO59" s="294"/>
      <c r="DP59" s="294"/>
      <c r="DQ59" s="7"/>
      <c r="DR59" s="304"/>
      <c r="DS59" s="304"/>
      <c r="DT59" s="303"/>
      <c r="DU59" s="7"/>
      <c r="DV59" s="7"/>
      <c r="DW59" s="7"/>
      <c r="DX59" s="7"/>
    </row>
    <row r="60" spans="1:128" ht="15.75" x14ac:dyDescent="0.25">
      <c r="Q60" s="8">
        <v>21</v>
      </c>
      <c r="R60" t="s">
        <v>142</v>
      </c>
      <c r="S60" s="114"/>
      <c r="T60" s="114"/>
      <c r="U60" s="142">
        <v>221</v>
      </c>
      <c r="V60" s="142">
        <v>221</v>
      </c>
      <c r="W60" s="142">
        <v>236</v>
      </c>
      <c r="X60" s="142">
        <v>236</v>
      </c>
      <c r="Y60" s="7"/>
      <c r="Z60" s="264" t="s">
        <v>50</v>
      </c>
      <c r="AA60" s="265"/>
      <c r="AB60" s="52">
        <f>(AB42/AB59)</f>
        <v>13.991035856573706</v>
      </c>
      <c r="AC60" s="7"/>
      <c r="AD60" s="7"/>
      <c r="AE60" s="7"/>
      <c r="AF60" s="6"/>
      <c r="AG60" s="8">
        <v>21</v>
      </c>
      <c r="AH60" t="s">
        <v>145</v>
      </c>
      <c r="AI60" s="114"/>
      <c r="AJ60" s="114"/>
      <c r="AK60" s="142">
        <v>205</v>
      </c>
      <c r="AL60" s="142"/>
      <c r="AM60" s="142">
        <v>205</v>
      </c>
      <c r="AN60" s="142">
        <v>205</v>
      </c>
      <c r="AO60" s="7"/>
      <c r="AP60" s="264" t="s">
        <v>50</v>
      </c>
      <c r="AQ60" s="265"/>
      <c r="AR60" s="52">
        <f>(AR42/AR59)</f>
        <v>27.771525124889802</v>
      </c>
      <c r="AS60" s="7"/>
      <c r="AT60" s="7"/>
      <c r="AU60" s="7"/>
      <c r="AV60" s="6"/>
      <c r="AW60" s="8">
        <v>21</v>
      </c>
      <c r="AX60" t="s">
        <v>145</v>
      </c>
      <c r="AY60" s="114"/>
      <c r="AZ60" s="114"/>
      <c r="BA60" s="142">
        <v>205</v>
      </c>
      <c r="BB60" s="142">
        <v>205</v>
      </c>
      <c r="BC60" s="142">
        <v>203</v>
      </c>
      <c r="BD60" s="142"/>
      <c r="BE60" s="7"/>
      <c r="BF60" s="264" t="s">
        <v>50</v>
      </c>
      <c r="BG60" s="265"/>
      <c r="BH60" s="52">
        <f>(BH42/BH59)</f>
        <v>16.837842778793419</v>
      </c>
      <c r="BI60" s="7"/>
      <c r="BJ60" s="7"/>
      <c r="BK60" s="7"/>
      <c r="BL60" s="6"/>
      <c r="BM60" s="8">
        <v>21</v>
      </c>
      <c r="BN60" s="61"/>
      <c r="BO60" s="62"/>
      <c r="BP60" s="63"/>
      <c r="BQ60" s="59"/>
      <c r="BR60" s="60"/>
      <c r="BS60" s="59"/>
      <c r="BT60" s="60"/>
      <c r="BU60" s="7"/>
      <c r="BV60" s="264" t="s">
        <v>50</v>
      </c>
      <c r="BW60" s="265"/>
      <c r="BX60" s="52" t="e">
        <f>(BX42/BX59)</f>
        <v>#DIV/0!</v>
      </c>
      <c r="BY60" s="7"/>
      <c r="BZ60" s="7"/>
      <c r="CA60" s="7"/>
      <c r="CB60" s="6"/>
      <c r="CC60" s="8">
        <v>21</v>
      </c>
      <c r="CD60" s="61"/>
      <c r="CE60" s="62"/>
      <c r="CF60" s="63"/>
      <c r="CG60" s="59"/>
      <c r="CH60" s="60"/>
      <c r="CI60" s="59"/>
      <c r="CJ60" s="60"/>
      <c r="CK60" s="7"/>
      <c r="CL60" s="264" t="s">
        <v>50</v>
      </c>
      <c r="CM60" s="265"/>
      <c r="CN60" s="52" t="e">
        <f>(CN42/CN59)</f>
        <v>#DIV/0!</v>
      </c>
      <c r="CO60" s="7"/>
      <c r="CP60" s="7"/>
      <c r="CQ60" s="7"/>
      <c r="CR60" s="6"/>
      <c r="CS60" s="8">
        <v>21</v>
      </c>
      <c r="CT60" s="61"/>
      <c r="CU60" s="62"/>
      <c r="CV60" s="63"/>
      <c r="CW60" s="59"/>
      <c r="CX60" s="60"/>
      <c r="CY60" s="59"/>
      <c r="CZ60" s="60"/>
      <c r="DA60" s="7"/>
      <c r="DB60" s="264" t="s">
        <v>50</v>
      </c>
      <c r="DC60" s="265"/>
      <c r="DD60" s="52" t="e">
        <f>(DD42/DD59)</f>
        <v>#DIV/0!</v>
      </c>
      <c r="DE60" s="7"/>
      <c r="DF60" s="7"/>
      <c r="DG60" s="7"/>
      <c r="DH60" s="7"/>
      <c r="DI60" s="331"/>
      <c r="DJ60" s="293"/>
      <c r="DK60" s="293"/>
      <c r="DL60" s="293"/>
      <c r="DM60" s="294"/>
      <c r="DN60" s="294"/>
      <c r="DO60" s="294"/>
      <c r="DP60" s="294"/>
      <c r="DQ60" s="7"/>
      <c r="DR60" s="304"/>
      <c r="DS60" s="304"/>
      <c r="DT60" s="303"/>
      <c r="DU60" s="7"/>
      <c r="DV60" s="7"/>
      <c r="DW60" s="7"/>
      <c r="DX60" s="7"/>
    </row>
    <row r="61" spans="1:128" ht="16.5" thickBot="1" x14ac:dyDescent="0.3">
      <c r="Q61" s="8">
        <v>22</v>
      </c>
      <c r="R61" t="s">
        <v>126</v>
      </c>
      <c r="S61" s="114"/>
      <c r="T61" s="114"/>
      <c r="U61" s="142">
        <v>221</v>
      </c>
      <c r="V61" s="142">
        <v>221</v>
      </c>
      <c r="W61" s="142">
        <v>231</v>
      </c>
      <c r="X61" s="142">
        <v>231</v>
      </c>
      <c r="Y61" s="7"/>
      <c r="Z61" s="178" t="s">
        <v>51</v>
      </c>
      <c r="AA61" s="179"/>
      <c r="AB61" s="9">
        <f>AB60*AB57/AC28</f>
        <v>1.1129233067729083</v>
      </c>
      <c r="AC61" s="7"/>
      <c r="AD61" s="7"/>
      <c r="AE61" s="7"/>
      <c r="AF61" s="6"/>
      <c r="AG61" s="8">
        <v>22</v>
      </c>
      <c r="AH61" t="s">
        <v>134</v>
      </c>
      <c r="AI61" s="114"/>
      <c r="AJ61" s="114"/>
      <c r="AK61" s="142">
        <v>213</v>
      </c>
      <c r="AL61" s="142"/>
      <c r="AM61" s="142">
        <v>221</v>
      </c>
      <c r="AN61" s="142">
        <v>221</v>
      </c>
      <c r="AO61" s="7"/>
      <c r="AP61" s="178" t="s">
        <v>51</v>
      </c>
      <c r="AQ61" s="179"/>
      <c r="AR61" s="9">
        <f>AR60*AR57/AS28</f>
        <v>30.272540313693799</v>
      </c>
      <c r="AS61" s="7"/>
      <c r="AT61" s="7"/>
      <c r="AU61" s="7"/>
      <c r="AV61" s="6"/>
      <c r="AW61" s="8">
        <v>22</v>
      </c>
      <c r="AX61" t="s">
        <v>166</v>
      </c>
      <c r="AY61" s="114"/>
      <c r="AZ61" s="114"/>
      <c r="BA61" s="142">
        <v>301</v>
      </c>
      <c r="BB61" s="142">
        <v>301</v>
      </c>
      <c r="BC61" s="142">
        <v>288</v>
      </c>
      <c r="BD61" s="142"/>
      <c r="BE61" s="7"/>
      <c r="BF61" s="178" t="s">
        <v>51</v>
      </c>
      <c r="BG61" s="179"/>
      <c r="BH61" s="9">
        <f>BH60*BH57/BI28</f>
        <v>-10.148627056672762</v>
      </c>
      <c r="BI61" s="7"/>
      <c r="BJ61" s="7"/>
      <c r="BK61" s="7"/>
      <c r="BL61" s="6"/>
      <c r="BM61" s="8">
        <v>22</v>
      </c>
      <c r="BN61" s="61"/>
      <c r="BO61" s="62"/>
      <c r="BP61" s="63"/>
      <c r="BQ61" s="59"/>
      <c r="BR61" s="60"/>
      <c r="BS61" s="59"/>
      <c r="BT61" s="60"/>
      <c r="BU61" s="7"/>
      <c r="BV61" s="178" t="s">
        <v>51</v>
      </c>
      <c r="BW61" s="179"/>
      <c r="BX61" s="9" t="e">
        <f>BX60*BX57/BY28</f>
        <v>#DIV/0!</v>
      </c>
      <c r="BY61" s="7"/>
      <c r="BZ61" s="7"/>
      <c r="CA61" s="7"/>
      <c r="CB61" s="6"/>
      <c r="CC61" s="8">
        <v>22</v>
      </c>
      <c r="CD61" s="61"/>
      <c r="CE61" s="62"/>
      <c r="CF61" s="63"/>
      <c r="CG61" s="59"/>
      <c r="CH61" s="60"/>
      <c r="CI61" s="59"/>
      <c r="CJ61" s="60"/>
      <c r="CK61" s="7"/>
      <c r="CL61" s="178" t="s">
        <v>51</v>
      </c>
      <c r="CM61" s="179"/>
      <c r="CN61" s="9" t="e">
        <f>CN60*CN57/CO28</f>
        <v>#DIV/0!</v>
      </c>
      <c r="CO61" s="7"/>
      <c r="CP61" s="7"/>
      <c r="CQ61" s="7"/>
      <c r="CR61" s="6"/>
      <c r="CS61" s="8">
        <v>22</v>
      </c>
      <c r="CT61" s="61"/>
      <c r="CU61" s="62"/>
      <c r="CV61" s="63"/>
      <c r="CW61" s="59"/>
      <c r="CX61" s="60"/>
      <c r="CY61" s="59"/>
      <c r="CZ61" s="60"/>
      <c r="DA61" s="7"/>
      <c r="DB61" s="178" t="s">
        <v>51</v>
      </c>
      <c r="DC61" s="179"/>
      <c r="DD61" s="9" t="e">
        <f>DD60*DD57/DE28</f>
        <v>#DIV/0!</v>
      </c>
      <c r="DE61" s="7"/>
      <c r="DF61" s="7"/>
      <c r="DG61" s="7"/>
      <c r="DH61" s="7"/>
      <c r="DI61" s="331"/>
      <c r="DJ61" s="293"/>
      <c r="DK61" s="293"/>
      <c r="DL61" s="293"/>
      <c r="DM61" s="294"/>
      <c r="DN61" s="294"/>
      <c r="DO61" s="294"/>
      <c r="DP61" s="294"/>
      <c r="DQ61" s="7"/>
      <c r="DR61" s="305"/>
      <c r="DS61" s="305"/>
      <c r="DT61" s="303"/>
      <c r="DU61" s="7"/>
      <c r="DV61" s="7"/>
      <c r="DW61" s="7"/>
      <c r="DX61" s="7"/>
    </row>
    <row r="62" spans="1:128" ht="16.5" thickBot="1" x14ac:dyDescent="0.3">
      <c r="Q62" s="8">
        <v>23</v>
      </c>
      <c r="R62" t="s">
        <v>121</v>
      </c>
      <c r="S62" s="114"/>
      <c r="T62" s="114"/>
      <c r="U62" s="142">
        <v>180</v>
      </c>
      <c r="V62" s="142">
        <v>180</v>
      </c>
      <c r="W62" s="142">
        <v>185.5</v>
      </c>
      <c r="X62" s="142">
        <v>185.5</v>
      </c>
      <c r="Y62" s="7"/>
      <c r="Z62" s="178" t="s">
        <v>69</v>
      </c>
      <c r="AA62" s="179"/>
      <c r="AB62" s="9">
        <f>AB61*AC40</f>
        <v>35.613545816733065</v>
      </c>
      <c r="AC62" s="7"/>
      <c r="AD62" s="7"/>
      <c r="AE62" s="7"/>
      <c r="AF62" s="6"/>
      <c r="AG62" s="8">
        <v>23</v>
      </c>
      <c r="AH62" t="s">
        <v>151</v>
      </c>
      <c r="AI62" s="114"/>
      <c r="AJ62" s="114"/>
      <c r="AK62" s="142">
        <v>221</v>
      </c>
      <c r="AL62" s="142"/>
      <c r="AM62" s="142">
        <v>239</v>
      </c>
      <c r="AN62" s="142">
        <v>239</v>
      </c>
      <c r="AO62" s="7"/>
      <c r="AP62" s="178" t="s">
        <v>69</v>
      </c>
      <c r="AQ62" s="179"/>
      <c r="AR62" s="9">
        <f>AR61*AS40</f>
        <v>968.72129003820157</v>
      </c>
      <c r="AS62" s="7"/>
      <c r="AT62" s="7"/>
      <c r="AU62" s="7"/>
      <c r="AV62" s="6"/>
      <c r="AW62" s="8">
        <v>23</v>
      </c>
      <c r="AX62" t="s">
        <v>167</v>
      </c>
      <c r="AY62" s="114"/>
      <c r="AZ62" s="114"/>
      <c r="BA62" s="142">
        <v>264</v>
      </c>
      <c r="BB62" s="142">
        <v>264</v>
      </c>
      <c r="BC62" s="142">
        <v>271</v>
      </c>
      <c r="BD62" s="142"/>
      <c r="BE62" s="7"/>
      <c r="BF62" s="178" t="s">
        <v>69</v>
      </c>
      <c r="BG62" s="179"/>
      <c r="BH62" s="9">
        <f>BH61*BI40</f>
        <v>-405.9450822669105</v>
      </c>
      <c r="BI62" s="7"/>
      <c r="BJ62" s="7"/>
      <c r="BK62" s="7"/>
      <c r="BL62" s="6"/>
      <c r="BM62" s="8">
        <v>23</v>
      </c>
      <c r="BN62" s="61"/>
      <c r="BO62" s="62"/>
      <c r="BP62" s="63"/>
      <c r="BQ62" s="59"/>
      <c r="BR62" s="60"/>
      <c r="BS62" s="59"/>
      <c r="BT62" s="60"/>
      <c r="BU62" s="7"/>
      <c r="BV62" s="178" t="s">
        <v>69</v>
      </c>
      <c r="BW62" s="179"/>
      <c r="BX62" s="9" t="e">
        <f>BX61*BY40</f>
        <v>#DIV/0!</v>
      </c>
      <c r="BY62" s="7"/>
      <c r="BZ62" s="7"/>
      <c r="CA62" s="7"/>
      <c r="CB62" s="6"/>
      <c r="CC62" s="8">
        <v>23</v>
      </c>
      <c r="CD62" s="61"/>
      <c r="CE62" s="62"/>
      <c r="CF62" s="63"/>
      <c r="CG62" s="59"/>
      <c r="CH62" s="60"/>
      <c r="CI62" s="59"/>
      <c r="CJ62" s="60"/>
      <c r="CK62" s="7"/>
      <c r="CL62" s="178" t="s">
        <v>69</v>
      </c>
      <c r="CM62" s="179"/>
      <c r="CN62" s="9" t="e">
        <f>CN61*CO40</f>
        <v>#DIV/0!</v>
      </c>
      <c r="CO62" s="7"/>
      <c r="CP62" s="7"/>
      <c r="CQ62" s="7"/>
      <c r="CR62" s="6"/>
      <c r="CS62" s="8">
        <v>23</v>
      </c>
      <c r="CT62" s="61"/>
      <c r="CU62" s="62"/>
      <c r="CV62" s="63"/>
      <c r="CW62" s="59"/>
      <c r="CX62" s="60"/>
      <c r="CY62" s="59"/>
      <c r="CZ62" s="60"/>
      <c r="DA62" s="7"/>
      <c r="DB62" s="178" t="s">
        <v>69</v>
      </c>
      <c r="DC62" s="179"/>
      <c r="DD62" s="9" t="e">
        <f>DD61*DE40</f>
        <v>#DIV/0!</v>
      </c>
      <c r="DE62" s="7"/>
      <c r="DF62" s="7"/>
      <c r="DG62" s="7"/>
      <c r="DH62" s="7"/>
      <c r="DI62" s="331"/>
      <c r="DJ62" s="293"/>
      <c r="DK62" s="293"/>
      <c r="DL62" s="293"/>
      <c r="DM62" s="294"/>
      <c r="DN62" s="294"/>
      <c r="DO62" s="294"/>
      <c r="DP62" s="294"/>
      <c r="DQ62" s="7"/>
      <c r="DR62" s="305"/>
      <c r="DS62" s="305"/>
      <c r="DT62" s="303"/>
      <c r="DU62" s="7"/>
      <c r="DV62" s="7"/>
      <c r="DW62" s="7"/>
      <c r="DX62" s="7"/>
    </row>
    <row r="63" spans="1:128" ht="15.75" x14ac:dyDescent="0.25">
      <c r="Q63" s="8">
        <v>24</v>
      </c>
      <c r="R63" t="s">
        <v>143</v>
      </c>
      <c r="S63" s="114"/>
      <c r="T63" s="114"/>
      <c r="U63" s="142">
        <v>238</v>
      </c>
      <c r="V63" s="142">
        <v>238</v>
      </c>
      <c r="W63" s="142">
        <v>247</v>
      </c>
      <c r="X63" s="142">
        <v>247</v>
      </c>
      <c r="Y63" s="7"/>
      <c r="Z63" s="7"/>
      <c r="AA63" s="7"/>
      <c r="AB63" s="7"/>
      <c r="AC63" s="7"/>
      <c r="AD63" s="7"/>
      <c r="AE63" s="7"/>
      <c r="AF63" s="6"/>
      <c r="AG63" s="8">
        <v>24</v>
      </c>
      <c r="AH63" t="s">
        <v>128</v>
      </c>
      <c r="AI63" s="114"/>
      <c r="AJ63" s="114"/>
      <c r="AK63" s="142">
        <v>259</v>
      </c>
      <c r="AL63" s="142"/>
      <c r="AM63" s="142">
        <v>267</v>
      </c>
      <c r="AN63" s="142">
        <v>267</v>
      </c>
      <c r="AO63" s="7"/>
      <c r="AP63" s="7"/>
      <c r="AQ63" s="7"/>
      <c r="AR63" s="7"/>
      <c r="AS63" s="7"/>
      <c r="AT63" s="7"/>
      <c r="AU63" s="7"/>
      <c r="AV63" s="6"/>
      <c r="AW63" s="8">
        <v>24</v>
      </c>
      <c r="AX63" t="s">
        <v>168</v>
      </c>
      <c r="AY63" s="114"/>
      <c r="AZ63" s="114"/>
      <c r="BA63" s="142">
        <v>275</v>
      </c>
      <c r="BB63" s="142">
        <v>275</v>
      </c>
      <c r="BC63" s="142">
        <v>265</v>
      </c>
      <c r="BD63" s="142"/>
      <c r="BE63" s="7"/>
      <c r="BF63" s="7"/>
      <c r="BG63" s="7"/>
      <c r="BH63" s="7"/>
      <c r="BI63" s="7"/>
      <c r="BJ63" s="7"/>
      <c r="BK63" s="7"/>
      <c r="BL63" s="6"/>
      <c r="BM63" s="8">
        <v>24</v>
      </c>
      <c r="BN63" s="61"/>
      <c r="BO63" s="62"/>
      <c r="BP63" s="63"/>
      <c r="BQ63" s="59"/>
      <c r="BR63" s="60"/>
      <c r="BS63" s="59"/>
      <c r="BT63" s="60"/>
      <c r="BU63" s="7"/>
      <c r="BV63" s="7"/>
      <c r="BW63" s="7"/>
      <c r="BX63" s="7"/>
      <c r="BY63" s="7"/>
      <c r="BZ63" s="7"/>
      <c r="CA63" s="7"/>
      <c r="CB63" s="6"/>
      <c r="CC63" s="8">
        <v>24</v>
      </c>
      <c r="CD63" s="61"/>
      <c r="CE63" s="62"/>
      <c r="CF63" s="63"/>
      <c r="CG63" s="59"/>
      <c r="CH63" s="60"/>
      <c r="CI63" s="59"/>
      <c r="CJ63" s="60"/>
      <c r="CK63" s="7"/>
      <c r="CL63" s="7"/>
      <c r="CM63" s="7"/>
      <c r="CN63" s="7"/>
      <c r="CO63" s="7"/>
      <c r="CP63" s="7"/>
      <c r="CQ63" s="7"/>
      <c r="CR63" s="6"/>
      <c r="CS63" s="8">
        <v>24</v>
      </c>
      <c r="CT63" s="61"/>
      <c r="CU63" s="62"/>
      <c r="CV63" s="63"/>
      <c r="CW63" s="59"/>
      <c r="CX63" s="60"/>
      <c r="CY63" s="59"/>
      <c r="CZ63" s="60"/>
      <c r="DA63" s="7"/>
      <c r="DB63" s="7"/>
      <c r="DC63" s="7"/>
      <c r="DD63" s="7"/>
      <c r="DE63" s="7"/>
      <c r="DF63" s="7"/>
      <c r="DG63" s="7"/>
      <c r="DH63" s="7"/>
      <c r="DI63" s="331"/>
      <c r="DJ63" s="293"/>
      <c r="DK63" s="293"/>
      <c r="DL63" s="293"/>
      <c r="DM63" s="294"/>
      <c r="DN63" s="294"/>
      <c r="DO63" s="294"/>
      <c r="DP63" s="294"/>
      <c r="DQ63" s="7"/>
      <c r="DR63" s="7"/>
      <c r="DS63" s="7"/>
      <c r="DT63" s="7"/>
      <c r="DU63" s="7"/>
      <c r="DV63" s="7"/>
      <c r="DW63" s="7"/>
      <c r="DX63" s="7"/>
    </row>
    <row r="64" spans="1:128" ht="15.75" customHeight="1" x14ac:dyDescent="0.25">
      <c r="Q64" s="8">
        <v>25</v>
      </c>
      <c r="R64" t="s">
        <v>144</v>
      </c>
      <c r="S64" s="114"/>
      <c r="T64" s="114"/>
      <c r="U64" s="142">
        <v>235</v>
      </c>
      <c r="V64" s="142">
        <v>235</v>
      </c>
      <c r="W64" s="142">
        <v>243</v>
      </c>
      <c r="X64" s="142">
        <v>243</v>
      </c>
      <c r="Y64" s="7"/>
      <c r="Z64" s="7"/>
      <c r="AA64" s="7"/>
      <c r="AB64" s="7"/>
      <c r="AC64" s="7"/>
      <c r="AD64" s="7"/>
      <c r="AE64" s="7"/>
      <c r="AF64" s="6"/>
      <c r="AG64" s="8">
        <v>25</v>
      </c>
      <c r="AH64" t="s">
        <v>125</v>
      </c>
      <c r="AI64" s="114"/>
      <c r="AJ64" s="114"/>
      <c r="AK64" s="142">
        <v>200</v>
      </c>
      <c r="AL64" s="142"/>
      <c r="AM64" s="142">
        <v>209</v>
      </c>
      <c r="AN64" s="142">
        <v>209</v>
      </c>
      <c r="AO64" s="7"/>
      <c r="AP64" s="7"/>
      <c r="AQ64" s="7"/>
      <c r="AR64" s="7"/>
      <c r="AS64" s="7"/>
      <c r="AT64" s="7"/>
      <c r="AU64" s="7"/>
      <c r="AV64" s="6"/>
      <c r="AW64" s="8">
        <v>25</v>
      </c>
      <c r="AX64" t="s">
        <v>169</v>
      </c>
      <c r="AY64" s="114"/>
      <c r="AZ64" s="114"/>
      <c r="BA64" s="142">
        <v>201</v>
      </c>
      <c r="BB64" s="142">
        <v>201</v>
      </c>
      <c r="BC64" s="142">
        <v>203</v>
      </c>
      <c r="BD64" s="142"/>
      <c r="BE64" s="7"/>
      <c r="BF64" s="7"/>
      <c r="BG64" s="7"/>
      <c r="BH64" s="7"/>
      <c r="BI64" s="7"/>
      <c r="BJ64" s="7"/>
      <c r="BK64" s="7"/>
      <c r="BL64" s="6"/>
      <c r="BM64" s="8">
        <v>25</v>
      </c>
      <c r="BN64" s="61"/>
      <c r="BO64" s="62"/>
      <c r="BP64" s="63"/>
      <c r="BQ64" s="59"/>
      <c r="BR64" s="60"/>
      <c r="BS64" s="59"/>
      <c r="BT64" s="60"/>
      <c r="BU64" s="7"/>
      <c r="BV64" s="7"/>
      <c r="BW64" s="7"/>
      <c r="BX64" s="7"/>
      <c r="BY64" s="7"/>
      <c r="BZ64" s="7"/>
      <c r="CA64" s="7"/>
      <c r="CB64" s="6"/>
      <c r="CC64" s="8">
        <v>25</v>
      </c>
      <c r="CD64" s="61"/>
      <c r="CE64" s="62"/>
      <c r="CF64" s="63"/>
      <c r="CG64" s="59"/>
      <c r="CH64" s="60"/>
      <c r="CI64" s="59"/>
      <c r="CJ64" s="60"/>
      <c r="CK64" s="7"/>
      <c r="CL64" s="7"/>
      <c r="CM64" s="7"/>
      <c r="CN64" s="7"/>
      <c r="CO64" s="7"/>
      <c r="CP64" s="7"/>
      <c r="CQ64" s="7"/>
      <c r="CR64" s="6"/>
      <c r="CS64" s="8">
        <v>25</v>
      </c>
      <c r="CT64" s="61"/>
      <c r="CU64" s="62"/>
      <c r="CV64" s="63"/>
      <c r="CW64" s="59"/>
      <c r="CX64" s="60"/>
      <c r="CY64" s="59"/>
      <c r="CZ64" s="60"/>
      <c r="DA64" s="7"/>
      <c r="DB64" s="7"/>
      <c r="DC64" s="7"/>
      <c r="DD64" s="7"/>
      <c r="DE64" s="7"/>
      <c r="DF64" s="7"/>
      <c r="DG64" s="7"/>
      <c r="DH64" s="7"/>
      <c r="DI64" s="331"/>
      <c r="DJ64" s="293"/>
      <c r="DK64" s="293"/>
      <c r="DL64" s="293"/>
      <c r="DM64" s="294"/>
      <c r="DN64" s="294"/>
      <c r="DO64" s="294"/>
      <c r="DP64" s="294"/>
      <c r="DQ64" s="7"/>
      <c r="DR64" s="7"/>
      <c r="DS64" s="7"/>
      <c r="DT64" s="7"/>
      <c r="DU64" s="7"/>
      <c r="DV64" s="7"/>
      <c r="DW64" s="7"/>
      <c r="DX64" s="7"/>
    </row>
    <row r="65" spans="17:128" ht="15.75" x14ac:dyDescent="0.25">
      <c r="Q65" s="8">
        <v>26</v>
      </c>
      <c r="R65" t="s">
        <v>132</v>
      </c>
      <c r="S65" s="114"/>
      <c r="T65" s="114"/>
      <c r="U65" s="142">
        <v>242</v>
      </c>
      <c r="V65" s="142">
        <v>242</v>
      </c>
      <c r="W65" s="142">
        <v>247</v>
      </c>
      <c r="X65" s="142">
        <v>247</v>
      </c>
      <c r="Y65" s="7"/>
      <c r="Z65" s="7"/>
      <c r="AA65" s="7"/>
      <c r="AB65" s="7"/>
      <c r="AC65" s="7"/>
      <c r="AD65" s="7"/>
      <c r="AE65" s="7"/>
      <c r="AF65" s="6"/>
      <c r="AG65" s="8">
        <v>26</v>
      </c>
      <c r="AH65" t="s">
        <v>131</v>
      </c>
      <c r="AI65" s="114"/>
      <c r="AJ65" s="114"/>
      <c r="AK65" s="142">
        <v>317</v>
      </c>
      <c r="AL65" s="142"/>
      <c r="AM65" s="142">
        <v>322</v>
      </c>
      <c r="AN65" s="142">
        <v>322</v>
      </c>
      <c r="AO65" s="7"/>
      <c r="AP65" s="7"/>
      <c r="AQ65" s="7"/>
      <c r="AR65" s="7"/>
      <c r="AS65" s="7"/>
      <c r="AT65" s="7"/>
      <c r="AU65" s="7"/>
      <c r="AV65" s="6"/>
      <c r="AW65" s="8">
        <v>26</v>
      </c>
      <c r="AX65" t="s">
        <v>170</v>
      </c>
      <c r="AY65" s="114"/>
      <c r="AZ65" s="114"/>
      <c r="BA65" s="142">
        <v>251</v>
      </c>
      <c r="BB65" s="142">
        <v>251</v>
      </c>
      <c r="BC65" s="142">
        <v>258</v>
      </c>
      <c r="BD65" s="142"/>
      <c r="BE65" s="7"/>
      <c r="BF65" s="7"/>
      <c r="BG65" s="7"/>
      <c r="BH65" s="7"/>
      <c r="BI65" s="7"/>
      <c r="BJ65" s="7"/>
      <c r="BK65" s="7"/>
      <c r="BL65" s="6"/>
      <c r="BM65" s="8">
        <v>26</v>
      </c>
      <c r="BN65" s="61"/>
      <c r="BO65" s="62"/>
      <c r="BP65" s="63"/>
      <c r="BQ65" s="59"/>
      <c r="BR65" s="60"/>
      <c r="BS65" s="59"/>
      <c r="BT65" s="60"/>
      <c r="BU65" s="7"/>
      <c r="BV65" s="7"/>
      <c r="BW65" s="7"/>
      <c r="BX65" s="7"/>
      <c r="BY65" s="7"/>
      <c r="BZ65" s="7"/>
      <c r="CA65" s="7"/>
      <c r="CB65" s="6"/>
      <c r="CC65" s="8">
        <v>26</v>
      </c>
      <c r="CD65" s="61"/>
      <c r="CE65" s="62"/>
      <c r="CF65" s="63"/>
      <c r="CG65" s="59"/>
      <c r="CH65" s="60"/>
      <c r="CI65" s="59"/>
      <c r="CJ65" s="60"/>
      <c r="CK65" s="7"/>
      <c r="CL65" s="7"/>
      <c r="CM65" s="7"/>
      <c r="CN65" s="7"/>
      <c r="CO65" s="7"/>
      <c r="CP65" s="7"/>
      <c r="CQ65" s="7"/>
      <c r="CR65" s="6"/>
      <c r="CS65" s="8">
        <v>26</v>
      </c>
      <c r="CT65" s="61"/>
      <c r="CU65" s="62"/>
      <c r="CV65" s="63"/>
      <c r="CW65" s="59"/>
      <c r="CX65" s="60"/>
      <c r="CY65" s="59"/>
      <c r="CZ65" s="60"/>
      <c r="DA65" s="7"/>
      <c r="DB65" s="7"/>
      <c r="DC65" s="7"/>
      <c r="DD65" s="7"/>
      <c r="DE65" s="7"/>
      <c r="DF65" s="7"/>
      <c r="DG65" s="7"/>
      <c r="DH65" s="7"/>
      <c r="DI65" s="331"/>
      <c r="DJ65" s="293"/>
      <c r="DK65" s="293"/>
      <c r="DL65" s="293"/>
      <c r="DM65" s="294"/>
      <c r="DN65" s="294"/>
      <c r="DO65" s="294"/>
      <c r="DP65" s="294"/>
      <c r="DQ65" s="7"/>
      <c r="DR65" s="7"/>
      <c r="DS65" s="7"/>
      <c r="DT65" s="7"/>
      <c r="DU65" s="7"/>
      <c r="DV65" s="7"/>
      <c r="DW65" s="7"/>
      <c r="DX65" s="7"/>
    </row>
    <row r="66" spans="17:128" ht="15.75" x14ac:dyDescent="0.25">
      <c r="Q66" s="8">
        <v>27</v>
      </c>
      <c r="R66" t="s">
        <v>129</v>
      </c>
      <c r="S66" s="114"/>
      <c r="T66" s="114"/>
      <c r="U66" s="142">
        <v>237</v>
      </c>
      <c r="V66" s="142">
        <v>237</v>
      </c>
      <c r="W66" s="142">
        <v>245</v>
      </c>
      <c r="X66" s="142">
        <v>245</v>
      </c>
      <c r="Y66" s="7"/>
      <c r="Z66" s="7"/>
      <c r="AA66" s="7"/>
      <c r="AB66" s="7"/>
      <c r="AC66" s="7"/>
      <c r="AD66" s="7"/>
      <c r="AE66" s="7"/>
      <c r="AF66" s="6"/>
      <c r="AG66" s="8">
        <v>27</v>
      </c>
      <c r="AH66" t="s">
        <v>147</v>
      </c>
      <c r="AI66" s="114"/>
      <c r="AJ66" s="114"/>
      <c r="AK66" s="142">
        <v>245</v>
      </c>
      <c r="AL66" s="142"/>
      <c r="AM66" s="142">
        <v>265</v>
      </c>
      <c r="AN66" s="142">
        <v>265</v>
      </c>
      <c r="AO66" s="7"/>
      <c r="AP66" s="7"/>
      <c r="AQ66" s="7"/>
      <c r="AR66" s="7"/>
      <c r="AS66" s="7"/>
      <c r="AT66" s="7"/>
      <c r="AU66" s="7"/>
      <c r="AV66" s="6"/>
      <c r="AW66" s="8">
        <v>27</v>
      </c>
      <c r="AX66" t="s">
        <v>171</v>
      </c>
      <c r="AY66" s="114"/>
      <c r="AZ66" s="114"/>
      <c r="BA66" s="142">
        <v>262</v>
      </c>
      <c r="BB66" s="142">
        <v>262</v>
      </c>
      <c r="BC66" s="142">
        <v>268</v>
      </c>
      <c r="BD66" s="142"/>
      <c r="BE66" s="7"/>
      <c r="BF66" s="7"/>
      <c r="BG66" s="7"/>
      <c r="BH66" s="7"/>
      <c r="BI66" s="7"/>
      <c r="BJ66" s="7"/>
      <c r="BK66" s="7"/>
      <c r="BL66" s="6"/>
      <c r="BM66" s="8">
        <v>27</v>
      </c>
      <c r="BN66" s="61"/>
      <c r="BO66" s="62"/>
      <c r="BP66" s="63"/>
      <c r="BQ66" s="59"/>
      <c r="BR66" s="60"/>
      <c r="BS66" s="59"/>
      <c r="BT66" s="60"/>
      <c r="BU66" s="7"/>
      <c r="BV66" s="7"/>
      <c r="BW66" s="7"/>
      <c r="BX66" s="7"/>
      <c r="BY66" s="7"/>
      <c r="BZ66" s="7"/>
      <c r="CA66" s="7"/>
      <c r="CB66" s="6"/>
      <c r="CC66" s="8">
        <v>27</v>
      </c>
      <c r="CD66" s="61"/>
      <c r="CE66" s="62"/>
      <c r="CF66" s="63"/>
      <c r="CG66" s="59"/>
      <c r="CH66" s="60"/>
      <c r="CI66" s="59"/>
      <c r="CJ66" s="60"/>
      <c r="CK66" s="7"/>
      <c r="CL66" s="7"/>
      <c r="CM66" s="7"/>
      <c r="CN66" s="7"/>
      <c r="CO66" s="7"/>
      <c r="CP66" s="7"/>
      <c r="CQ66" s="7"/>
      <c r="CR66" s="6"/>
      <c r="CS66" s="8">
        <v>27</v>
      </c>
      <c r="CT66" s="61"/>
      <c r="CU66" s="62"/>
      <c r="CV66" s="63"/>
      <c r="CW66" s="59"/>
      <c r="CX66" s="60"/>
      <c r="CY66" s="59"/>
      <c r="CZ66" s="60"/>
      <c r="DA66" s="7"/>
      <c r="DB66" s="7"/>
      <c r="DC66" s="7"/>
      <c r="DD66" s="7"/>
      <c r="DE66" s="7"/>
      <c r="DF66" s="7"/>
      <c r="DG66" s="7"/>
      <c r="DH66" s="7"/>
      <c r="DI66" s="331"/>
      <c r="DJ66" s="293"/>
      <c r="DK66" s="293"/>
      <c r="DL66" s="293"/>
      <c r="DM66" s="294"/>
      <c r="DN66" s="294"/>
      <c r="DO66" s="294"/>
      <c r="DP66" s="294"/>
      <c r="DQ66" s="7"/>
      <c r="DR66" s="7"/>
      <c r="DS66" s="7"/>
      <c r="DT66" s="7"/>
      <c r="DU66" s="7"/>
      <c r="DV66" s="7"/>
      <c r="DW66" s="7"/>
      <c r="DX66" s="7"/>
    </row>
    <row r="67" spans="17:128" ht="15.75" x14ac:dyDescent="0.25">
      <c r="Q67" s="8">
        <v>28</v>
      </c>
      <c r="R67" t="s">
        <v>145</v>
      </c>
      <c r="S67" s="114"/>
      <c r="T67" s="114"/>
      <c r="U67" s="142">
        <v>199</v>
      </c>
      <c r="V67" s="142">
        <v>199</v>
      </c>
      <c r="W67" s="142">
        <v>205</v>
      </c>
      <c r="X67" s="142">
        <v>205</v>
      </c>
      <c r="Y67" s="7"/>
      <c r="Z67" s="7"/>
      <c r="AA67" s="7"/>
      <c r="AB67" s="7"/>
      <c r="AC67" s="7"/>
      <c r="AD67" s="7"/>
      <c r="AE67" s="7"/>
      <c r="AF67" s="6"/>
      <c r="AG67" s="8">
        <v>28</v>
      </c>
      <c r="AH67" t="s">
        <v>152</v>
      </c>
      <c r="AI67" s="114"/>
      <c r="AJ67" s="114"/>
      <c r="AK67" s="142">
        <v>198.5</v>
      </c>
      <c r="AL67" s="142"/>
      <c r="AM67" s="142">
        <v>208</v>
      </c>
      <c r="AN67" s="142">
        <v>208</v>
      </c>
      <c r="AO67" s="7"/>
      <c r="AP67" s="7"/>
      <c r="AQ67" s="7"/>
      <c r="AR67" s="7"/>
      <c r="AS67" s="7"/>
      <c r="AT67" s="7"/>
      <c r="AU67" s="7"/>
      <c r="AV67" s="6"/>
      <c r="AW67" s="8">
        <v>28</v>
      </c>
      <c r="AX67" t="s">
        <v>172</v>
      </c>
      <c r="AY67" s="114"/>
      <c r="AZ67" s="114"/>
      <c r="BA67" s="142">
        <v>233</v>
      </c>
      <c r="BB67" s="142">
        <v>233</v>
      </c>
      <c r="BC67" s="142">
        <v>215</v>
      </c>
      <c r="BD67" s="142"/>
      <c r="BE67" s="7"/>
      <c r="BF67" s="7"/>
      <c r="BG67" s="7"/>
      <c r="BH67" s="7"/>
      <c r="BI67" s="7"/>
      <c r="BJ67" s="7"/>
      <c r="BK67" s="7"/>
      <c r="BL67" s="6"/>
      <c r="BM67" s="8">
        <v>28</v>
      </c>
      <c r="BN67" s="61"/>
      <c r="BO67" s="62"/>
      <c r="BP67" s="63"/>
      <c r="BQ67" s="59"/>
      <c r="BR67" s="60"/>
      <c r="BS67" s="59"/>
      <c r="BT67" s="60"/>
      <c r="BU67" s="7"/>
      <c r="BV67" s="7"/>
      <c r="BW67" s="7"/>
      <c r="BX67" s="7"/>
      <c r="BY67" s="7"/>
      <c r="BZ67" s="7"/>
      <c r="CA67" s="7"/>
      <c r="CB67" s="6"/>
      <c r="CC67" s="8">
        <v>28</v>
      </c>
      <c r="CD67" s="61"/>
      <c r="CE67" s="62"/>
      <c r="CF67" s="63"/>
      <c r="CG67" s="59"/>
      <c r="CH67" s="60"/>
      <c r="CI67" s="59"/>
      <c r="CJ67" s="60"/>
      <c r="CK67" s="7"/>
      <c r="CL67" s="7"/>
      <c r="CM67" s="7"/>
      <c r="CN67" s="7"/>
      <c r="CO67" s="7"/>
      <c r="CP67" s="7"/>
      <c r="CQ67" s="7"/>
      <c r="CR67" s="6"/>
      <c r="CS67" s="8">
        <v>28</v>
      </c>
      <c r="CT67" s="61"/>
      <c r="CU67" s="62"/>
      <c r="CV67" s="63"/>
      <c r="CW67" s="59"/>
      <c r="CX67" s="60"/>
      <c r="CY67" s="59"/>
      <c r="CZ67" s="60"/>
      <c r="DA67" s="7"/>
      <c r="DB67" s="7"/>
      <c r="DC67" s="7"/>
      <c r="DD67" s="7"/>
      <c r="DE67" s="7"/>
      <c r="DF67" s="7"/>
      <c r="DG67" s="7"/>
      <c r="DH67" s="7"/>
      <c r="DI67" s="331"/>
      <c r="DJ67" s="293"/>
      <c r="DK67" s="293"/>
      <c r="DL67" s="293"/>
      <c r="DM67" s="294"/>
      <c r="DN67" s="294"/>
      <c r="DO67" s="294"/>
      <c r="DP67" s="294"/>
      <c r="DQ67" s="7"/>
      <c r="DR67" s="7"/>
      <c r="DS67" s="7"/>
      <c r="DT67" s="7"/>
      <c r="DU67" s="7"/>
      <c r="DV67" s="7"/>
      <c r="DW67" s="7"/>
      <c r="DX67" s="7"/>
    </row>
    <row r="68" spans="17:128" ht="15.75" x14ac:dyDescent="0.25">
      <c r="Q68" s="8">
        <v>29</v>
      </c>
      <c r="R68" t="s">
        <v>146</v>
      </c>
      <c r="S68" s="114"/>
      <c r="T68" s="114"/>
      <c r="U68" s="142">
        <v>178</v>
      </c>
      <c r="V68" s="142">
        <v>178</v>
      </c>
      <c r="W68" s="142">
        <v>190</v>
      </c>
      <c r="X68" s="142">
        <v>190</v>
      </c>
      <c r="Y68" s="7"/>
      <c r="Z68" s="7"/>
      <c r="AA68" s="7"/>
      <c r="AB68" s="7"/>
      <c r="AC68" s="7"/>
      <c r="AD68" s="7"/>
      <c r="AE68" s="7"/>
      <c r="AF68" s="6"/>
      <c r="AG68" s="8">
        <v>29</v>
      </c>
      <c r="AH68" t="s">
        <v>148</v>
      </c>
      <c r="AI68" s="114"/>
      <c r="AJ68" s="114"/>
      <c r="AK68" s="142">
        <v>194</v>
      </c>
      <c r="AL68" s="142"/>
      <c r="AM68" s="142">
        <v>205</v>
      </c>
      <c r="AN68" s="142">
        <v>205</v>
      </c>
      <c r="AO68" s="7"/>
      <c r="AP68" s="7"/>
      <c r="AQ68" s="7"/>
      <c r="AR68" s="7"/>
      <c r="AS68" s="7"/>
      <c r="AT68" s="7"/>
      <c r="AU68" s="7"/>
      <c r="AV68" s="6"/>
      <c r="AW68" s="8">
        <v>29</v>
      </c>
      <c r="AX68" t="s">
        <v>173</v>
      </c>
      <c r="AY68" s="114"/>
      <c r="AZ68" s="114"/>
      <c r="BA68" s="142">
        <v>285</v>
      </c>
      <c r="BB68" s="142">
        <v>285</v>
      </c>
      <c r="BC68" s="142">
        <v>279</v>
      </c>
      <c r="BD68" s="142"/>
      <c r="BE68" s="7"/>
      <c r="BF68" s="7"/>
      <c r="BG68" s="7"/>
      <c r="BH68" s="7"/>
      <c r="BI68" s="7"/>
      <c r="BJ68" s="7"/>
      <c r="BK68" s="7"/>
      <c r="BL68" s="6"/>
      <c r="BM68" s="8">
        <v>29</v>
      </c>
      <c r="BN68" s="61"/>
      <c r="BO68" s="62"/>
      <c r="BP68" s="63"/>
      <c r="BQ68" s="59"/>
      <c r="BR68" s="60"/>
      <c r="BS68" s="59"/>
      <c r="BT68" s="60"/>
      <c r="BU68" s="7"/>
      <c r="BV68" s="7"/>
      <c r="BW68" s="7"/>
      <c r="BX68" s="7"/>
      <c r="BY68" s="7"/>
      <c r="BZ68" s="7"/>
      <c r="CA68" s="7"/>
      <c r="CB68" s="6"/>
      <c r="CC68" s="8">
        <v>29</v>
      </c>
      <c r="CD68" s="61"/>
      <c r="CE68" s="62"/>
      <c r="CF68" s="63"/>
      <c r="CG68" s="59"/>
      <c r="CH68" s="60"/>
      <c r="CI68" s="59"/>
      <c r="CJ68" s="60"/>
      <c r="CK68" s="7"/>
      <c r="CL68" s="7"/>
      <c r="CM68" s="7"/>
      <c r="CN68" s="7"/>
      <c r="CO68" s="7"/>
      <c r="CP68" s="7"/>
      <c r="CQ68" s="7"/>
      <c r="CR68" s="6"/>
      <c r="CS68" s="8">
        <v>29</v>
      </c>
      <c r="CT68" s="61"/>
      <c r="CU68" s="62"/>
      <c r="CV68" s="63"/>
      <c r="CW68" s="59"/>
      <c r="CX68" s="60"/>
      <c r="CY68" s="59"/>
      <c r="CZ68" s="60"/>
      <c r="DA68" s="7"/>
      <c r="DB68" s="7"/>
      <c r="DC68" s="7"/>
      <c r="DD68" s="7"/>
      <c r="DE68" s="7"/>
      <c r="DF68" s="7"/>
      <c r="DG68" s="7"/>
      <c r="DH68" s="7"/>
      <c r="DI68" s="331"/>
      <c r="DJ68" s="293"/>
      <c r="DK68" s="293"/>
      <c r="DL68" s="293"/>
      <c r="DM68" s="294"/>
      <c r="DN68" s="294"/>
      <c r="DO68" s="294"/>
      <c r="DP68" s="294"/>
      <c r="DQ68" s="7"/>
      <c r="DR68" s="7"/>
      <c r="DS68" s="7"/>
      <c r="DT68" s="7"/>
      <c r="DU68" s="7"/>
      <c r="DV68" s="7"/>
      <c r="DW68" s="7"/>
      <c r="DX68" s="7"/>
    </row>
    <row r="69" spans="17:128" ht="15.75" x14ac:dyDescent="0.25">
      <c r="Q69" s="8">
        <v>30</v>
      </c>
      <c r="R69" t="s">
        <v>147</v>
      </c>
      <c r="S69" s="114"/>
      <c r="T69" s="114"/>
      <c r="U69" s="142">
        <v>243</v>
      </c>
      <c r="V69" s="142">
        <v>243</v>
      </c>
      <c r="W69" s="142">
        <v>245</v>
      </c>
      <c r="X69" s="142">
        <v>245</v>
      </c>
      <c r="Y69" s="7"/>
      <c r="Z69" s="7"/>
      <c r="AA69" s="7"/>
      <c r="AB69" s="7"/>
      <c r="AC69" s="7"/>
      <c r="AD69" s="7"/>
      <c r="AE69" s="7"/>
      <c r="AF69" s="6"/>
      <c r="AG69" s="8">
        <v>30</v>
      </c>
      <c r="AH69" t="s">
        <v>130</v>
      </c>
      <c r="AI69" s="114"/>
      <c r="AJ69" s="114"/>
      <c r="AK69" s="142">
        <v>206</v>
      </c>
      <c r="AL69" s="142"/>
      <c r="AM69" s="142">
        <v>224</v>
      </c>
      <c r="AN69" s="142">
        <v>224</v>
      </c>
      <c r="AO69" s="7"/>
      <c r="AP69" s="7"/>
      <c r="AQ69" s="7"/>
      <c r="AR69" s="7"/>
      <c r="AS69" s="7"/>
      <c r="AT69" s="7"/>
      <c r="AU69" s="7"/>
      <c r="AV69" s="6"/>
      <c r="AW69" s="8">
        <v>30</v>
      </c>
      <c r="AX69" t="s">
        <v>174</v>
      </c>
      <c r="AY69" s="114"/>
      <c r="AZ69" s="114"/>
      <c r="BA69" s="142">
        <v>218</v>
      </c>
      <c r="BB69" s="142">
        <v>218</v>
      </c>
      <c r="BC69" s="142">
        <v>238</v>
      </c>
      <c r="BD69" s="142"/>
      <c r="BE69" s="7"/>
      <c r="BF69" s="7"/>
      <c r="BG69" s="7"/>
      <c r="BH69" s="7"/>
      <c r="BI69" s="7"/>
      <c r="BJ69" s="7"/>
      <c r="BK69" s="7"/>
      <c r="BL69" s="6"/>
      <c r="BM69" s="8">
        <v>30</v>
      </c>
      <c r="BN69" s="61"/>
      <c r="BO69" s="62"/>
      <c r="BP69" s="63"/>
      <c r="BQ69" s="59"/>
      <c r="BR69" s="60"/>
      <c r="BS69" s="59"/>
      <c r="BT69" s="60"/>
      <c r="BU69" s="7"/>
      <c r="BV69" s="7"/>
      <c r="BW69" s="7"/>
      <c r="BX69" s="7"/>
      <c r="BY69" s="7"/>
      <c r="BZ69" s="7"/>
      <c r="CA69" s="7"/>
      <c r="CB69" s="6"/>
      <c r="CC69" s="8">
        <v>30</v>
      </c>
      <c r="CD69" s="61"/>
      <c r="CE69" s="62"/>
      <c r="CF69" s="63"/>
      <c r="CG69" s="59"/>
      <c r="CH69" s="60"/>
      <c r="CI69" s="59"/>
      <c r="CJ69" s="60"/>
      <c r="CK69" s="7"/>
      <c r="CL69" s="7"/>
      <c r="CM69" s="7"/>
      <c r="CN69" s="7"/>
      <c r="CO69" s="7"/>
      <c r="CP69" s="7"/>
      <c r="CQ69" s="7"/>
      <c r="CR69" s="6"/>
      <c r="CS69" s="8">
        <v>30</v>
      </c>
      <c r="CT69" s="61"/>
      <c r="CU69" s="62"/>
      <c r="CV69" s="63"/>
      <c r="CW69" s="59"/>
      <c r="CX69" s="60"/>
      <c r="CY69" s="59"/>
      <c r="CZ69" s="60"/>
      <c r="DA69" s="7"/>
      <c r="DB69" s="7"/>
      <c r="DC69" s="7"/>
      <c r="DD69" s="7"/>
      <c r="DE69" s="7"/>
      <c r="DF69" s="7"/>
      <c r="DG69" s="7"/>
      <c r="DH69" s="7"/>
      <c r="DI69" s="331"/>
      <c r="DJ69" s="293"/>
      <c r="DK69" s="293"/>
      <c r="DL69" s="293"/>
      <c r="DM69" s="294"/>
      <c r="DN69" s="294"/>
      <c r="DO69" s="294"/>
      <c r="DP69" s="294"/>
      <c r="DQ69" s="7"/>
      <c r="DR69" s="7"/>
      <c r="DS69" s="7"/>
      <c r="DT69" s="7"/>
      <c r="DU69" s="7"/>
      <c r="DV69" s="7"/>
      <c r="DW69" s="7"/>
      <c r="DX69" s="7"/>
    </row>
    <row r="70" spans="17:128" ht="15.75" x14ac:dyDescent="0.25">
      <c r="Q70" s="8">
        <v>31</v>
      </c>
      <c r="R70" t="s">
        <v>148</v>
      </c>
      <c r="S70" s="114"/>
      <c r="T70" s="114"/>
      <c r="U70" s="142">
        <v>188</v>
      </c>
      <c r="V70" s="142">
        <v>188</v>
      </c>
      <c r="W70" s="142">
        <v>194</v>
      </c>
      <c r="X70" s="142">
        <v>194</v>
      </c>
      <c r="Y70" s="7"/>
      <c r="Z70" s="7"/>
      <c r="AA70" s="7"/>
      <c r="AB70" s="7"/>
      <c r="AC70" s="7"/>
      <c r="AD70" s="7"/>
      <c r="AE70" s="7"/>
      <c r="AF70" s="6"/>
      <c r="AG70" s="8">
        <v>31</v>
      </c>
      <c r="AH70" t="s">
        <v>153</v>
      </c>
      <c r="AI70" s="114"/>
      <c r="AJ70" s="114"/>
      <c r="AK70" s="142">
        <v>268</v>
      </c>
      <c r="AL70" s="142"/>
      <c r="AM70" s="142">
        <v>270</v>
      </c>
      <c r="AN70" s="142">
        <v>270</v>
      </c>
      <c r="AO70" s="7"/>
      <c r="AP70" s="7"/>
      <c r="AQ70" s="7"/>
      <c r="AR70" s="7"/>
      <c r="AS70" s="7"/>
      <c r="AT70" s="7"/>
      <c r="AU70" s="7"/>
      <c r="AV70" s="6"/>
      <c r="AW70" s="8">
        <v>31</v>
      </c>
      <c r="AX70" t="s">
        <v>175</v>
      </c>
      <c r="AY70" s="114"/>
      <c r="AZ70" s="114"/>
      <c r="BA70" s="142">
        <v>274</v>
      </c>
      <c r="BB70" s="142">
        <v>274</v>
      </c>
      <c r="BC70" s="142">
        <v>262</v>
      </c>
      <c r="BD70" s="142"/>
      <c r="BE70" s="7"/>
      <c r="BF70" s="7"/>
      <c r="BG70" s="7"/>
      <c r="BH70" s="7"/>
      <c r="BI70" s="7"/>
      <c r="BJ70" s="7"/>
      <c r="BK70" s="7"/>
      <c r="BL70" s="6"/>
      <c r="BM70" s="8">
        <v>31</v>
      </c>
      <c r="BN70" s="61"/>
      <c r="BO70" s="62"/>
      <c r="BP70" s="63"/>
      <c r="BQ70" s="59"/>
      <c r="BR70" s="60"/>
      <c r="BS70" s="59"/>
      <c r="BT70" s="60"/>
      <c r="BU70" s="7"/>
      <c r="BV70" s="7"/>
      <c r="BW70" s="7"/>
      <c r="BX70" s="7"/>
      <c r="BY70" s="7"/>
      <c r="BZ70" s="7"/>
      <c r="CA70" s="7"/>
      <c r="CB70" s="6"/>
      <c r="CC70" s="8">
        <v>31</v>
      </c>
      <c r="CD70" s="61"/>
      <c r="CE70" s="62"/>
      <c r="CF70" s="63"/>
      <c r="CG70" s="59"/>
      <c r="CH70" s="60"/>
      <c r="CI70" s="59"/>
      <c r="CJ70" s="60"/>
      <c r="CK70" s="7"/>
      <c r="CL70" s="7"/>
      <c r="CM70" s="7"/>
      <c r="CN70" s="7"/>
      <c r="CO70" s="7"/>
      <c r="CP70" s="7"/>
      <c r="CQ70" s="7"/>
      <c r="CR70" s="6"/>
      <c r="CS70" s="8">
        <v>31</v>
      </c>
      <c r="CT70" s="61"/>
      <c r="CU70" s="62"/>
      <c r="CV70" s="63"/>
      <c r="CW70" s="59"/>
      <c r="CX70" s="60"/>
      <c r="CY70" s="59"/>
      <c r="CZ70" s="60"/>
      <c r="DA70" s="7"/>
      <c r="DB70" s="7"/>
      <c r="DC70" s="7"/>
      <c r="DD70" s="7"/>
      <c r="DE70" s="7"/>
      <c r="DF70" s="7"/>
      <c r="DG70" s="7"/>
      <c r="DH70" s="7"/>
      <c r="DI70" s="331"/>
      <c r="DJ70" s="293"/>
      <c r="DK70" s="293"/>
      <c r="DL70" s="293"/>
      <c r="DM70" s="294"/>
      <c r="DN70" s="294"/>
      <c r="DO70" s="294"/>
      <c r="DP70" s="294"/>
      <c r="DQ70" s="7"/>
      <c r="DR70" s="7"/>
      <c r="DS70" s="7"/>
      <c r="DT70" s="7"/>
      <c r="DU70" s="7"/>
      <c r="DV70" s="7"/>
      <c r="DW70" s="7"/>
      <c r="DX70" s="7"/>
    </row>
    <row r="71" spans="17:128" ht="15.75" x14ac:dyDescent="0.25">
      <c r="Q71" s="8">
        <v>32</v>
      </c>
      <c r="R71" t="s">
        <v>130</v>
      </c>
      <c r="S71" s="114"/>
      <c r="T71" s="114"/>
      <c r="U71" s="142">
        <v>203</v>
      </c>
      <c r="V71" s="142">
        <v>203</v>
      </c>
      <c r="W71" s="142">
        <v>206</v>
      </c>
      <c r="X71" s="142">
        <v>206</v>
      </c>
      <c r="Y71" s="7"/>
      <c r="Z71" s="7"/>
      <c r="AA71" s="7"/>
      <c r="AB71" s="7"/>
      <c r="AC71" s="7"/>
      <c r="AD71" s="7"/>
      <c r="AE71" s="7"/>
      <c r="AF71" s="6"/>
      <c r="AG71" s="8">
        <v>32</v>
      </c>
      <c r="AH71" t="s">
        <v>154</v>
      </c>
      <c r="AI71" s="114"/>
      <c r="AJ71" s="114"/>
      <c r="AK71" s="142">
        <v>197</v>
      </c>
      <c r="AL71" s="142"/>
      <c r="AM71" s="142">
        <v>209</v>
      </c>
      <c r="AN71" s="142">
        <v>209</v>
      </c>
      <c r="AO71" s="7"/>
      <c r="AP71" s="7"/>
      <c r="AQ71" s="7"/>
      <c r="AR71" s="7"/>
      <c r="AS71" s="7"/>
      <c r="AT71" s="7"/>
      <c r="AU71" s="7"/>
      <c r="AV71" s="6"/>
      <c r="AW71" s="8">
        <v>32</v>
      </c>
      <c r="AX71" t="s">
        <v>176</v>
      </c>
      <c r="AY71" s="114"/>
      <c r="AZ71" s="114"/>
      <c r="BA71" s="142">
        <v>236</v>
      </c>
      <c r="BB71" s="142">
        <v>236</v>
      </c>
      <c r="BC71" s="142">
        <v>225</v>
      </c>
      <c r="BD71" s="142"/>
      <c r="BE71" s="7"/>
      <c r="BF71" s="7"/>
      <c r="BG71" s="7"/>
      <c r="BH71" s="7"/>
      <c r="BI71" s="7"/>
      <c r="BJ71" s="7"/>
      <c r="BK71" s="7"/>
      <c r="BL71" s="6"/>
      <c r="BM71" s="8">
        <v>32</v>
      </c>
      <c r="BN71" s="61"/>
      <c r="BO71" s="62"/>
      <c r="BP71" s="63"/>
      <c r="BQ71" s="59"/>
      <c r="BR71" s="60"/>
      <c r="BS71" s="59"/>
      <c r="BT71" s="60"/>
      <c r="BU71" s="7"/>
      <c r="BV71" s="7"/>
      <c r="BW71" s="7"/>
      <c r="BX71" s="7"/>
      <c r="BY71" s="7"/>
      <c r="BZ71" s="7"/>
      <c r="CA71" s="7"/>
      <c r="CB71" s="6"/>
      <c r="CC71" s="8">
        <v>32</v>
      </c>
      <c r="CD71" s="61"/>
      <c r="CE71" s="62"/>
      <c r="CF71" s="63"/>
      <c r="CG71" s="59"/>
      <c r="CH71" s="60"/>
      <c r="CI71" s="59"/>
      <c r="CJ71" s="60"/>
      <c r="CK71" s="7"/>
      <c r="CL71" s="7"/>
      <c r="CM71" s="7"/>
      <c r="CN71" s="7"/>
      <c r="CO71" s="7"/>
      <c r="CP71" s="7"/>
      <c r="CQ71" s="7"/>
      <c r="CR71" s="6"/>
      <c r="CS71" s="8">
        <v>32</v>
      </c>
      <c r="CT71" s="61"/>
      <c r="CU71" s="62"/>
      <c r="CV71" s="63"/>
      <c r="CW71" s="59"/>
      <c r="CX71" s="60"/>
      <c r="CY71" s="59"/>
      <c r="CZ71" s="60"/>
      <c r="DA71" s="7"/>
      <c r="DB71" s="7"/>
      <c r="DC71" s="7"/>
      <c r="DD71" s="7"/>
      <c r="DE71" s="7"/>
      <c r="DF71" s="7"/>
      <c r="DG71" s="7"/>
      <c r="DH71" s="7"/>
      <c r="DI71" s="331"/>
      <c r="DJ71" s="293"/>
      <c r="DK71" s="293"/>
      <c r="DL71" s="293"/>
      <c r="DM71" s="294"/>
      <c r="DN71" s="294"/>
      <c r="DO71" s="294"/>
      <c r="DP71" s="294"/>
      <c r="DQ71" s="7"/>
      <c r="DR71" s="7"/>
      <c r="DS71" s="7"/>
      <c r="DT71" s="7"/>
      <c r="DU71" s="7"/>
      <c r="DV71" s="7"/>
      <c r="DW71" s="7"/>
      <c r="DX71" s="7"/>
    </row>
    <row r="72" spans="17:128" ht="15.75" x14ac:dyDescent="0.25">
      <c r="Q72" s="8">
        <v>33</v>
      </c>
      <c r="R72" t="s">
        <v>149</v>
      </c>
      <c r="S72" s="114"/>
      <c r="T72" s="114"/>
      <c r="U72" s="142">
        <v>177.5</v>
      </c>
      <c r="V72" s="142">
        <v>177.5</v>
      </c>
      <c r="W72" s="142"/>
      <c r="X72" s="142"/>
      <c r="Y72" s="7"/>
      <c r="Z72" s="7"/>
      <c r="AA72" s="7"/>
      <c r="AB72" s="7"/>
      <c r="AC72" s="7"/>
      <c r="AD72" s="7"/>
      <c r="AE72" s="7"/>
      <c r="AF72" s="6"/>
      <c r="AG72" s="8">
        <v>33</v>
      </c>
      <c r="AH72" t="s">
        <v>150</v>
      </c>
      <c r="AI72" s="114"/>
      <c r="AJ72" s="114"/>
      <c r="AK72" s="142">
        <v>239</v>
      </c>
      <c r="AL72" s="142"/>
      <c r="AM72" s="142">
        <v>239</v>
      </c>
      <c r="AN72" s="142">
        <v>239</v>
      </c>
      <c r="AO72" s="7"/>
      <c r="AP72" s="7"/>
      <c r="AQ72" s="7"/>
      <c r="AR72" s="7"/>
      <c r="AS72" s="7"/>
      <c r="AT72" s="7"/>
      <c r="AU72" s="7"/>
      <c r="AV72" s="6"/>
      <c r="AW72" s="8">
        <v>33</v>
      </c>
      <c r="AX72" t="s">
        <v>177</v>
      </c>
      <c r="AY72" s="114"/>
      <c r="AZ72" s="114"/>
      <c r="BA72" s="142">
        <v>215</v>
      </c>
      <c r="BB72" s="142">
        <v>215</v>
      </c>
      <c r="BC72" s="142">
        <v>201</v>
      </c>
      <c r="BD72" s="142"/>
      <c r="BE72" s="7"/>
      <c r="BF72" s="7"/>
      <c r="BG72" s="7"/>
      <c r="BH72" s="7"/>
      <c r="BI72" s="7"/>
      <c r="BJ72" s="7"/>
      <c r="BK72" s="7"/>
      <c r="BL72" s="6"/>
      <c r="BM72" s="8">
        <v>33</v>
      </c>
      <c r="BN72" s="61"/>
      <c r="BO72" s="62"/>
      <c r="BP72" s="63"/>
      <c r="BQ72" s="59"/>
      <c r="BR72" s="60"/>
      <c r="BS72" s="59"/>
      <c r="BT72" s="60"/>
      <c r="BU72" s="7"/>
      <c r="BV72" s="7"/>
      <c r="BW72" s="7"/>
      <c r="BX72" s="7"/>
      <c r="BY72" s="7"/>
      <c r="BZ72" s="7"/>
      <c r="CA72" s="7"/>
      <c r="CB72" s="6"/>
      <c r="CC72" s="8">
        <v>33</v>
      </c>
      <c r="CD72" s="61"/>
      <c r="CE72" s="62"/>
      <c r="CF72" s="63"/>
      <c r="CG72" s="59"/>
      <c r="CH72" s="60"/>
      <c r="CI72" s="59"/>
      <c r="CJ72" s="60"/>
      <c r="CK72" s="7"/>
      <c r="CL72" s="7"/>
      <c r="CM72" s="7"/>
      <c r="CN72" s="7"/>
      <c r="CO72" s="7"/>
      <c r="CP72" s="7"/>
      <c r="CQ72" s="7"/>
      <c r="CR72" s="6"/>
      <c r="CS72" s="8">
        <v>33</v>
      </c>
      <c r="CT72" s="61"/>
      <c r="CU72" s="62"/>
      <c r="CV72" s="63"/>
      <c r="CW72" s="59"/>
      <c r="CX72" s="60"/>
      <c r="CY72" s="59"/>
      <c r="CZ72" s="60"/>
      <c r="DA72" s="7"/>
      <c r="DB72" s="7"/>
      <c r="DC72" s="7"/>
      <c r="DD72" s="7"/>
      <c r="DE72" s="7"/>
      <c r="DF72" s="7"/>
      <c r="DG72" s="7"/>
      <c r="DH72" s="7"/>
      <c r="DI72" s="331"/>
      <c r="DJ72" s="293"/>
      <c r="DK72" s="293"/>
      <c r="DL72" s="293"/>
      <c r="DM72" s="294"/>
      <c r="DN72" s="294"/>
      <c r="DO72" s="294"/>
      <c r="DP72" s="294"/>
      <c r="DQ72" s="7"/>
      <c r="DR72" s="7"/>
      <c r="DS72" s="7"/>
      <c r="DT72" s="7"/>
      <c r="DU72" s="7"/>
      <c r="DV72" s="7"/>
      <c r="DW72" s="7"/>
      <c r="DX72" s="7"/>
    </row>
    <row r="73" spans="17:128" ht="15.75" x14ac:dyDescent="0.25">
      <c r="Q73" s="8">
        <v>34</v>
      </c>
      <c r="R73" t="s">
        <v>150</v>
      </c>
      <c r="S73" s="114"/>
      <c r="T73" s="114"/>
      <c r="U73" s="142">
        <v>235</v>
      </c>
      <c r="V73" s="142">
        <v>235</v>
      </c>
      <c r="W73" s="142">
        <v>239</v>
      </c>
      <c r="X73" s="142">
        <v>239</v>
      </c>
      <c r="Y73" s="7"/>
      <c r="Z73" s="7"/>
      <c r="AA73" s="7"/>
      <c r="AB73" s="7"/>
      <c r="AC73" s="7"/>
      <c r="AD73" s="7"/>
      <c r="AE73" s="7"/>
      <c r="AF73" s="6"/>
      <c r="AG73" s="8">
        <v>34</v>
      </c>
      <c r="AH73" s="61"/>
      <c r="AI73" s="62"/>
      <c r="AJ73" s="63"/>
      <c r="AK73" s="59"/>
      <c r="AL73" s="60"/>
      <c r="AM73" s="59"/>
      <c r="AN73" s="60"/>
      <c r="AO73" s="7"/>
      <c r="AP73" s="7"/>
      <c r="AQ73" s="7"/>
      <c r="AR73" s="7"/>
      <c r="AS73" s="7"/>
      <c r="AT73" s="7"/>
      <c r="AU73" s="7"/>
      <c r="AV73" s="6"/>
      <c r="AW73" s="8">
        <v>34</v>
      </c>
      <c r="AX73" t="s">
        <v>111</v>
      </c>
      <c r="AY73" s="114"/>
      <c r="AZ73" s="114"/>
      <c r="BA73" s="142">
        <v>225</v>
      </c>
      <c r="BB73" s="142">
        <v>225</v>
      </c>
      <c r="BC73" s="142">
        <v>224</v>
      </c>
      <c r="BD73" s="142"/>
      <c r="BE73" s="7"/>
      <c r="BF73" s="7"/>
      <c r="BG73" s="7"/>
      <c r="BH73" s="7"/>
      <c r="BI73" s="7"/>
      <c r="BJ73" s="7"/>
      <c r="BK73" s="7"/>
      <c r="BL73" s="6"/>
      <c r="BM73" s="8">
        <v>34</v>
      </c>
      <c r="BN73" s="61"/>
      <c r="BO73" s="62"/>
      <c r="BP73" s="63"/>
      <c r="BQ73" s="59"/>
      <c r="BR73" s="60"/>
      <c r="BS73" s="59"/>
      <c r="BT73" s="60"/>
      <c r="BU73" s="7"/>
      <c r="BV73" s="7"/>
      <c r="BW73" s="7"/>
      <c r="BX73" s="7"/>
      <c r="BY73" s="7"/>
      <c r="BZ73" s="7"/>
      <c r="CA73" s="7"/>
      <c r="CB73" s="6"/>
      <c r="CC73" s="8">
        <v>34</v>
      </c>
      <c r="CD73" s="61"/>
      <c r="CE73" s="62"/>
      <c r="CF73" s="63"/>
      <c r="CG73" s="59"/>
      <c r="CH73" s="60"/>
      <c r="CI73" s="59"/>
      <c r="CJ73" s="60"/>
      <c r="CK73" s="7"/>
      <c r="CL73" s="7"/>
      <c r="CM73" s="7"/>
      <c r="CN73" s="7"/>
      <c r="CO73" s="7"/>
      <c r="CP73" s="7"/>
      <c r="CQ73" s="7"/>
      <c r="CR73" s="6"/>
      <c r="CS73" s="8">
        <v>34</v>
      </c>
      <c r="CT73" s="61"/>
      <c r="CU73" s="62"/>
      <c r="CV73" s="63"/>
      <c r="CW73" s="59"/>
      <c r="CX73" s="60"/>
      <c r="CY73" s="59"/>
      <c r="CZ73" s="60"/>
      <c r="DA73" s="7"/>
      <c r="DB73" s="7"/>
      <c r="DC73" s="7"/>
      <c r="DD73" s="7"/>
      <c r="DE73" s="7"/>
      <c r="DF73" s="7"/>
      <c r="DG73" s="7"/>
      <c r="DH73" s="7"/>
      <c r="DI73" s="331"/>
      <c r="DJ73" s="293"/>
      <c r="DK73" s="293"/>
      <c r="DL73" s="293"/>
      <c r="DM73" s="294"/>
      <c r="DN73" s="294"/>
      <c r="DO73" s="294"/>
      <c r="DP73" s="294"/>
      <c r="DQ73" s="7"/>
      <c r="DR73" s="7"/>
      <c r="DS73" s="7"/>
      <c r="DT73" s="7"/>
      <c r="DU73" s="7"/>
      <c r="DV73" s="7"/>
      <c r="DW73" s="7"/>
      <c r="DX73" s="7"/>
    </row>
    <row r="74" spans="17:128" x14ac:dyDescent="0.2">
      <c r="Q74" s="8">
        <v>35</v>
      </c>
      <c r="R74" s="61"/>
      <c r="S74" s="62"/>
      <c r="T74" s="63"/>
      <c r="U74" s="59"/>
      <c r="V74" s="60"/>
      <c r="W74" s="59"/>
      <c r="X74" s="60"/>
      <c r="Y74" s="7"/>
      <c r="Z74" s="7"/>
      <c r="AA74" s="7"/>
      <c r="AB74" s="7"/>
      <c r="AC74" s="7"/>
      <c r="AD74" s="7"/>
      <c r="AE74" s="7"/>
      <c r="AF74" s="6"/>
      <c r="AG74" s="8">
        <v>35</v>
      </c>
      <c r="AH74" s="61"/>
      <c r="AI74" s="62"/>
      <c r="AJ74" s="63"/>
      <c r="AK74" s="59"/>
      <c r="AL74" s="60"/>
      <c r="AM74" s="59"/>
      <c r="AN74" s="60"/>
      <c r="AO74" s="7"/>
      <c r="AP74" s="7"/>
      <c r="AQ74" s="7"/>
      <c r="AR74" s="7"/>
      <c r="AS74" s="7"/>
      <c r="AT74" s="7"/>
      <c r="AU74" s="7"/>
      <c r="AV74" s="6"/>
      <c r="AW74" s="8">
        <v>35</v>
      </c>
      <c r="AX74" s="61"/>
      <c r="AY74" s="62"/>
      <c r="AZ74" s="63"/>
      <c r="BA74" s="59"/>
      <c r="BB74" s="60"/>
      <c r="BC74" s="59"/>
      <c r="BD74" s="60"/>
      <c r="BE74" s="7"/>
      <c r="BF74" s="7"/>
      <c r="BG74" s="7"/>
      <c r="BH74" s="7"/>
      <c r="BI74" s="7"/>
      <c r="BJ74" s="7"/>
      <c r="BK74" s="7"/>
      <c r="BL74" s="6"/>
      <c r="BM74" s="8">
        <v>35</v>
      </c>
      <c r="BN74" s="61"/>
      <c r="BO74" s="62"/>
      <c r="BP74" s="63"/>
      <c r="BQ74" s="59"/>
      <c r="BR74" s="60"/>
      <c r="BS74" s="59"/>
      <c r="BT74" s="60"/>
      <c r="BU74" s="7"/>
      <c r="BV74" s="7"/>
      <c r="BW74" s="7"/>
      <c r="BX74" s="7"/>
      <c r="BY74" s="7"/>
      <c r="BZ74" s="7"/>
      <c r="CA74" s="7"/>
      <c r="CB74" s="6"/>
      <c r="CC74" s="8">
        <v>35</v>
      </c>
      <c r="CD74" s="61"/>
      <c r="CE74" s="62"/>
      <c r="CF74" s="63"/>
      <c r="CG74" s="59"/>
      <c r="CH74" s="60"/>
      <c r="CI74" s="59"/>
      <c r="CJ74" s="60"/>
      <c r="CK74" s="7"/>
      <c r="CL74" s="7"/>
      <c r="CM74" s="7"/>
      <c r="CN74" s="7"/>
      <c r="CO74" s="7"/>
      <c r="CP74" s="7"/>
      <c r="CQ74" s="7"/>
      <c r="CR74" s="6"/>
      <c r="CS74" s="8">
        <v>35</v>
      </c>
      <c r="CT74" s="61"/>
      <c r="CU74" s="62"/>
      <c r="CV74" s="63"/>
      <c r="CW74" s="59"/>
      <c r="CX74" s="60"/>
      <c r="CY74" s="59"/>
      <c r="CZ74" s="60"/>
      <c r="DA74" s="7"/>
      <c r="DB74" s="7"/>
      <c r="DC74" s="7"/>
      <c r="DD74" s="7"/>
      <c r="DE74" s="7"/>
      <c r="DF74" s="7"/>
      <c r="DG74" s="7"/>
      <c r="DH74" s="7"/>
      <c r="DI74" s="331"/>
      <c r="DJ74" s="293"/>
      <c r="DK74" s="293"/>
      <c r="DL74" s="293"/>
      <c r="DM74" s="294"/>
      <c r="DN74" s="294"/>
      <c r="DO74" s="294"/>
      <c r="DP74" s="294"/>
      <c r="DQ74" s="7"/>
      <c r="DR74" s="7"/>
      <c r="DS74" s="7"/>
      <c r="DT74" s="7"/>
      <c r="DU74" s="7"/>
      <c r="DV74" s="7"/>
      <c r="DW74" s="7"/>
      <c r="DX74" s="7"/>
    </row>
    <row r="75" spans="17:128" x14ac:dyDescent="0.2">
      <c r="Q75" s="8">
        <v>36</v>
      </c>
      <c r="R75" s="61"/>
      <c r="S75" s="62"/>
      <c r="T75" s="63"/>
      <c r="U75" s="59"/>
      <c r="V75" s="60"/>
      <c r="W75" s="59"/>
      <c r="X75" s="60"/>
      <c r="Y75" s="7"/>
      <c r="Z75" s="7"/>
      <c r="AA75" s="7"/>
      <c r="AB75" s="7"/>
      <c r="AC75" s="7"/>
      <c r="AD75" s="7"/>
      <c r="AE75" s="7"/>
      <c r="AF75" s="6"/>
      <c r="AG75" s="8">
        <v>36</v>
      </c>
      <c r="AH75" s="61"/>
      <c r="AI75" s="62"/>
      <c r="AJ75" s="63"/>
      <c r="AK75" s="59"/>
      <c r="AL75" s="60"/>
      <c r="AM75" s="59"/>
      <c r="AN75" s="60"/>
      <c r="AO75" s="7"/>
      <c r="AP75" s="7"/>
      <c r="AQ75" s="7"/>
      <c r="AR75" s="7"/>
      <c r="AS75" s="7"/>
      <c r="AT75" s="7"/>
      <c r="AU75" s="7"/>
      <c r="AV75" s="6"/>
      <c r="AW75" s="8">
        <v>36</v>
      </c>
      <c r="AX75" s="61"/>
      <c r="AY75" s="62"/>
      <c r="AZ75" s="63"/>
      <c r="BA75" s="59"/>
      <c r="BB75" s="60"/>
      <c r="BC75" s="59"/>
      <c r="BD75" s="60"/>
      <c r="BE75" s="7"/>
      <c r="BF75" s="7"/>
      <c r="BG75" s="7"/>
      <c r="BH75" s="7"/>
      <c r="BI75" s="7"/>
      <c r="BJ75" s="7"/>
      <c r="BK75" s="7"/>
      <c r="BL75" s="6"/>
      <c r="BM75" s="8">
        <v>36</v>
      </c>
      <c r="BN75" s="61"/>
      <c r="BO75" s="62"/>
      <c r="BP75" s="63"/>
      <c r="BQ75" s="59"/>
      <c r="BR75" s="60"/>
      <c r="BS75" s="59"/>
      <c r="BT75" s="60"/>
      <c r="BU75" s="7"/>
      <c r="BV75" s="7"/>
      <c r="BW75" s="7"/>
      <c r="BX75" s="7"/>
      <c r="BY75" s="7"/>
      <c r="BZ75" s="7"/>
      <c r="CA75" s="7"/>
      <c r="CB75" s="6"/>
      <c r="CC75" s="8">
        <v>36</v>
      </c>
      <c r="CD75" s="61"/>
      <c r="CE75" s="62"/>
      <c r="CF75" s="63"/>
      <c r="CG75" s="59"/>
      <c r="CH75" s="60"/>
      <c r="CI75" s="59"/>
      <c r="CJ75" s="60"/>
      <c r="CK75" s="7"/>
      <c r="CL75" s="7"/>
      <c r="CM75" s="7"/>
      <c r="CN75" s="7"/>
      <c r="CO75" s="7"/>
      <c r="CP75" s="7"/>
      <c r="CQ75" s="7"/>
      <c r="CR75" s="6"/>
      <c r="CS75" s="8">
        <v>36</v>
      </c>
      <c r="CT75" s="61"/>
      <c r="CU75" s="62"/>
      <c r="CV75" s="63"/>
      <c r="CW75" s="59"/>
      <c r="CX75" s="60"/>
      <c r="CY75" s="59"/>
      <c r="CZ75" s="60"/>
      <c r="DA75" s="7"/>
      <c r="DB75" s="7"/>
      <c r="DC75" s="7"/>
      <c r="DD75" s="7"/>
      <c r="DE75" s="7"/>
      <c r="DF75" s="7"/>
      <c r="DG75" s="7"/>
      <c r="DH75" s="7"/>
      <c r="DI75" s="331"/>
      <c r="DJ75" s="293"/>
      <c r="DK75" s="293"/>
      <c r="DL75" s="293"/>
      <c r="DM75" s="294"/>
      <c r="DN75" s="294"/>
      <c r="DO75" s="294"/>
      <c r="DP75" s="294"/>
      <c r="DQ75" s="7"/>
      <c r="DR75" s="7"/>
      <c r="DS75" s="7"/>
      <c r="DT75" s="7"/>
      <c r="DU75" s="7"/>
      <c r="DV75" s="7"/>
      <c r="DW75" s="7"/>
      <c r="DX75" s="7"/>
    </row>
    <row r="76" spans="17:128" x14ac:dyDescent="0.2">
      <c r="Q76" s="8">
        <v>37</v>
      </c>
      <c r="R76" s="61"/>
      <c r="S76" s="62"/>
      <c r="T76" s="63"/>
      <c r="U76" s="59"/>
      <c r="V76" s="60"/>
      <c r="W76" s="59"/>
      <c r="X76" s="60"/>
      <c r="Y76" s="7"/>
      <c r="Z76" s="7"/>
      <c r="AA76" s="7"/>
      <c r="AB76" s="7"/>
      <c r="AC76" s="7"/>
      <c r="AD76" s="7"/>
      <c r="AE76" s="7"/>
      <c r="AF76" s="6"/>
      <c r="AG76" s="8">
        <v>37</v>
      </c>
      <c r="AH76" s="61"/>
      <c r="AI76" s="62"/>
      <c r="AJ76" s="63"/>
      <c r="AK76" s="59"/>
      <c r="AL76" s="60"/>
      <c r="AM76" s="59"/>
      <c r="AN76" s="60"/>
      <c r="AO76" s="7"/>
      <c r="AP76" s="7"/>
      <c r="AQ76" s="7"/>
      <c r="AR76" s="7"/>
      <c r="AS76" s="7"/>
      <c r="AT76" s="7"/>
      <c r="AU76" s="7"/>
      <c r="AV76" s="6"/>
      <c r="AW76" s="8">
        <v>37</v>
      </c>
      <c r="AX76" s="61"/>
      <c r="AY76" s="62"/>
      <c r="AZ76" s="63"/>
      <c r="BA76" s="59"/>
      <c r="BB76" s="60"/>
      <c r="BC76" s="59"/>
      <c r="BD76" s="60"/>
      <c r="BE76" s="7"/>
      <c r="BF76" s="7"/>
      <c r="BG76" s="7"/>
      <c r="BH76" s="7"/>
      <c r="BI76" s="7"/>
      <c r="BJ76" s="7"/>
      <c r="BK76" s="7"/>
      <c r="BL76" s="6"/>
      <c r="BM76" s="8">
        <v>37</v>
      </c>
      <c r="BN76" s="61"/>
      <c r="BO76" s="62"/>
      <c r="BP76" s="63"/>
      <c r="BQ76" s="59"/>
      <c r="BR76" s="60"/>
      <c r="BS76" s="59"/>
      <c r="BT76" s="60"/>
      <c r="BU76" s="7"/>
      <c r="BV76" s="7"/>
      <c r="BW76" s="7"/>
      <c r="BX76" s="7"/>
      <c r="BY76" s="7"/>
      <c r="BZ76" s="7"/>
      <c r="CA76" s="7"/>
      <c r="CB76" s="6"/>
      <c r="CC76" s="8">
        <v>37</v>
      </c>
      <c r="CD76" s="61"/>
      <c r="CE76" s="62"/>
      <c r="CF76" s="63"/>
      <c r="CG76" s="59"/>
      <c r="CH76" s="60"/>
      <c r="CI76" s="59"/>
      <c r="CJ76" s="60"/>
      <c r="CK76" s="7"/>
      <c r="CL76" s="7"/>
      <c r="CM76" s="7"/>
      <c r="CN76" s="7"/>
      <c r="CO76" s="7"/>
      <c r="CP76" s="7"/>
      <c r="CQ76" s="7"/>
      <c r="CR76" s="6"/>
      <c r="CS76" s="8">
        <v>37</v>
      </c>
      <c r="CT76" s="61"/>
      <c r="CU76" s="62"/>
      <c r="CV76" s="63"/>
      <c r="CW76" s="59"/>
      <c r="CX76" s="60"/>
      <c r="CY76" s="59"/>
      <c r="CZ76" s="60"/>
      <c r="DA76" s="7"/>
      <c r="DB76" s="7"/>
      <c r="DC76" s="7"/>
      <c r="DD76" s="7"/>
      <c r="DE76" s="7"/>
      <c r="DF76" s="7"/>
      <c r="DG76" s="7"/>
      <c r="DH76" s="7"/>
      <c r="DI76" s="331"/>
      <c r="DJ76" s="293"/>
      <c r="DK76" s="293"/>
      <c r="DL76" s="293"/>
      <c r="DM76" s="294"/>
      <c r="DN76" s="294"/>
      <c r="DO76" s="294"/>
      <c r="DP76" s="294"/>
      <c r="DQ76" s="7"/>
      <c r="DR76" s="7"/>
      <c r="DS76" s="7"/>
      <c r="DT76" s="7"/>
      <c r="DU76" s="7"/>
      <c r="DV76" s="7"/>
      <c r="DW76" s="7"/>
      <c r="DX76" s="7"/>
    </row>
    <row r="77" spans="17:128" x14ac:dyDescent="0.2">
      <c r="Q77" s="8">
        <v>38</v>
      </c>
      <c r="R77" s="61"/>
      <c r="S77" s="62"/>
      <c r="T77" s="63"/>
      <c r="U77" s="59"/>
      <c r="V77" s="60"/>
      <c r="W77" s="59"/>
      <c r="X77" s="60"/>
      <c r="Y77" s="7"/>
      <c r="Z77" s="7"/>
      <c r="AA77" s="7"/>
      <c r="AB77" s="7"/>
      <c r="AC77" s="7"/>
      <c r="AD77" s="7"/>
      <c r="AE77" s="7"/>
      <c r="AF77" s="6"/>
      <c r="AG77" s="8">
        <v>38</v>
      </c>
      <c r="AH77" s="61"/>
      <c r="AI77" s="62"/>
      <c r="AJ77" s="63"/>
      <c r="AK77" s="59"/>
      <c r="AL77" s="60"/>
      <c r="AM77" s="59"/>
      <c r="AN77" s="60"/>
      <c r="AO77" s="7"/>
      <c r="AP77" s="7"/>
      <c r="AQ77" s="7"/>
      <c r="AR77" s="7"/>
      <c r="AS77" s="7"/>
      <c r="AT77" s="7"/>
      <c r="AU77" s="7"/>
      <c r="AV77" s="6"/>
      <c r="AW77" s="8">
        <v>38</v>
      </c>
      <c r="AX77" s="61"/>
      <c r="AY77" s="62"/>
      <c r="AZ77" s="63"/>
      <c r="BA77" s="59"/>
      <c r="BB77" s="60"/>
      <c r="BC77" s="59"/>
      <c r="BD77" s="60"/>
      <c r="BE77" s="7"/>
      <c r="BF77" s="7"/>
      <c r="BG77" s="7"/>
      <c r="BH77" s="7"/>
      <c r="BI77" s="7"/>
      <c r="BJ77" s="7"/>
      <c r="BK77" s="7"/>
      <c r="BL77" s="6"/>
      <c r="BM77" s="8">
        <v>38</v>
      </c>
      <c r="BN77" s="61"/>
      <c r="BO77" s="62"/>
      <c r="BP77" s="63"/>
      <c r="BQ77" s="59"/>
      <c r="BR77" s="60"/>
      <c r="BS77" s="59"/>
      <c r="BT77" s="60"/>
      <c r="BU77" s="7"/>
      <c r="BV77" s="7"/>
      <c r="BW77" s="7"/>
      <c r="BX77" s="7"/>
      <c r="BY77" s="7"/>
      <c r="BZ77" s="7"/>
      <c r="CA77" s="7"/>
      <c r="CB77" s="6"/>
      <c r="CC77" s="8">
        <v>38</v>
      </c>
      <c r="CD77" s="61"/>
      <c r="CE77" s="62"/>
      <c r="CF77" s="63"/>
      <c r="CG77" s="59"/>
      <c r="CH77" s="60"/>
      <c r="CI77" s="59"/>
      <c r="CJ77" s="60"/>
      <c r="CK77" s="7"/>
      <c r="CL77" s="7"/>
      <c r="CM77" s="7"/>
      <c r="CN77" s="7"/>
      <c r="CO77" s="7"/>
      <c r="CP77" s="7"/>
      <c r="CQ77" s="7"/>
      <c r="CR77" s="6"/>
      <c r="CS77" s="8">
        <v>38</v>
      </c>
      <c r="CT77" s="61"/>
      <c r="CU77" s="62"/>
      <c r="CV77" s="63"/>
      <c r="CW77" s="59"/>
      <c r="CX77" s="60"/>
      <c r="CY77" s="59"/>
      <c r="CZ77" s="60"/>
      <c r="DA77" s="7"/>
      <c r="DB77" s="7"/>
      <c r="DC77" s="7"/>
      <c r="DD77" s="7"/>
      <c r="DE77" s="7"/>
      <c r="DF77" s="7"/>
      <c r="DG77" s="7"/>
      <c r="DH77" s="7"/>
      <c r="DI77" s="331"/>
      <c r="DJ77" s="293"/>
      <c r="DK77" s="293"/>
      <c r="DL77" s="293"/>
      <c r="DM77" s="294"/>
      <c r="DN77" s="294"/>
      <c r="DO77" s="294"/>
      <c r="DP77" s="294"/>
      <c r="DQ77" s="7"/>
      <c r="DR77" s="7"/>
      <c r="DS77" s="7"/>
      <c r="DT77" s="7"/>
      <c r="DU77" s="7"/>
      <c r="DV77" s="7"/>
      <c r="DW77" s="7"/>
      <c r="DX77" s="7"/>
    </row>
    <row r="78" spans="17:128" x14ac:dyDescent="0.2">
      <c r="Q78" s="8">
        <v>39</v>
      </c>
      <c r="R78" s="61"/>
      <c r="S78" s="62"/>
      <c r="T78" s="63"/>
      <c r="U78" s="59"/>
      <c r="V78" s="60"/>
      <c r="W78" s="59"/>
      <c r="X78" s="60"/>
      <c r="Y78" s="7"/>
      <c r="Z78" s="7"/>
      <c r="AA78" s="7"/>
      <c r="AB78" s="7"/>
      <c r="AC78" s="7"/>
      <c r="AD78" s="7"/>
      <c r="AE78" s="7"/>
      <c r="AF78" s="6"/>
      <c r="AG78" s="8">
        <v>39</v>
      </c>
      <c r="AH78" s="61"/>
      <c r="AI78" s="62"/>
      <c r="AJ78" s="63"/>
      <c r="AK78" s="59"/>
      <c r="AL78" s="60"/>
      <c r="AM78" s="59"/>
      <c r="AN78" s="60"/>
      <c r="AO78" s="7"/>
      <c r="AP78" s="7"/>
      <c r="AQ78" s="7"/>
      <c r="AR78" s="7"/>
      <c r="AS78" s="7"/>
      <c r="AT78" s="7"/>
      <c r="AU78" s="7"/>
      <c r="AV78" s="6"/>
      <c r="AW78" s="8">
        <v>39</v>
      </c>
      <c r="AX78" s="61"/>
      <c r="AY78" s="62"/>
      <c r="AZ78" s="63"/>
      <c r="BA78" s="59"/>
      <c r="BB78" s="60"/>
      <c r="BC78" s="59"/>
      <c r="BD78" s="60"/>
      <c r="BE78" s="7"/>
      <c r="BF78" s="7"/>
      <c r="BG78" s="7"/>
      <c r="BH78" s="7"/>
      <c r="BI78" s="7"/>
      <c r="BJ78" s="7"/>
      <c r="BK78" s="7"/>
      <c r="BL78" s="6"/>
      <c r="BM78" s="8">
        <v>39</v>
      </c>
      <c r="BN78" s="61"/>
      <c r="BO78" s="62"/>
      <c r="BP78" s="63"/>
      <c r="BQ78" s="59"/>
      <c r="BR78" s="60"/>
      <c r="BS78" s="59"/>
      <c r="BT78" s="60"/>
      <c r="BU78" s="7"/>
      <c r="BV78" s="7"/>
      <c r="BW78" s="7"/>
      <c r="BX78" s="7"/>
      <c r="BY78" s="7"/>
      <c r="BZ78" s="7"/>
      <c r="CA78" s="7"/>
      <c r="CB78" s="6"/>
      <c r="CC78" s="8">
        <v>39</v>
      </c>
      <c r="CD78" s="61"/>
      <c r="CE78" s="62"/>
      <c r="CF78" s="63"/>
      <c r="CG78" s="59"/>
      <c r="CH78" s="60"/>
      <c r="CI78" s="59"/>
      <c r="CJ78" s="60"/>
      <c r="CK78" s="7"/>
      <c r="CL78" s="7"/>
      <c r="CM78" s="7"/>
      <c r="CN78" s="7"/>
      <c r="CO78" s="7"/>
      <c r="CP78" s="7"/>
      <c r="CQ78" s="7"/>
      <c r="CR78" s="6"/>
      <c r="CS78" s="8">
        <v>39</v>
      </c>
      <c r="CT78" s="61"/>
      <c r="CU78" s="62"/>
      <c r="CV78" s="63"/>
      <c r="CW78" s="59"/>
      <c r="CX78" s="60"/>
      <c r="CY78" s="59"/>
      <c r="CZ78" s="60"/>
      <c r="DA78" s="7"/>
      <c r="DB78" s="7"/>
      <c r="DC78" s="7"/>
      <c r="DD78" s="7"/>
      <c r="DE78" s="7"/>
      <c r="DF78" s="7"/>
      <c r="DG78" s="7"/>
      <c r="DH78" s="7"/>
      <c r="DI78" s="331"/>
      <c r="DJ78" s="293"/>
      <c r="DK78" s="293"/>
      <c r="DL78" s="293"/>
      <c r="DM78" s="294"/>
      <c r="DN78" s="294"/>
      <c r="DO78" s="294"/>
      <c r="DP78" s="294"/>
      <c r="DQ78" s="7"/>
      <c r="DR78" s="7"/>
      <c r="DS78" s="7"/>
      <c r="DT78" s="7"/>
      <c r="DU78" s="7"/>
      <c r="DV78" s="7"/>
      <c r="DW78" s="7"/>
      <c r="DX78" s="7"/>
    </row>
    <row r="79" spans="17:128" x14ac:dyDescent="0.2">
      <c r="Q79" s="8">
        <v>40</v>
      </c>
      <c r="R79" s="61"/>
      <c r="S79" s="62"/>
      <c r="T79" s="63"/>
      <c r="U79" s="59"/>
      <c r="V79" s="60"/>
      <c r="W79" s="59"/>
      <c r="X79" s="60"/>
      <c r="Y79" s="7"/>
      <c r="Z79" s="7"/>
      <c r="AA79" s="7"/>
      <c r="AB79" s="7"/>
      <c r="AC79" s="7"/>
      <c r="AD79" s="7"/>
      <c r="AE79" s="7"/>
      <c r="AF79" s="6"/>
      <c r="AG79" s="8">
        <v>40</v>
      </c>
      <c r="AH79" s="61"/>
      <c r="AI79" s="62"/>
      <c r="AJ79" s="63"/>
      <c r="AK79" s="59"/>
      <c r="AL79" s="60"/>
      <c r="AM79" s="59"/>
      <c r="AN79" s="60"/>
      <c r="AO79" s="7"/>
      <c r="AP79" s="7"/>
      <c r="AQ79" s="7"/>
      <c r="AR79" s="7"/>
      <c r="AS79" s="7"/>
      <c r="AT79" s="7"/>
      <c r="AU79" s="7"/>
      <c r="AV79" s="6"/>
      <c r="AW79" s="8">
        <v>40</v>
      </c>
      <c r="AX79" s="61"/>
      <c r="AY79" s="62"/>
      <c r="AZ79" s="63"/>
      <c r="BA79" s="59"/>
      <c r="BB79" s="60"/>
      <c r="BC79" s="59"/>
      <c r="BD79" s="60"/>
      <c r="BE79" s="7"/>
      <c r="BF79" s="7"/>
      <c r="BG79" s="7"/>
      <c r="BH79" s="7"/>
      <c r="BI79" s="7"/>
      <c r="BJ79" s="7"/>
      <c r="BK79" s="7"/>
      <c r="BL79" s="6"/>
      <c r="BM79" s="8">
        <v>40</v>
      </c>
      <c r="BN79" s="61"/>
      <c r="BO79" s="62"/>
      <c r="BP79" s="63"/>
      <c r="BQ79" s="59"/>
      <c r="BR79" s="60"/>
      <c r="BS79" s="59"/>
      <c r="BT79" s="60"/>
      <c r="BU79" s="7"/>
      <c r="BV79" s="7"/>
      <c r="BW79" s="7"/>
      <c r="BX79" s="7"/>
      <c r="BY79" s="7"/>
      <c r="BZ79" s="7"/>
      <c r="CA79" s="7"/>
      <c r="CB79" s="6"/>
      <c r="CC79" s="8">
        <v>40</v>
      </c>
      <c r="CD79" s="61"/>
      <c r="CE79" s="62"/>
      <c r="CF79" s="63"/>
      <c r="CG79" s="59"/>
      <c r="CH79" s="60"/>
      <c r="CI79" s="59"/>
      <c r="CJ79" s="60"/>
      <c r="CK79" s="7"/>
      <c r="CL79" s="7"/>
      <c r="CM79" s="7"/>
      <c r="CN79" s="7"/>
      <c r="CO79" s="7"/>
      <c r="CP79" s="7"/>
      <c r="CQ79" s="7"/>
      <c r="CR79" s="6"/>
      <c r="CS79" s="8">
        <v>40</v>
      </c>
      <c r="CT79" s="61"/>
      <c r="CU79" s="62"/>
      <c r="CV79" s="63"/>
      <c r="CW79" s="59"/>
      <c r="CX79" s="60"/>
      <c r="CY79" s="59"/>
      <c r="CZ79" s="60"/>
      <c r="DA79" s="7"/>
      <c r="DB79" s="7"/>
      <c r="DC79" s="7"/>
      <c r="DD79" s="7"/>
      <c r="DE79" s="7"/>
      <c r="DF79" s="7"/>
      <c r="DG79" s="7"/>
      <c r="DH79" s="7"/>
      <c r="DI79" s="331"/>
      <c r="DJ79" s="293"/>
      <c r="DK79" s="293"/>
      <c r="DL79" s="293"/>
      <c r="DM79" s="294"/>
      <c r="DN79" s="294"/>
      <c r="DO79" s="294"/>
      <c r="DP79" s="294"/>
      <c r="DQ79" s="7"/>
      <c r="DR79" s="7"/>
      <c r="DS79" s="7"/>
      <c r="DT79" s="7"/>
      <c r="DU79" s="7"/>
      <c r="DV79" s="7"/>
      <c r="DW79" s="7"/>
      <c r="DX79" s="7"/>
    </row>
    <row r="80" spans="17:128" x14ac:dyDescent="0.2">
      <c r="Q80" s="8">
        <v>41</v>
      </c>
      <c r="R80" s="61"/>
      <c r="S80" s="62"/>
      <c r="T80" s="63"/>
      <c r="U80" s="59"/>
      <c r="V80" s="60"/>
      <c r="W80" s="59"/>
      <c r="X80" s="60"/>
      <c r="Y80" s="7"/>
      <c r="Z80" s="7"/>
      <c r="AA80" s="7"/>
      <c r="AB80" s="7"/>
      <c r="AC80" s="7"/>
      <c r="AD80" s="7"/>
      <c r="AE80" s="7"/>
      <c r="AF80" s="6"/>
      <c r="AG80" s="8">
        <v>41</v>
      </c>
      <c r="AH80" s="61"/>
      <c r="AI80" s="62"/>
      <c r="AJ80" s="63"/>
      <c r="AK80" s="59"/>
      <c r="AL80" s="60"/>
      <c r="AM80" s="59"/>
      <c r="AN80" s="60"/>
      <c r="AO80" s="7"/>
      <c r="AP80" s="7"/>
      <c r="AQ80" s="7"/>
      <c r="AR80" s="7"/>
      <c r="AS80" s="7"/>
      <c r="AT80" s="7"/>
      <c r="AU80" s="7"/>
      <c r="AV80" s="6"/>
      <c r="AW80" s="8">
        <v>41</v>
      </c>
      <c r="AX80" s="61"/>
      <c r="AY80" s="62"/>
      <c r="AZ80" s="63"/>
      <c r="BA80" s="59"/>
      <c r="BB80" s="60"/>
      <c r="BC80" s="59"/>
      <c r="BD80" s="60"/>
      <c r="BE80" s="7"/>
      <c r="BF80" s="7"/>
      <c r="BG80" s="7"/>
      <c r="BH80" s="7"/>
      <c r="BI80" s="7"/>
      <c r="BJ80" s="7"/>
      <c r="BK80" s="7"/>
      <c r="BL80" s="6"/>
      <c r="BM80" s="8">
        <v>41</v>
      </c>
      <c r="BN80" s="61"/>
      <c r="BO80" s="62"/>
      <c r="BP80" s="63"/>
      <c r="BQ80" s="59"/>
      <c r="BR80" s="60"/>
      <c r="BS80" s="59"/>
      <c r="BT80" s="60"/>
      <c r="BU80" s="7"/>
      <c r="BV80" s="7"/>
      <c r="BW80" s="7"/>
      <c r="BX80" s="7"/>
      <c r="BY80" s="7"/>
      <c r="BZ80" s="7"/>
      <c r="CA80" s="7"/>
      <c r="CB80" s="6"/>
      <c r="CC80" s="8">
        <v>41</v>
      </c>
      <c r="CD80" s="61"/>
      <c r="CE80" s="62"/>
      <c r="CF80" s="63"/>
      <c r="CG80" s="59"/>
      <c r="CH80" s="60"/>
      <c r="CI80" s="59"/>
      <c r="CJ80" s="60"/>
      <c r="CK80" s="7"/>
      <c r="CL80" s="7"/>
      <c r="CM80" s="7"/>
      <c r="CN80" s="7"/>
      <c r="CO80" s="7"/>
      <c r="CP80" s="7"/>
      <c r="CQ80" s="7"/>
      <c r="CR80" s="6"/>
      <c r="CS80" s="8">
        <v>41</v>
      </c>
      <c r="CT80" s="61"/>
      <c r="CU80" s="62"/>
      <c r="CV80" s="63"/>
      <c r="CW80" s="59"/>
      <c r="CX80" s="60"/>
      <c r="CY80" s="59"/>
      <c r="CZ80" s="60"/>
      <c r="DA80" s="7"/>
      <c r="DB80" s="7"/>
      <c r="DC80" s="7"/>
      <c r="DD80" s="7"/>
      <c r="DE80" s="7"/>
      <c r="DF80" s="7"/>
      <c r="DG80" s="7"/>
      <c r="DH80" s="7"/>
      <c r="DI80" s="331"/>
      <c r="DJ80" s="293"/>
      <c r="DK80" s="293"/>
      <c r="DL80" s="293"/>
      <c r="DM80" s="294"/>
      <c r="DN80" s="294"/>
      <c r="DO80" s="294"/>
      <c r="DP80" s="294"/>
      <c r="DQ80" s="7"/>
      <c r="DR80" s="7"/>
      <c r="DS80" s="7"/>
      <c r="DT80" s="7"/>
      <c r="DU80" s="7"/>
      <c r="DV80" s="7"/>
      <c r="DW80" s="7"/>
      <c r="DX80" s="7"/>
    </row>
    <row r="81" spans="17:128" x14ac:dyDescent="0.2">
      <c r="Q81" s="8">
        <v>42</v>
      </c>
      <c r="R81" s="61"/>
      <c r="S81" s="62"/>
      <c r="T81" s="63"/>
      <c r="U81" s="59"/>
      <c r="V81" s="60"/>
      <c r="W81" s="59"/>
      <c r="X81" s="60"/>
      <c r="Y81" s="7"/>
      <c r="Z81" s="7"/>
      <c r="AA81" s="7"/>
      <c r="AB81" s="7"/>
      <c r="AC81" s="7"/>
      <c r="AD81" s="7"/>
      <c r="AE81" s="7"/>
      <c r="AF81" s="6"/>
      <c r="AG81" s="8">
        <v>42</v>
      </c>
      <c r="AH81" s="61"/>
      <c r="AI81" s="62"/>
      <c r="AJ81" s="63"/>
      <c r="AK81" s="59"/>
      <c r="AL81" s="60"/>
      <c r="AM81" s="59"/>
      <c r="AN81" s="60"/>
      <c r="AO81" s="7"/>
      <c r="AP81" s="7"/>
      <c r="AQ81" s="7"/>
      <c r="AR81" s="7"/>
      <c r="AS81" s="7"/>
      <c r="AT81" s="7"/>
      <c r="AU81" s="7"/>
      <c r="AV81" s="6"/>
      <c r="AW81" s="8">
        <v>42</v>
      </c>
      <c r="AX81" s="61"/>
      <c r="AY81" s="62"/>
      <c r="AZ81" s="63"/>
      <c r="BA81" s="59"/>
      <c r="BB81" s="60"/>
      <c r="BC81" s="59"/>
      <c r="BD81" s="60"/>
      <c r="BE81" s="7"/>
      <c r="BF81" s="7"/>
      <c r="BG81" s="7"/>
      <c r="BH81" s="7"/>
      <c r="BI81" s="7"/>
      <c r="BJ81" s="7"/>
      <c r="BK81" s="7"/>
      <c r="BL81" s="6"/>
      <c r="BM81" s="8">
        <v>42</v>
      </c>
      <c r="BN81" s="61"/>
      <c r="BO81" s="62"/>
      <c r="BP81" s="63"/>
      <c r="BQ81" s="59"/>
      <c r="BR81" s="60"/>
      <c r="BS81" s="59"/>
      <c r="BT81" s="60"/>
      <c r="BU81" s="7"/>
      <c r="BV81" s="7"/>
      <c r="BW81" s="7"/>
      <c r="BX81" s="7"/>
      <c r="BY81" s="7"/>
      <c r="BZ81" s="7"/>
      <c r="CA81" s="7"/>
      <c r="CB81" s="6"/>
      <c r="CC81" s="8">
        <v>42</v>
      </c>
      <c r="CD81" s="61"/>
      <c r="CE81" s="62"/>
      <c r="CF81" s="63"/>
      <c r="CG81" s="59"/>
      <c r="CH81" s="60"/>
      <c r="CI81" s="59"/>
      <c r="CJ81" s="60"/>
      <c r="CK81" s="7"/>
      <c r="CL81" s="7"/>
      <c r="CM81" s="7"/>
      <c r="CN81" s="7"/>
      <c r="CO81" s="7"/>
      <c r="CP81" s="7"/>
      <c r="CQ81" s="7"/>
      <c r="CR81" s="6"/>
      <c r="CS81" s="8">
        <v>42</v>
      </c>
      <c r="CT81" s="61"/>
      <c r="CU81" s="62"/>
      <c r="CV81" s="63"/>
      <c r="CW81" s="59"/>
      <c r="CX81" s="60"/>
      <c r="CY81" s="59"/>
      <c r="CZ81" s="60"/>
      <c r="DA81" s="7"/>
      <c r="DB81" s="7"/>
      <c r="DC81" s="7"/>
      <c r="DD81" s="7"/>
      <c r="DE81" s="7"/>
      <c r="DF81" s="7"/>
      <c r="DG81" s="7"/>
      <c r="DH81" s="7"/>
      <c r="DI81" s="331"/>
      <c r="DJ81" s="293"/>
      <c r="DK81" s="293"/>
      <c r="DL81" s="293"/>
      <c r="DM81" s="294"/>
      <c r="DN81" s="294"/>
      <c r="DO81" s="294"/>
      <c r="DP81" s="294"/>
      <c r="DQ81" s="7"/>
      <c r="DR81" s="7"/>
      <c r="DS81" s="7"/>
      <c r="DT81" s="7"/>
      <c r="DU81" s="7"/>
      <c r="DV81" s="7"/>
      <c r="DW81" s="7"/>
      <c r="DX81" s="7"/>
    </row>
    <row r="82" spans="17:128" x14ac:dyDescent="0.2">
      <c r="Q82" s="8">
        <v>43</v>
      </c>
      <c r="R82" s="61"/>
      <c r="S82" s="62"/>
      <c r="T82" s="63"/>
      <c r="U82" s="59"/>
      <c r="V82" s="60"/>
      <c r="W82" s="59"/>
      <c r="X82" s="60"/>
      <c r="Y82" s="7"/>
      <c r="Z82" s="7"/>
      <c r="AA82" s="7"/>
      <c r="AB82" s="7"/>
      <c r="AC82" s="7"/>
      <c r="AD82" s="7"/>
      <c r="AE82" s="7"/>
      <c r="AF82" s="6"/>
      <c r="AG82" s="8">
        <v>43</v>
      </c>
      <c r="AH82" s="61"/>
      <c r="AI82" s="62"/>
      <c r="AJ82" s="63"/>
      <c r="AK82" s="59"/>
      <c r="AL82" s="60"/>
      <c r="AM82" s="59"/>
      <c r="AN82" s="60"/>
      <c r="AO82" s="7"/>
      <c r="AP82" s="7"/>
      <c r="AQ82" s="7"/>
      <c r="AR82" s="7"/>
      <c r="AS82" s="7"/>
      <c r="AT82" s="7"/>
      <c r="AU82" s="7"/>
      <c r="AV82" s="6"/>
      <c r="AW82" s="8">
        <v>43</v>
      </c>
      <c r="AX82" s="61"/>
      <c r="AY82" s="62"/>
      <c r="AZ82" s="63"/>
      <c r="BA82" s="59"/>
      <c r="BB82" s="60"/>
      <c r="BC82" s="59"/>
      <c r="BD82" s="60"/>
      <c r="BE82" s="7"/>
      <c r="BF82" s="7"/>
      <c r="BG82" s="7"/>
      <c r="BH82" s="7"/>
      <c r="BI82" s="7"/>
      <c r="BJ82" s="7"/>
      <c r="BK82" s="7"/>
      <c r="BL82" s="6"/>
      <c r="BM82" s="8">
        <v>43</v>
      </c>
      <c r="BN82" s="61"/>
      <c r="BO82" s="62"/>
      <c r="BP82" s="63"/>
      <c r="BQ82" s="59"/>
      <c r="BR82" s="60"/>
      <c r="BS82" s="59"/>
      <c r="BT82" s="60"/>
      <c r="BU82" s="7"/>
      <c r="BV82" s="7"/>
      <c r="BW82" s="7"/>
      <c r="BX82" s="7"/>
      <c r="BY82" s="7"/>
      <c r="BZ82" s="7"/>
      <c r="CA82" s="7"/>
      <c r="CB82" s="6"/>
      <c r="CC82" s="8">
        <v>43</v>
      </c>
      <c r="CD82" s="61"/>
      <c r="CE82" s="62"/>
      <c r="CF82" s="63"/>
      <c r="CG82" s="59"/>
      <c r="CH82" s="60"/>
      <c r="CI82" s="59"/>
      <c r="CJ82" s="60"/>
      <c r="CK82" s="7"/>
      <c r="CL82" s="7"/>
      <c r="CM82" s="7"/>
      <c r="CN82" s="7"/>
      <c r="CO82" s="7"/>
      <c r="CP82" s="7"/>
      <c r="CQ82" s="7"/>
      <c r="CR82" s="6"/>
      <c r="CS82" s="8">
        <v>43</v>
      </c>
      <c r="CT82" s="61"/>
      <c r="CU82" s="62"/>
      <c r="CV82" s="63"/>
      <c r="CW82" s="59"/>
      <c r="CX82" s="60"/>
      <c r="CY82" s="59"/>
      <c r="CZ82" s="60"/>
      <c r="DA82" s="7"/>
      <c r="DB82" s="7"/>
      <c r="DC82" s="7"/>
      <c r="DD82" s="7"/>
      <c r="DE82" s="7"/>
      <c r="DF82" s="7"/>
      <c r="DG82" s="7"/>
      <c r="DH82" s="7"/>
      <c r="DI82" s="331"/>
      <c r="DJ82" s="293"/>
      <c r="DK82" s="293"/>
      <c r="DL82" s="293"/>
      <c r="DM82" s="294"/>
      <c r="DN82" s="294"/>
      <c r="DO82" s="294"/>
      <c r="DP82" s="294"/>
      <c r="DQ82" s="7"/>
      <c r="DR82" s="7"/>
      <c r="DS82" s="7"/>
      <c r="DT82" s="7"/>
      <c r="DU82" s="7"/>
      <c r="DV82" s="7"/>
      <c r="DW82" s="7"/>
      <c r="DX82" s="7"/>
    </row>
    <row r="83" spans="17:128" x14ac:dyDescent="0.2">
      <c r="Q83" s="8">
        <v>44</v>
      </c>
      <c r="R83" s="61"/>
      <c r="S83" s="62"/>
      <c r="T83" s="63"/>
      <c r="U83" s="59"/>
      <c r="V83" s="60"/>
      <c r="W83" s="59"/>
      <c r="X83" s="60"/>
      <c r="Y83" s="7"/>
      <c r="Z83" s="7"/>
      <c r="AA83" s="7"/>
      <c r="AB83" s="7"/>
      <c r="AC83" s="7"/>
      <c r="AD83" s="7"/>
      <c r="AE83" s="7"/>
      <c r="AF83" s="6"/>
      <c r="AG83" s="8">
        <v>44</v>
      </c>
      <c r="AH83" s="61"/>
      <c r="AI83" s="62"/>
      <c r="AJ83" s="63"/>
      <c r="AK83" s="59"/>
      <c r="AL83" s="60"/>
      <c r="AM83" s="59"/>
      <c r="AN83" s="60"/>
      <c r="AO83" s="7"/>
      <c r="AP83" s="7"/>
      <c r="AQ83" s="7"/>
      <c r="AR83" s="7"/>
      <c r="AS83" s="7"/>
      <c r="AT83" s="7"/>
      <c r="AU83" s="7"/>
      <c r="AV83" s="6"/>
      <c r="AW83" s="8">
        <v>44</v>
      </c>
      <c r="AX83" s="61"/>
      <c r="AY83" s="62"/>
      <c r="AZ83" s="63"/>
      <c r="BA83" s="59"/>
      <c r="BB83" s="60"/>
      <c r="BC83" s="59"/>
      <c r="BD83" s="60"/>
      <c r="BE83" s="7"/>
      <c r="BF83" s="7"/>
      <c r="BG83" s="7"/>
      <c r="BH83" s="7"/>
      <c r="BI83" s="7"/>
      <c r="BJ83" s="7"/>
      <c r="BK83" s="7"/>
      <c r="BL83" s="6"/>
      <c r="BM83" s="8">
        <v>44</v>
      </c>
      <c r="BN83" s="61"/>
      <c r="BO83" s="62"/>
      <c r="BP83" s="63"/>
      <c r="BQ83" s="59"/>
      <c r="BR83" s="60"/>
      <c r="BS83" s="59"/>
      <c r="BT83" s="60"/>
      <c r="BU83" s="7"/>
      <c r="BV83" s="7"/>
      <c r="BW83" s="7"/>
      <c r="BX83" s="7"/>
      <c r="BY83" s="7"/>
      <c r="BZ83" s="7"/>
      <c r="CA83" s="7"/>
      <c r="CB83" s="6"/>
      <c r="CC83" s="8">
        <v>44</v>
      </c>
      <c r="CD83" s="61"/>
      <c r="CE83" s="62"/>
      <c r="CF83" s="63"/>
      <c r="CG83" s="59"/>
      <c r="CH83" s="60"/>
      <c r="CI83" s="59"/>
      <c r="CJ83" s="60"/>
      <c r="CK83" s="7"/>
      <c r="CL83" s="7"/>
      <c r="CM83" s="7"/>
      <c r="CN83" s="7"/>
      <c r="CO83" s="7"/>
      <c r="CP83" s="7"/>
      <c r="CQ83" s="7"/>
      <c r="CR83" s="6"/>
      <c r="CS83" s="8">
        <v>44</v>
      </c>
      <c r="CT83" s="61"/>
      <c r="CU83" s="62"/>
      <c r="CV83" s="63"/>
      <c r="CW83" s="59"/>
      <c r="CX83" s="60"/>
      <c r="CY83" s="59"/>
      <c r="CZ83" s="60"/>
      <c r="DA83" s="7"/>
      <c r="DB83" s="7"/>
      <c r="DC83" s="7"/>
      <c r="DD83" s="7"/>
      <c r="DE83" s="7"/>
      <c r="DF83" s="7"/>
      <c r="DG83" s="7"/>
      <c r="DH83" s="7"/>
      <c r="DI83" s="331"/>
      <c r="DJ83" s="293"/>
      <c r="DK83" s="293"/>
      <c r="DL83" s="293"/>
      <c r="DM83" s="294"/>
      <c r="DN83" s="294"/>
      <c r="DO83" s="294"/>
      <c r="DP83" s="294"/>
      <c r="DQ83" s="7"/>
      <c r="DR83" s="7"/>
      <c r="DS83" s="7"/>
      <c r="DT83" s="7"/>
      <c r="DU83" s="7"/>
      <c r="DV83" s="7"/>
      <c r="DW83" s="7"/>
      <c r="DX83" s="7"/>
    </row>
    <row r="84" spans="17:128" x14ac:dyDescent="0.2">
      <c r="Q84" s="8">
        <v>45</v>
      </c>
      <c r="R84" s="61"/>
      <c r="S84" s="62"/>
      <c r="T84" s="63"/>
      <c r="U84" s="59"/>
      <c r="V84" s="60"/>
      <c r="W84" s="59"/>
      <c r="X84" s="60"/>
      <c r="Y84" s="7"/>
      <c r="Z84" s="7"/>
      <c r="AA84" s="7"/>
      <c r="AB84" s="7"/>
      <c r="AC84" s="7"/>
      <c r="AD84" s="7"/>
      <c r="AE84" s="7"/>
      <c r="AF84" s="6"/>
      <c r="AG84" s="8">
        <v>45</v>
      </c>
      <c r="AH84" s="61"/>
      <c r="AI84" s="62"/>
      <c r="AJ84" s="63"/>
      <c r="AK84" s="59"/>
      <c r="AL84" s="60"/>
      <c r="AM84" s="59"/>
      <c r="AN84" s="60"/>
      <c r="AO84" s="7"/>
      <c r="AP84" s="7"/>
      <c r="AQ84" s="7"/>
      <c r="AR84" s="7"/>
      <c r="AS84" s="7"/>
      <c r="AT84" s="7"/>
      <c r="AU84" s="7"/>
      <c r="AV84" s="6"/>
      <c r="AW84" s="8">
        <v>45</v>
      </c>
      <c r="AX84" s="61"/>
      <c r="AY84" s="62"/>
      <c r="AZ84" s="63"/>
      <c r="BA84" s="59"/>
      <c r="BB84" s="60"/>
      <c r="BC84" s="59"/>
      <c r="BD84" s="60"/>
      <c r="BE84" s="7"/>
      <c r="BF84" s="7"/>
      <c r="BG84" s="7"/>
      <c r="BH84" s="7"/>
      <c r="BI84" s="7"/>
      <c r="BJ84" s="7"/>
      <c r="BK84" s="7"/>
      <c r="BL84" s="6"/>
      <c r="BM84" s="8">
        <v>45</v>
      </c>
      <c r="BN84" s="61"/>
      <c r="BO84" s="62"/>
      <c r="BP84" s="63"/>
      <c r="BQ84" s="59"/>
      <c r="BR84" s="60"/>
      <c r="BS84" s="59"/>
      <c r="BT84" s="60"/>
      <c r="BU84" s="7"/>
      <c r="BV84" s="7"/>
      <c r="BW84" s="7"/>
      <c r="BX84" s="7"/>
      <c r="BY84" s="7"/>
      <c r="BZ84" s="7"/>
      <c r="CA84" s="7"/>
      <c r="CB84" s="6"/>
      <c r="CC84" s="8">
        <v>45</v>
      </c>
      <c r="CD84" s="61"/>
      <c r="CE84" s="62"/>
      <c r="CF84" s="63"/>
      <c r="CG84" s="59"/>
      <c r="CH84" s="60"/>
      <c r="CI84" s="59"/>
      <c r="CJ84" s="60"/>
      <c r="CK84" s="7"/>
      <c r="CL84" s="7"/>
      <c r="CM84" s="7"/>
      <c r="CN84" s="7"/>
      <c r="CO84" s="7"/>
      <c r="CP84" s="7"/>
      <c r="CQ84" s="7"/>
      <c r="CR84" s="6"/>
      <c r="CS84" s="8">
        <v>45</v>
      </c>
      <c r="CT84" s="61"/>
      <c r="CU84" s="62"/>
      <c r="CV84" s="63"/>
      <c r="CW84" s="59"/>
      <c r="CX84" s="60"/>
      <c r="CY84" s="59"/>
      <c r="CZ84" s="60"/>
      <c r="DA84" s="7"/>
      <c r="DB84" s="7"/>
      <c r="DC84" s="7"/>
      <c r="DD84" s="7"/>
      <c r="DE84" s="7"/>
      <c r="DF84" s="7"/>
      <c r="DG84" s="7"/>
      <c r="DH84" s="7"/>
      <c r="DI84" s="331"/>
      <c r="DJ84" s="293"/>
      <c r="DK84" s="293"/>
      <c r="DL84" s="293"/>
      <c r="DM84" s="294"/>
      <c r="DN84" s="294"/>
      <c r="DO84" s="294"/>
      <c r="DP84" s="294"/>
      <c r="DQ84" s="7"/>
      <c r="DR84" s="7"/>
      <c r="DS84" s="7"/>
      <c r="DT84" s="7"/>
      <c r="DU84" s="7"/>
      <c r="DV84" s="7"/>
      <c r="DW84" s="7"/>
      <c r="DX84" s="7"/>
    </row>
    <row r="85" spans="17:128" x14ac:dyDescent="0.2">
      <c r="Q85" s="8">
        <v>46</v>
      </c>
      <c r="R85" s="61"/>
      <c r="S85" s="62"/>
      <c r="T85" s="63"/>
      <c r="U85" s="59"/>
      <c r="V85" s="60"/>
      <c r="W85" s="59"/>
      <c r="X85" s="60"/>
      <c r="Y85" s="7"/>
      <c r="Z85" s="7"/>
      <c r="AA85" s="7"/>
      <c r="AB85" s="7"/>
      <c r="AC85" s="7"/>
      <c r="AD85" s="7"/>
      <c r="AE85" s="7"/>
      <c r="AF85" s="6"/>
      <c r="AG85" s="8">
        <v>46</v>
      </c>
      <c r="AH85" s="61"/>
      <c r="AI85" s="62"/>
      <c r="AJ85" s="63"/>
      <c r="AK85" s="59"/>
      <c r="AL85" s="60"/>
      <c r="AM85" s="59"/>
      <c r="AN85" s="60"/>
      <c r="AO85" s="7"/>
      <c r="AP85" s="7"/>
      <c r="AQ85" s="7"/>
      <c r="AR85" s="7"/>
      <c r="AS85" s="7"/>
      <c r="AT85" s="7"/>
      <c r="AU85" s="7"/>
      <c r="AV85" s="6"/>
      <c r="AW85" s="8">
        <v>46</v>
      </c>
      <c r="AX85" s="61"/>
      <c r="AY85" s="62"/>
      <c r="AZ85" s="63"/>
      <c r="BA85" s="59"/>
      <c r="BB85" s="60"/>
      <c r="BC85" s="59"/>
      <c r="BD85" s="60"/>
      <c r="BE85" s="7"/>
      <c r="BF85" s="7"/>
      <c r="BG85" s="7"/>
      <c r="BH85" s="7"/>
      <c r="BI85" s="7"/>
      <c r="BJ85" s="7"/>
      <c r="BK85" s="7"/>
      <c r="BL85" s="6"/>
      <c r="BM85" s="8">
        <v>46</v>
      </c>
      <c r="BN85" s="61"/>
      <c r="BO85" s="62"/>
      <c r="BP85" s="63"/>
      <c r="BQ85" s="59"/>
      <c r="BR85" s="60"/>
      <c r="BS85" s="59"/>
      <c r="BT85" s="60"/>
      <c r="BU85" s="7"/>
      <c r="BV85" s="7"/>
      <c r="BW85" s="7"/>
      <c r="BX85" s="7"/>
      <c r="BY85" s="7"/>
      <c r="BZ85" s="7"/>
      <c r="CA85" s="7"/>
      <c r="CB85" s="6"/>
      <c r="CC85" s="8">
        <v>46</v>
      </c>
      <c r="CD85" s="61"/>
      <c r="CE85" s="62"/>
      <c r="CF85" s="63"/>
      <c r="CG85" s="59"/>
      <c r="CH85" s="60"/>
      <c r="CI85" s="59"/>
      <c r="CJ85" s="60"/>
      <c r="CK85" s="7"/>
      <c r="CL85" s="7"/>
      <c r="CM85" s="7"/>
      <c r="CN85" s="7"/>
      <c r="CO85" s="7"/>
      <c r="CP85" s="7"/>
      <c r="CQ85" s="7"/>
      <c r="CR85" s="6"/>
      <c r="CS85" s="8">
        <v>46</v>
      </c>
      <c r="CT85" s="61"/>
      <c r="CU85" s="62"/>
      <c r="CV85" s="63"/>
      <c r="CW85" s="59"/>
      <c r="CX85" s="60"/>
      <c r="CY85" s="59"/>
      <c r="CZ85" s="60"/>
      <c r="DA85" s="7"/>
      <c r="DB85" s="7"/>
      <c r="DC85" s="7"/>
      <c r="DD85" s="7"/>
      <c r="DE85" s="7"/>
      <c r="DF85" s="7"/>
      <c r="DG85" s="7"/>
      <c r="DH85" s="7"/>
      <c r="DI85" s="331"/>
      <c r="DJ85" s="293"/>
      <c r="DK85" s="293"/>
      <c r="DL85" s="293"/>
      <c r="DM85" s="294"/>
      <c r="DN85" s="294"/>
      <c r="DO85" s="294"/>
      <c r="DP85" s="294"/>
      <c r="DQ85" s="7"/>
      <c r="DR85" s="7"/>
      <c r="DS85" s="7"/>
      <c r="DT85" s="7"/>
      <c r="DU85" s="7"/>
      <c r="DV85" s="7"/>
      <c r="DW85" s="7"/>
      <c r="DX85" s="7"/>
    </row>
    <row r="86" spans="17:128" x14ac:dyDescent="0.2">
      <c r="Q86" s="8">
        <v>47</v>
      </c>
      <c r="R86" s="61"/>
      <c r="S86" s="62"/>
      <c r="T86" s="63"/>
      <c r="U86" s="59"/>
      <c r="V86" s="60"/>
      <c r="W86" s="59"/>
      <c r="X86" s="60"/>
      <c r="Y86" s="7"/>
      <c r="Z86" s="7"/>
      <c r="AA86" s="7"/>
      <c r="AB86" s="7"/>
      <c r="AC86" s="7"/>
      <c r="AD86" s="7"/>
      <c r="AE86" s="7"/>
      <c r="AF86" s="6"/>
      <c r="AG86" s="8">
        <v>47</v>
      </c>
      <c r="AH86" s="61"/>
      <c r="AI86" s="62"/>
      <c r="AJ86" s="63"/>
      <c r="AK86" s="59"/>
      <c r="AL86" s="60"/>
      <c r="AM86" s="59"/>
      <c r="AN86" s="60"/>
      <c r="AO86" s="7"/>
      <c r="AP86" s="7"/>
      <c r="AQ86" s="7"/>
      <c r="AR86" s="7"/>
      <c r="AS86" s="7"/>
      <c r="AT86" s="7"/>
      <c r="AU86" s="7"/>
      <c r="AV86" s="6"/>
      <c r="AW86" s="8">
        <v>47</v>
      </c>
      <c r="AX86" s="61"/>
      <c r="AY86" s="62"/>
      <c r="AZ86" s="63"/>
      <c r="BA86" s="59"/>
      <c r="BB86" s="60"/>
      <c r="BC86" s="59"/>
      <c r="BD86" s="60"/>
      <c r="BE86" s="7"/>
      <c r="BF86" s="7"/>
      <c r="BG86" s="7"/>
      <c r="BH86" s="7"/>
      <c r="BI86" s="7"/>
      <c r="BJ86" s="7"/>
      <c r="BK86" s="7"/>
      <c r="BL86" s="6"/>
      <c r="BM86" s="8">
        <v>47</v>
      </c>
      <c r="BN86" s="61"/>
      <c r="BO86" s="62"/>
      <c r="BP86" s="63"/>
      <c r="BQ86" s="59"/>
      <c r="BR86" s="60"/>
      <c r="BS86" s="59"/>
      <c r="BT86" s="60"/>
      <c r="BU86" s="7"/>
      <c r="BV86" s="7"/>
      <c r="BW86" s="7"/>
      <c r="BX86" s="7"/>
      <c r="BY86" s="7"/>
      <c r="BZ86" s="7"/>
      <c r="CA86" s="7"/>
      <c r="CB86" s="6"/>
      <c r="CC86" s="8">
        <v>47</v>
      </c>
      <c r="CD86" s="61"/>
      <c r="CE86" s="62"/>
      <c r="CF86" s="63"/>
      <c r="CG86" s="59"/>
      <c r="CH86" s="60"/>
      <c r="CI86" s="59"/>
      <c r="CJ86" s="60"/>
      <c r="CK86" s="7"/>
      <c r="CL86" s="7"/>
      <c r="CM86" s="7"/>
      <c r="CN86" s="7"/>
      <c r="CO86" s="7"/>
      <c r="CP86" s="7"/>
      <c r="CQ86" s="7"/>
      <c r="CR86" s="6"/>
      <c r="CS86" s="8">
        <v>47</v>
      </c>
      <c r="CT86" s="61"/>
      <c r="CU86" s="62"/>
      <c r="CV86" s="63"/>
      <c r="CW86" s="59"/>
      <c r="CX86" s="60"/>
      <c r="CY86" s="59"/>
      <c r="CZ86" s="60"/>
      <c r="DA86" s="7"/>
      <c r="DB86" s="7"/>
      <c r="DC86" s="7"/>
      <c r="DD86" s="7"/>
      <c r="DE86" s="7"/>
      <c r="DF86" s="7"/>
      <c r="DG86" s="7"/>
      <c r="DH86" s="7"/>
      <c r="DI86" s="331"/>
      <c r="DJ86" s="293"/>
      <c r="DK86" s="293"/>
      <c r="DL86" s="293"/>
      <c r="DM86" s="294"/>
      <c r="DN86" s="294"/>
      <c r="DO86" s="294"/>
      <c r="DP86" s="294"/>
      <c r="DQ86" s="7"/>
      <c r="DR86" s="7"/>
      <c r="DS86" s="7"/>
      <c r="DT86" s="7"/>
      <c r="DU86" s="7"/>
      <c r="DV86" s="7"/>
      <c r="DW86" s="7"/>
      <c r="DX86" s="7"/>
    </row>
    <row r="87" spans="17:128" x14ac:dyDescent="0.2">
      <c r="Q87" s="8">
        <v>48</v>
      </c>
      <c r="R87" s="61"/>
      <c r="S87" s="62"/>
      <c r="T87" s="63"/>
      <c r="U87" s="59"/>
      <c r="V87" s="60"/>
      <c r="W87" s="59"/>
      <c r="X87" s="60"/>
      <c r="Y87" s="7"/>
      <c r="Z87" s="7"/>
      <c r="AA87" s="7"/>
      <c r="AB87" s="7"/>
      <c r="AC87" s="7"/>
      <c r="AD87" s="7"/>
      <c r="AE87" s="7"/>
      <c r="AF87" s="6"/>
      <c r="AG87" s="8">
        <v>48</v>
      </c>
      <c r="AH87" s="61"/>
      <c r="AI87" s="62"/>
      <c r="AJ87" s="63"/>
      <c r="AK87" s="59"/>
      <c r="AL87" s="60"/>
      <c r="AM87" s="59"/>
      <c r="AN87" s="60"/>
      <c r="AO87" s="7"/>
      <c r="AP87" s="7"/>
      <c r="AQ87" s="7"/>
      <c r="AR87" s="7"/>
      <c r="AS87" s="7"/>
      <c r="AT87" s="7"/>
      <c r="AU87" s="7"/>
      <c r="AV87" s="6"/>
      <c r="AW87" s="8">
        <v>48</v>
      </c>
      <c r="AX87" s="61"/>
      <c r="AY87" s="62"/>
      <c r="AZ87" s="63"/>
      <c r="BA87" s="59"/>
      <c r="BB87" s="60"/>
      <c r="BC87" s="59"/>
      <c r="BD87" s="60"/>
      <c r="BE87" s="7"/>
      <c r="BF87" s="7"/>
      <c r="BG87" s="7"/>
      <c r="BH87" s="7"/>
      <c r="BI87" s="7"/>
      <c r="BJ87" s="7"/>
      <c r="BK87" s="7"/>
      <c r="BL87" s="6"/>
      <c r="BM87" s="8">
        <v>48</v>
      </c>
      <c r="BN87" s="61"/>
      <c r="BO87" s="62"/>
      <c r="BP87" s="63"/>
      <c r="BQ87" s="59"/>
      <c r="BR87" s="60"/>
      <c r="BS87" s="59"/>
      <c r="BT87" s="60"/>
      <c r="BU87" s="7"/>
      <c r="BV87" s="7"/>
      <c r="BW87" s="7"/>
      <c r="BX87" s="7"/>
      <c r="BY87" s="7"/>
      <c r="BZ87" s="7"/>
      <c r="CA87" s="7"/>
      <c r="CB87" s="6"/>
      <c r="CC87" s="8">
        <v>48</v>
      </c>
      <c r="CD87" s="61"/>
      <c r="CE87" s="62"/>
      <c r="CF87" s="63"/>
      <c r="CG87" s="59"/>
      <c r="CH87" s="60"/>
      <c r="CI87" s="59"/>
      <c r="CJ87" s="60"/>
      <c r="CK87" s="7"/>
      <c r="CL87" s="7"/>
      <c r="CM87" s="7"/>
      <c r="CN87" s="7"/>
      <c r="CO87" s="7"/>
      <c r="CP87" s="7"/>
      <c r="CQ87" s="7"/>
      <c r="CR87" s="6"/>
      <c r="CS87" s="8">
        <v>48</v>
      </c>
      <c r="CT87" s="61"/>
      <c r="CU87" s="62"/>
      <c r="CV87" s="63"/>
      <c r="CW87" s="59"/>
      <c r="CX87" s="60"/>
      <c r="CY87" s="59"/>
      <c r="CZ87" s="60"/>
      <c r="DA87" s="7"/>
      <c r="DB87" s="7"/>
      <c r="DC87" s="7"/>
      <c r="DD87" s="7"/>
      <c r="DE87" s="7"/>
      <c r="DF87" s="7"/>
      <c r="DG87" s="7"/>
      <c r="DH87" s="7"/>
      <c r="DI87" s="331"/>
      <c r="DJ87" s="293"/>
      <c r="DK87" s="293"/>
      <c r="DL87" s="293"/>
      <c r="DM87" s="294"/>
      <c r="DN87" s="294"/>
      <c r="DO87" s="294"/>
      <c r="DP87" s="294"/>
      <c r="DQ87" s="7"/>
      <c r="DR87" s="7"/>
      <c r="DS87" s="7"/>
      <c r="DT87" s="7"/>
      <c r="DU87" s="7"/>
      <c r="DV87" s="7"/>
      <c r="DW87" s="7"/>
      <c r="DX87" s="7"/>
    </row>
    <row r="88" spans="17:128" x14ac:dyDescent="0.2">
      <c r="Q88" s="8">
        <v>49</v>
      </c>
      <c r="R88" s="61"/>
      <c r="S88" s="62"/>
      <c r="T88" s="63"/>
      <c r="U88" s="59"/>
      <c r="V88" s="60"/>
      <c r="W88" s="59"/>
      <c r="X88" s="60"/>
      <c r="Y88" s="7"/>
      <c r="Z88" s="7"/>
      <c r="AA88" s="7"/>
      <c r="AB88" s="7"/>
      <c r="AC88" s="7"/>
      <c r="AD88" s="7"/>
      <c r="AE88" s="7"/>
      <c r="AF88" s="6"/>
      <c r="AG88" s="8">
        <v>49</v>
      </c>
      <c r="AH88" s="61"/>
      <c r="AI88" s="62"/>
      <c r="AJ88" s="63"/>
      <c r="AK88" s="59"/>
      <c r="AL88" s="60"/>
      <c r="AM88" s="59"/>
      <c r="AN88" s="60"/>
      <c r="AO88" s="7"/>
      <c r="AP88" s="7"/>
      <c r="AQ88" s="7"/>
      <c r="AR88" s="7"/>
      <c r="AS88" s="7"/>
      <c r="AT88" s="7"/>
      <c r="AU88" s="7"/>
      <c r="AV88" s="6"/>
      <c r="AW88" s="8">
        <v>49</v>
      </c>
      <c r="AX88" s="61"/>
      <c r="AY88" s="62"/>
      <c r="AZ88" s="63"/>
      <c r="BA88" s="59"/>
      <c r="BB88" s="60"/>
      <c r="BC88" s="59"/>
      <c r="BD88" s="60"/>
      <c r="BE88" s="7"/>
      <c r="BF88" s="7"/>
      <c r="BG88" s="7"/>
      <c r="BH88" s="7"/>
      <c r="BI88" s="7"/>
      <c r="BJ88" s="7"/>
      <c r="BK88" s="7"/>
      <c r="BL88" s="6"/>
      <c r="BM88" s="8">
        <v>49</v>
      </c>
      <c r="BN88" s="61"/>
      <c r="BO88" s="62"/>
      <c r="BP88" s="63"/>
      <c r="BQ88" s="59"/>
      <c r="BR88" s="60"/>
      <c r="BS88" s="59"/>
      <c r="BT88" s="60"/>
      <c r="BU88" s="7"/>
      <c r="BV88" s="7"/>
      <c r="BW88" s="7"/>
      <c r="BX88" s="7"/>
      <c r="BY88" s="7"/>
      <c r="BZ88" s="7"/>
      <c r="CA88" s="7"/>
      <c r="CB88" s="6"/>
      <c r="CC88" s="8">
        <v>49</v>
      </c>
      <c r="CD88" s="61"/>
      <c r="CE88" s="62"/>
      <c r="CF88" s="63"/>
      <c r="CG88" s="59"/>
      <c r="CH88" s="60"/>
      <c r="CI88" s="59"/>
      <c r="CJ88" s="60"/>
      <c r="CK88" s="7"/>
      <c r="CL88" s="7"/>
      <c r="CM88" s="7"/>
      <c r="CN88" s="7"/>
      <c r="CO88" s="7"/>
      <c r="CP88" s="7"/>
      <c r="CQ88" s="7"/>
      <c r="CR88" s="6"/>
      <c r="CS88" s="8">
        <v>49</v>
      </c>
      <c r="CT88" s="61"/>
      <c r="CU88" s="62"/>
      <c r="CV88" s="63"/>
      <c r="CW88" s="59"/>
      <c r="CX88" s="60"/>
      <c r="CY88" s="59"/>
      <c r="CZ88" s="60"/>
      <c r="DA88" s="7"/>
      <c r="DB88" s="7"/>
      <c r="DC88" s="7"/>
      <c r="DD88" s="7"/>
      <c r="DE88" s="7"/>
      <c r="DF88" s="7"/>
      <c r="DG88" s="7"/>
      <c r="DH88" s="7"/>
      <c r="DI88" s="331"/>
      <c r="DJ88" s="293"/>
      <c r="DK88" s="293"/>
      <c r="DL88" s="293"/>
      <c r="DM88" s="294"/>
      <c r="DN88" s="294"/>
      <c r="DO88" s="294"/>
      <c r="DP88" s="294"/>
      <c r="DQ88" s="7"/>
      <c r="DR88" s="7"/>
      <c r="DS88" s="7"/>
      <c r="DT88" s="7"/>
      <c r="DU88" s="7"/>
      <c r="DV88" s="7"/>
      <c r="DW88" s="7"/>
      <c r="DX88" s="7"/>
    </row>
    <row r="89" spans="17:128" x14ac:dyDescent="0.2">
      <c r="Q89" s="8">
        <v>50</v>
      </c>
      <c r="R89" s="61"/>
      <c r="S89" s="62"/>
      <c r="T89" s="63"/>
      <c r="U89" s="59"/>
      <c r="V89" s="60"/>
      <c r="W89" s="59"/>
      <c r="X89" s="60"/>
      <c r="Y89" s="7"/>
      <c r="Z89" s="7"/>
      <c r="AA89" s="7"/>
      <c r="AB89" s="7"/>
      <c r="AC89" s="7"/>
      <c r="AD89" s="7"/>
      <c r="AE89" s="7"/>
      <c r="AF89" s="6"/>
      <c r="AG89" s="8">
        <v>50</v>
      </c>
      <c r="AH89" s="61"/>
      <c r="AI89" s="62"/>
      <c r="AJ89" s="63"/>
      <c r="AK89" s="59"/>
      <c r="AL89" s="60"/>
      <c r="AM89" s="59"/>
      <c r="AN89" s="60"/>
      <c r="AO89" s="7"/>
      <c r="AP89" s="7"/>
      <c r="AQ89" s="7"/>
      <c r="AR89" s="7"/>
      <c r="AS89" s="7"/>
      <c r="AT89" s="7"/>
      <c r="AU89" s="7"/>
      <c r="AV89" s="6"/>
      <c r="AW89" s="8">
        <v>50</v>
      </c>
      <c r="AX89" s="61"/>
      <c r="AY89" s="62"/>
      <c r="AZ89" s="63"/>
      <c r="BA89" s="59"/>
      <c r="BB89" s="60"/>
      <c r="BC89" s="59"/>
      <c r="BD89" s="60"/>
      <c r="BE89" s="7"/>
      <c r="BF89" s="7"/>
      <c r="BG89" s="7"/>
      <c r="BH89" s="7"/>
      <c r="BI89" s="7"/>
      <c r="BJ89" s="7"/>
      <c r="BK89" s="7"/>
      <c r="BL89" s="6"/>
      <c r="BM89" s="8">
        <v>50</v>
      </c>
      <c r="BN89" s="61"/>
      <c r="BO89" s="62"/>
      <c r="BP89" s="63"/>
      <c r="BQ89" s="59"/>
      <c r="BR89" s="60"/>
      <c r="BS89" s="59"/>
      <c r="BT89" s="60"/>
      <c r="BU89" s="7"/>
      <c r="BV89" s="7"/>
      <c r="BW89" s="7"/>
      <c r="BX89" s="7"/>
      <c r="BY89" s="7"/>
      <c r="BZ89" s="7"/>
      <c r="CA89" s="7"/>
      <c r="CB89" s="6"/>
      <c r="CC89" s="8">
        <v>50</v>
      </c>
      <c r="CD89" s="61"/>
      <c r="CE89" s="62"/>
      <c r="CF89" s="63"/>
      <c r="CG89" s="59"/>
      <c r="CH89" s="60"/>
      <c r="CI89" s="59"/>
      <c r="CJ89" s="60"/>
      <c r="CK89" s="7"/>
      <c r="CL89" s="7"/>
      <c r="CM89" s="7"/>
      <c r="CN89" s="7"/>
      <c r="CO89" s="7"/>
      <c r="CP89" s="7"/>
      <c r="CQ89" s="7"/>
      <c r="CR89" s="6"/>
      <c r="CS89" s="8">
        <v>50</v>
      </c>
      <c r="CT89" s="61"/>
      <c r="CU89" s="62"/>
      <c r="CV89" s="63"/>
      <c r="CW89" s="59"/>
      <c r="CX89" s="60"/>
      <c r="CY89" s="59"/>
      <c r="CZ89" s="60"/>
      <c r="DA89" s="7"/>
      <c r="DB89" s="7"/>
      <c r="DC89" s="7"/>
      <c r="DD89" s="7"/>
      <c r="DE89" s="7"/>
      <c r="DF89" s="7"/>
      <c r="DG89" s="7"/>
      <c r="DH89" s="7"/>
      <c r="DI89" s="331"/>
      <c r="DJ89" s="293"/>
      <c r="DK89" s="293"/>
      <c r="DL89" s="293"/>
      <c r="DM89" s="294"/>
      <c r="DN89" s="294"/>
      <c r="DO89" s="294"/>
      <c r="DP89" s="294"/>
      <c r="DQ89" s="7"/>
      <c r="DR89" s="7"/>
      <c r="DS89" s="7"/>
      <c r="DT89" s="7"/>
      <c r="DU89" s="7"/>
      <c r="DV89" s="7"/>
      <c r="DW89" s="7"/>
      <c r="DX89" s="7"/>
    </row>
    <row r="90" spans="17:128" x14ac:dyDescent="0.2">
      <c r="Q90" s="8">
        <v>51</v>
      </c>
      <c r="R90" s="61"/>
      <c r="S90" s="62"/>
      <c r="T90" s="63"/>
      <c r="U90" s="59"/>
      <c r="V90" s="60"/>
      <c r="W90" s="59"/>
      <c r="X90" s="60"/>
      <c r="Y90" s="7"/>
      <c r="Z90" s="7"/>
      <c r="AA90" s="7"/>
      <c r="AB90" s="7"/>
      <c r="AC90" s="7"/>
      <c r="AD90" s="7"/>
      <c r="AE90" s="7"/>
      <c r="AF90" s="6"/>
      <c r="AG90" s="8">
        <v>51</v>
      </c>
      <c r="AH90" s="61"/>
      <c r="AI90" s="62"/>
      <c r="AJ90" s="63"/>
      <c r="AK90" s="59"/>
      <c r="AL90" s="60"/>
      <c r="AM90" s="59"/>
      <c r="AN90" s="60"/>
      <c r="AO90" s="7"/>
      <c r="AP90" s="7"/>
      <c r="AQ90" s="7"/>
      <c r="AR90" s="7"/>
      <c r="AS90" s="7"/>
      <c r="AT90" s="7"/>
      <c r="AU90" s="7"/>
      <c r="AV90" s="6"/>
      <c r="AW90" s="8">
        <v>51</v>
      </c>
      <c r="AX90" s="61"/>
      <c r="AY90" s="62"/>
      <c r="AZ90" s="63"/>
      <c r="BA90" s="59"/>
      <c r="BB90" s="60"/>
      <c r="BC90" s="59"/>
      <c r="BD90" s="60"/>
      <c r="BE90" s="7"/>
      <c r="BF90" s="7"/>
      <c r="BG90" s="7"/>
      <c r="BH90" s="7"/>
      <c r="BI90" s="7"/>
      <c r="BJ90" s="7"/>
      <c r="BK90" s="7"/>
      <c r="BL90" s="6"/>
      <c r="BM90" s="8">
        <v>51</v>
      </c>
      <c r="BN90" s="61"/>
      <c r="BO90" s="62"/>
      <c r="BP90" s="63"/>
      <c r="BQ90" s="59"/>
      <c r="BR90" s="60"/>
      <c r="BS90" s="59"/>
      <c r="BT90" s="60"/>
      <c r="BU90" s="7"/>
      <c r="BV90" s="7"/>
      <c r="BW90" s="7"/>
      <c r="BX90" s="7"/>
      <c r="BY90" s="7"/>
      <c r="BZ90" s="7"/>
      <c r="CA90" s="7"/>
      <c r="CB90" s="6"/>
      <c r="CC90" s="8">
        <v>51</v>
      </c>
      <c r="CD90" s="61"/>
      <c r="CE90" s="62"/>
      <c r="CF90" s="63"/>
      <c r="CG90" s="59"/>
      <c r="CH90" s="60"/>
      <c r="CI90" s="59"/>
      <c r="CJ90" s="60"/>
      <c r="CK90" s="7"/>
      <c r="CL90" s="7"/>
      <c r="CM90" s="7"/>
      <c r="CN90" s="7"/>
      <c r="CO90" s="7"/>
      <c r="CP90" s="7"/>
      <c r="CQ90" s="7"/>
      <c r="CR90" s="6"/>
      <c r="CS90" s="8">
        <v>51</v>
      </c>
      <c r="CT90" s="61"/>
      <c r="CU90" s="62"/>
      <c r="CV90" s="63"/>
      <c r="CW90" s="59"/>
      <c r="CX90" s="60"/>
      <c r="CY90" s="59"/>
      <c r="CZ90" s="60"/>
      <c r="DA90" s="7"/>
      <c r="DB90" s="7"/>
      <c r="DC90" s="7"/>
      <c r="DD90" s="7"/>
      <c r="DE90" s="7"/>
      <c r="DF90" s="7"/>
      <c r="DG90" s="7"/>
      <c r="DH90" s="7"/>
      <c r="DI90" s="331"/>
      <c r="DJ90" s="293"/>
      <c r="DK90" s="293"/>
      <c r="DL90" s="293"/>
      <c r="DM90" s="294"/>
      <c r="DN90" s="294"/>
      <c r="DO90" s="294"/>
      <c r="DP90" s="294"/>
      <c r="DQ90" s="7"/>
      <c r="DR90" s="7"/>
      <c r="DS90" s="7"/>
      <c r="DT90" s="7"/>
      <c r="DU90" s="7"/>
      <c r="DV90" s="7"/>
      <c r="DW90" s="7"/>
      <c r="DX90" s="7"/>
    </row>
    <row r="91" spans="17:128" x14ac:dyDescent="0.2">
      <c r="Q91" s="8">
        <v>52</v>
      </c>
      <c r="R91" s="61"/>
      <c r="S91" s="62"/>
      <c r="T91" s="63"/>
      <c r="U91" s="59"/>
      <c r="V91" s="60"/>
      <c r="W91" s="59"/>
      <c r="X91" s="60"/>
      <c r="Y91" s="7"/>
      <c r="Z91" s="7"/>
      <c r="AA91" s="7"/>
      <c r="AB91" s="7"/>
      <c r="AC91" s="7"/>
      <c r="AD91" s="7"/>
      <c r="AE91" s="7"/>
      <c r="AF91" s="6"/>
      <c r="AG91" s="8">
        <v>52</v>
      </c>
      <c r="AH91" s="61"/>
      <c r="AI91" s="62"/>
      <c r="AJ91" s="63"/>
      <c r="AK91" s="59"/>
      <c r="AL91" s="60"/>
      <c r="AM91" s="59"/>
      <c r="AN91" s="60"/>
      <c r="AO91" s="7"/>
      <c r="AP91" s="7"/>
      <c r="AQ91" s="7"/>
      <c r="AR91" s="7"/>
      <c r="AS91" s="7"/>
      <c r="AT91" s="7"/>
      <c r="AU91" s="7"/>
      <c r="AV91" s="6"/>
      <c r="AW91" s="8">
        <v>52</v>
      </c>
      <c r="AX91" s="61"/>
      <c r="AY91" s="62"/>
      <c r="AZ91" s="63"/>
      <c r="BA91" s="59"/>
      <c r="BB91" s="60"/>
      <c r="BC91" s="59"/>
      <c r="BD91" s="60"/>
      <c r="BE91" s="7"/>
      <c r="BF91" s="7"/>
      <c r="BG91" s="7"/>
      <c r="BH91" s="7"/>
      <c r="BI91" s="7"/>
      <c r="BJ91" s="7"/>
      <c r="BK91" s="7"/>
      <c r="BL91" s="6"/>
      <c r="BM91" s="8">
        <v>52</v>
      </c>
      <c r="BN91" s="61"/>
      <c r="BO91" s="62"/>
      <c r="BP91" s="63"/>
      <c r="BQ91" s="59"/>
      <c r="BR91" s="60"/>
      <c r="BS91" s="59"/>
      <c r="BT91" s="60"/>
      <c r="BU91" s="7"/>
      <c r="BV91" s="7"/>
      <c r="BW91" s="7"/>
      <c r="BX91" s="7"/>
      <c r="BY91" s="7"/>
      <c r="BZ91" s="7"/>
      <c r="CA91" s="7"/>
      <c r="CB91" s="6"/>
      <c r="CC91" s="8">
        <v>52</v>
      </c>
      <c r="CD91" s="61"/>
      <c r="CE91" s="62"/>
      <c r="CF91" s="63"/>
      <c r="CG91" s="59"/>
      <c r="CH91" s="60"/>
      <c r="CI91" s="59"/>
      <c r="CJ91" s="60"/>
      <c r="CK91" s="7"/>
      <c r="CL91" s="7"/>
      <c r="CM91" s="7"/>
      <c r="CN91" s="7"/>
      <c r="CO91" s="7"/>
      <c r="CP91" s="7"/>
      <c r="CQ91" s="7"/>
      <c r="CR91" s="6"/>
      <c r="CS91" s="8">
        <v>52</v>
      </c>
      <c r="CT91" s="61"/>
      <c r="CU91" s="62"/>
      <c r="CV91" s="63"/>
      <c r="CW91" s="59"/>
      <c r="CX91" s="60"/>
      <c r="CY91" s="59"/>
      <c r="CZ91" s="60"/>
      <c r="DA91" s="7"/>
      <c r="DB91" s="7"/>
      <c r="DC91" s="7"/>
      <c r="DD91" s="7"/>
      <c r="DE91" s="7"/>
      <c r="DF91" s="7"/>
      <c r="DG91" s="7"/>
      <c r="DH91" s="7"/>
      <c r="DI91" s="331"/>
      <c r="DJ91" s="293"/>
      <c r="DK91" s="293"/>
      <c r="DL91" s="293"/>
      <c r="DM91" s="294"/>
      <c r="DN91" s="294"/>
      <c r="DO91" s="294"/>
      <c r="DP91" s="294"/>
      <c r="DQ91" s="7"/>
      <c r="DR91" s="7"/>
      <c r="DS91" s="7"/>
      <c r="DT91" s="7"/>
      <c r="DU91" s="7"/>
      <c r="DV91" s="7"/>
      <c r="DW91" s="7"/>
      <c r="DX91" s="7"/>
    </row>
    <row r="92" spans="17:128" x14ac:dyDescent="0.2">
      <c r="Q92" s="8">
        <v>53</v>
      </c>
      <c r="R92" s="61"/>
      <c r="S92" s="62"/>
      <c r="T92" s="63"/>
      <c r="U92" s="59"/>
      <c r="V92" s="60"/>
      <c r="W92" s="59"/>
      <c r="X92" s="60"/>
      <c r="Y92" s="7"/>
      <c r="Z92" s="7"/>
      <c r="AA92" s="7"/>
      <c r="AB92" s="7"/>
      <c r="AC92" s="7"/>
      <c r="AD92" s="7"/>
      <c r="AE92" s="7"/>
      <c r="AF92" s="6"/>
      <c r="AG92" s="8">
        <v>53</v>
      </c>
      <c r="AH92" s="61"/>
      <c r="AI92" s="62"/>
      <c r="AJ92" s="63"/>
      <c r="AK92" s="59"/>
      <c r="AL92" s="60"/>
      <c r="AM92" s="59"/>
      <c r="AN92" s="60"/>
      <c r="AO92" s="7"/>
      <c r="AP92" s="7"/>
      <c r="AQ92" s="7"/>
      <c r="AR92" s="7"/>
      <c r="AS92" s="7"/>
      <c r="AT92" s="7"/>
      <c r="AU92" s="7"/>
      <c r="AV92" s="6"/>
      <c r="AW92" s="8">
        <v>53</v>
      </c>
      <c r="AX92" s="61"/>
      <c r="AY92" s="62"/>
      <c r="AZ92" s="63"/>
      <c r="BA92" s="59"/>
      <c r="BB92" s="60"/>
      <c r="BC92" s="59"/>
      <c r="BD92" s="60"/>
      <c r="BE92" s="7"/>
      <c r="BF92" s="7"/>
      <c r="BG92" s="7"/>
      <c r="BH92" s="7"/>
      <c r="BI92" s="7"/>
      <c r="BJ92" s="7"/>
      <c r="BK92" s="7"/>
      <c r="BL92" s="6"/>
      <c r="BM92" s="8">
        <v>53</v>
      </c>
      <c r="BN92" s="61"/>
      <c r="BO92" s="62"/>
      <c r="BP92" s="63"/>
      <c r="BQ92" s="59"/>
      <c r="BR92" s="60"/>
      <c r="BS92" s="59"/>
      <c r="BT92" s="60"/>
      <c r="BU92" s="7"/>
      <c r="BV92" s="7"/>
      <c r="BW92" s="7"/>
      <c r="BX92" s="7"/>
      <c r="BY92" s="7"/>
      <c r="BZ92" s="7"/>
      <c r="CA92" s="7"/>
      <c r="CB92" s="6"/>
      <c r="CC92" s="8">
        <v>53</v>
      </c>
      <c r="CD92" s="61"/>
      <c r="CE92" s="62"/>
      <c r="CF92" s="63"/>
      <c r="CG92" s="59"/>
      <c r="CH92" s="60"/>
      <c r="CI92" s="59"/>
      <c r="CJ92" s="60"/>
      <c r="CK92" s="7"/>
      <c r="CL92" s="7"/>
      <c r="CM92" s="7"/>
      <c r="CN92" s="7"/>
      <c r="CO92" s="7"/>
      <c r="CP92" s="7"/>
      <c r="CQ92" s="7"/>
      <c r="CR92" s="6"/>
      <c r="CS92" s="8">
        <v>53</v>
      </c>
      <c r="CT92" s="61"/>
      <c r="CU92" s="62"/>
      <c r="CV92" s="63"/>
      <c r="CW92" s="59"/>
      <c r="CX92" s="60"/>
      <c r="CY92" s="59"/>
      <c r="CZ92" s="60"/>
      <c r="DA92" s="7"/>
      <c r="DB92" s="7"/>
      <c r="DC92" s="7"/>
      <c r="DD92" s="7"/>
      <c r="DE92" s="7"/>
      <c r="DF92" s="7"/>
      <c r="DG92" s="7"/>
      <c r="DH92" s="7"/>
      <c r="DI92" s="331"/>
      <c r="DJ92" s="293"/>
      <c r="DK92" s="293"/>
      <c r="DL92" s="293"/>
      <c r="DM92" s="294"/>
      <c r="DN92" s="294"/>
      <c r="DO92" s="294"/>
      <c r="DP92" s="294"/>
      <c r="DQ92" s="7"/>
      <c r="DR92" s="7"/>
      <c r="DS92" s="7"/>
      <c r="DT92" s="7"/>
      <c r="DU92" s="7"/>
      <c r="DV92" s="7"/>
      <c r="DW92" s="7"/>
      <c r="DX92" s="7"/>
    </row>
    <row r="93" spans="17:128" x14ac:dyDescent="0.2">
      <c r="Q93" s="8">
        <v>54</v>
      </c>
      <c r="R93" s="61"/>
      <c r="S93" s="62"/>
      <c r="T93" s="63"/>
      <c r="U93" s="59"/>
      <c r="V93" s="60"/>
      <c r="W93" s="59"/>
      <c r="X93" s="60"/>
      <c r="Y93" s="7"/>
      <c r="Z93" s="7"/>
      <c r="AA93" s="7"/>
      <c r="AB93" s="7"/>
      <c r="AC93" s="7"/>
      <c r="AD93" s="7"/>
      <c r="AE93" s="7"/>
      <c r="AF93" s="6"/>
      <c r="AG93" s="8">
        <v>54</v>
      </c>
      <c r="AH93" s="61"/>
      <c r="AI93" s="62"/>
      <c r="AJ93" s="63"/>
      <c r="AK93" s="59"/>
      <c r="AL93" s="60"/>
      <c r="AM93" s="59"/>
      <c r="AN93" s="60"/>
      <c r="AO93" s="7"/>
      <c r="AP93" s="7"/>
      <c r="AQ93" s="7"/>
      <c r="AR93" s="7"/>
      <c r="AS93" s="7"/>
      <c r="AT93" s="7"/>
      <c r="AU93" s="7"/>
      <c r="AV93" s="6"/>
      <c r="AW93" s="8">
        <v>54</v>
      </c>
      <c r="AX93" s="61"/>
      <c r="AY93" s="62"/>
      <c r="AZ93" s="63"/>
      <c r="BA93" s="59"/>
      <c r="BB93" s="60"/>
      <c r="BC93" s="59"/>
      <c r="BD93" s="60"/>
      <c r="BE93" s="7"/>
      <c r="BF93" s="7"/>
      <c r="BG93" s="7"/>
      <c r="BH93" s="7"/>
      <c r="BI93" s="7"/>
      <c r="BJ93" s="7"/>
      <c r="BK93" s="7"/>
      <c r="BL93" s="6"/>
      <c r="BM93" s="8">
        <v>54</v>
      </c>
      <c r="BN93" s="61"/>
      <c r="BO93" s="62"/>
      <c r="BP93" s="63"/>
      <c r="BQ93" s="59"/>
      <c r="BR93" s="60"/>
      <c r="BS93" s="59"/>
      <c r="BT93" s="60"/>
      <c r="BU93" s="7"/>
      <c r="BV93" s="7"/>
      <c r="BW93" s="7"/>
      <c r="BX93" s="7"/>
      <c r="BY93" s="7"/>
      <c r="BZ93" s="7"/>
      <c r="CA93" s="7"/>
      <c r="CB93" s="6"/>
      <c r="CC93" s="8">
        <v>54</v>
      </c>
      <c r="CD93" s="61"/>
      <c r="CE93" s="62"/>
      <c r="CF93" s="63"/>
      <c r="CG93" s="59"/>
      <c r="CH93" s="60"/>
      <c r="CI93" s="59"/>
      <c r="CJ93" s="60"/>
      <c r="CK93" s="7"/>
      <c r="CL93" s="7"/>
      <c r="CM93" s="7"/>
      <c r="CN93" s="7"/>
      <c r="CO93" s="7"/>
      <c r="CP93" s="7"/>
      <c r="CQ93" s="7"/>
      <c r="CR93" s="6"/>
      <c r="CS93" s="8">
        <v>54</v>
      </c>
      <c r="CT93" s="61"/>
      <c r="CU93" s="62"/>
      <c r="CV93" s="63"/>
      <c r="CW93" s="59"/>
      <c r="CX93" s="60"/>
      <c r="CY93" s="59"/>
      <c r="CZ93" s="60"/>
      <c r="DA93" s="7"/>
      <c r="DB93" s="7"/>
      <c r="DC93" s="7"/>
      <c r="DD93" s="7"/>
      <c r="DE93" s="7"/>
      <c r="DF93" s="7"/>
      <c r="DG93" s="7"/>
      <c r="DH93" s="7"/>
      <c r="DI93" s="331"/>
      <c r="DJ93" s="293"/>
      <c r="DK93" s="293"/>
      <c r="DL93" s="293"/>
      <c r="DM93" s="294"/>
      <c r="DN93" s="294"/>
      <c r="DO93" s="294"/>
      <c r="DP93" s="294"/>
      <c r="DQ93" s="7"/>
      <c r="DR93" s="7"/>
      <c r="DS93" s="7"/>
      <c r="DT93" s="7"/>
      <c r="DU93" s="7"/>
      <c r="DV93" s="7"/>
      <c r="DW93" s="7"/>
      <c r="DX93" s="7"/>
    </row>
    <row r="94" spans="17:128" x14ac:dyDescent="0.2">
      <c r="Q94" s="8">
        <v>55</v>
      </c>
      <c r="R94" s="61"/>
      <c r="S94" s="62"/>
      <c r="T94" s="63"/>
      <c r="U94" s="59"/>
      <c r="V94" s="60"/>
      <c r="W94" s="59"/>
      <c r="X94" s="60"/>
      <c r="Y94" s="7"/>
      <c r="Z94" s="7"/>
      <c r="AA94" s="7"/>
      <c r="AB94" s="7"/>
      <c r="AC94" s="7"/>
      <c r="AD94" s="7"/>
      <c r="AE94" s="7"/>
      <c r="AF94" s="6"/>
      <c r="AG94" s="8">
        <v>55</v>
      </c>
      <c r="AH94" s="61"/>
      <c r="AI94" s="62"/>
      <c r="AJ94" s="63"/>
      <c r="AK94" s="59"/>
      <c r="AL94" s="60"/>
      <c r="AM94" s="59"/>
      <c r="AN94" s="60"/>
      <c r="AO94" s="7"/>
      <c r="AP94" s="7"/>
      <c r="AQ94" s="7"/>
      <c r="AR94" s="7"/>
      <c r="AS94" s="7"/>
      <c r="AT94" s="7"/>
      <c r="AU94" s="7"/>
      <c r="AV94" s="6"/>
      <c r="AW94" s="8">
        <v>55</v>
      </c>
      <c r="AX94" s="61"/>
      <c r="AY94" s="62"/>
      <c r="AZ94" s="63"/>
      <c r="BA94" s="59"/>
      <c r="BB94" s="60"/>
      <c r="BC94" s="59"/>
      <c r="BD94" s="60"/>
      <c r="BE94" s="7"/>
      <c r="BF94" s="7"/>
      <c r="BG94" s="7"/>
      <c r="BH94" s="7"/>
      <c r="BI94" s="7"/>
      <c r="BJ94" s="7"/>
      <c r="BK94" s="7"/>
      <c r="BL94" s="6"/>
      <c r="BM94" s="8">
        <v>55</v>
      </c>
      <c r="BN94" s="61"/>
      <c r="BO94" s="62"/>
      <c r="BP94" s="63"/>
      <c r="BQ94" s="59"/>
      <c r="BR94" s="60"/>
      <c r="BS94" s="59"/>
      <c r="BT94" s="60"/>
      <c r="BU94" s="7"/>
      <c r="BV94" s="7"/>
      <c r="BW94" s="7"/>
      <c r="BX94" s="7"/>
      <c r="BY94" s="7"/>
      <c r="BZ94" s="7"/>
      <c r="CA94" s="7"/>
      <c r="CB94" s="6"/>
      <c r="CC94" s="8">
        <v>55</v>
      </c>
      <c r="CD94" s="61"/>
      <c r="CE94" s="62"/>
      <c r="CF94" s="63"/>
      <c r="CG94" s="59"/>
      <c r="CH94" s="60"/>
      <c r="CI94" s="59"/>
      <c r="CJ94" s="60"/>
      <c r="CK94" s="7"/>
      <c r="CL94" s="7"/>
      <c r="CM94" s="7"/>
      <c r="CN94" s="7"/>
      <c r="CO94" s="7"/>
      <c r="CP94" s="7"/>
      <c r="CQ94" s="7"/>
      <c r="CR94" s="6"/>
      <c r="CS94" s="8">
        <v>55</v>
      </c>
      <c r="CT94" s="61"/>
      <c r="CU94" s="62"/>
      <c r="CV94" s="63"/>
      <c r="CW94" s="59"/>
      <c r="CX94" s="60"/>
      <c r="CY94" s="59"/>
      <c r="CZ94" s="60"/>
      <c r="DA94" s="7"/>
      <c r="DB94" s="7"/>
      <c r="DC94" s="7"/>
      <c r="DD94" s="7"/>
      <c r="DE94" s="7"/>
      <c r="DF94" s="7"/>
      <c r="DG94" s="7"/>
      <c r="DH94" s="7"/>
      <c r="DI94" s="331"/>
      <c r="DJ94" s="293"/>
      <c r="DK94" s="293"/>
      <c r="DL94" s="293"/>
      <c r="DM94" s="294"/>
      <c r="DN94" s="294"/>
      <c r="DO94" s="294"/>
      <c r="DP94" s="294"/>
      <c r="DQ94" s="7"/>
      <c r="DR94" s="7"/>
      <c r="DS94" s="7"/>
      <c r="DT94" s="7"/>
      <c r="DU94" s="7"/>
      <c r="DV94" s="7"/>
      <c r="DW94" s="7"/>
      <c r="DX94" s="7"/>
    </row>
    <row r="95" spans="17:128" x14ac:dyDescent="0.2">
      <c r="Q95" s="8">
        <v>56</v>
      </c>
      <c r="R95" s="61"/>
      <c r="S95" s="62"/>
      <c r="T95" s="63"/>
      <c r="U95" s="59"/>
      <c r="V95" s="60"/>
      <c r="W95" s="59"/>
      <c r="X95" s="60"/>
      <c r="Y95" s="7"/>
      <c r="Z95" s="7"/>
      <c r="AA95" s="7"/>
      <c r="AB95" s="7"/>
      <c r="AC95" s="7"/>
      <c r="AD95" s="7"/>
      <c r="AE95" s="7"/>
      <c r="AF95" s="6"/>
      <c r="AG95" s="8">
        <v>56</v>
      </c>
      <c r="AH95" s="61"/>
      <c r="AI95" s="62"/>
      <c r="AJ95" s="63"/>
      <c r="AK95" s="59"/>
      <c r="AL95" s="60"/>
      <c r="AM95" s="59"/>
      <c r="AN95" s="60"/>
      <c r="AO95" s="7"/>
      <c r="AP95" s="7"/>
      <c r="AQ95" s="7"/>
      <c r="AR95" s="7"/>
      <c r="AS95" s="7"/>
      <c r="AT95" s="7"/>
      <c r="AU95" s="7"/>
      <c r="AV95" s="6"/>
      <c r="AW95" s="8">
        <v>56</v>
      </c>
      <c r="AX95" s="61"/>
      <c r="AY95" s="62"/>
      <c r="AZ95" s="63"/>
      <c r="BA95" s="59"/>
      <c r="BB95" s="60"/>
      <c r="BC95" s="59"/>
      <c r="BD95" s="60"/>
      <c r="BE95" s="7"/>
      <c r="BF95" s="7"/>
      <c r="BG95" s="7"/>
      <c r="BH95" s="7"/>
      <c r="BI95" s="7"/>
      <c r="BJ95" s="7"/>
      <c r="BK95" s="7"/>
      <c r="BL95" s="6"/>
      <c r="BM95" s="8">
        <v>56</v>
      </c>
      <c r="BN95" s="61"/>
      <c r="BO95" s="62"/>
      <c r="BP95" s="63"/>
      <c r="BQ95" s="59"/>
      <c r="BR95" s="60"/>
      <c r="BS95" s="59"/>
      <c r="BT95" s="60"/>
      <c r="BU95" s="7"/>
      <c r="BV95" s="7"/>
      <c r="BW95" s="7"/>
      <c r="BX95" s="7"/>
      <c r="BY95" s="7"/>
      <c r="BZ95" s="7"/>
      <c r="CA95" s="7"/>
      <c r="CB95" s="6"/>
      <c r="CC95" s="8">
        <v>56</v>
      </c>
      <c r="CD95" s="61"/>
      <c r="CE95" s="62"/>
      <c r="CF95" s="63"/>
      <c r="CG95" s="59"/>
      <c r="CH95" s="60"/>
      <c r="CI95" s="59"/>
      <c r="CJ95" s="60"/>
      <c r="CK95" s="7"/>
      <c r="CL95" s="7"/>
      <c r="CM95" s="7"/>
      <c r="CN95" s="7"/>
      <c r="CO95" s="7"/>
      <c r="CP95" s="7"/>
      <c r="CQ95" s="7"/>
      <c r="CR95" s="6"/>
      <c r="CS95" s="8">
        <v>56</v>
      </c>
      <c r="CT95" s="61"/>
      <c r="CU95" s="62"/>
      <c r="CV95" s="63"/>
      <c r="CW95" s="59"/>
      <c r="CX95" s="60"/>
      <c r="CY95" s="59"/>
      <c r="CZ95" s="60"/>
      <c r="DA95" s="7"/>
      <c r="DB95" s="7"/>
      <c r="DC95" s="7"/>
      <c r="DD95" s="7"/>
      <c r="DE95" s="7"/>
      <c r="DF95" s="7"/>
      <c r="DG95" s="7"/>
      <c r="DH95" s="7"/>
      <c r="DI95" s="331"/>
      <c r="DJ95" s="293"/>
      <c r="DK95" s="293"/>
      <c r="DL95" s="293"/>
      <c r="DM95" s="294"/>
      <c r="DN95" s="294"/>
      <c r="DO95" s="294"/>
      <c r="DP95" s="294"/>
      <c r="DQ95" s="7"/>
      <c r="DR95" s="7"/>
      <c r="DS95" s="7"/>
      <c r="DT95" s="7"/>
      <c r="DU95" s="7"/>
      <c r="DV95" s="7"/>
      <c r="DW95" s="7"/>
      <c r="DX95" s="7"/>
    </row>
    <row r="96" spans="17:128" x14ac:dyDescent="0.2">
      <c r="Q96" s="8">
        <v>57</v>
      </c>
      <c r="R96" s="61"/>
      <c r="S96" s="62"/>
      <c r="T96" s="63"/>
      <c r="U96" s="59"/>
      <c r="V96" s="60"/>
      <c r="W96" s="59"/>
      <c r="X96" s="60"/>
      <c r="Y96" s="7"/>
      <c r="Z96" s="7"/>
      <c r="AA96" s="7"/>
      <c r="AB96" s="7"/>
      <c r="AC96" s="7"/>
      <c r="AD96" s="7"/>
      <c r="AE96" s="7"/>
      <c r="AF96" s="6"/>
      <c r="AG96" s="8">
        <v>57</v>
      </c>
      <c r="AH96" s="61"/>
      <c r="AI96" s="62"/>
      <c r="AJ96" s="63"/>
      <c r="AK96" s="59"/>
      <c r="AL96" s="60"/>
      <c r="AM96" s="59"/>
      <c r="AN96" s="60"/>
      <c r="AO96" s="7"/>
      <c r="AP96" s="7"/>
      <c r="AQ96" s="7"/>
      <c r="AR96" s="7"/>
      <c r="AS96" s="7"/>
      <c r="AT96" s="7"/>
      <c r="AU96" s="7"/>
      <c r="AV96" s="6"/>
      <c r="AW96" s="8">
        <v>57</v>
      </c>
      <c r="AX96" s="61"/>
      <c r="AY96" s="62"/>
      <c r="AZ96" s="63"/>
      <c r="BA96" s="59"/>
      <c r="BB96" s="60"/>
      <c r="BC96" s="59"/>
      <c r="BD96" s="60"/>
      <c r="BE96" s="7"/>
      <c r="BF96" s="7"/>
      <c r="BG96" s="7"/>
      <c r="BH96" s="7"/>
      <c r="BI96" s="7"/>
      <c r="BJ96" s="7"/>
      <c r="BK96" s="7"/>
      <c r="BL96" s="6"/>
      <c r="BM96" s="8">
        <v>57</v>
      </c>
      <c r="BN96" s="61"/>
      <c r="BO96" s="62"/>
      <c r="BP96" s="63"/>
      <c r="BQ96" s="59"/>
      <c r="BR96" s="60"/>
      <c r="BS96" s="59"/>
      <c r="BT96" s="60"/>
      <c r="BU96" s="7"/>
      <c r="BV96" s="7"/>
      <c r="BW96" s="7"/>
      <c r="BX96" s="7"/>
      <c r="BY96" s="7"/>
      <c r="BZ96" s="7"/>
      <c r="CA96" s="7"/>
      <c r="CB96" s="6"/>
      <c r="CC96" s="8">
        <v>57</v>
      </c>
      <c r="CD96" s="61"/>
      <c r="CE96" s="62"/>
      <c r="CF96" s="63"/>
      <c r="CG96" s="59"/>
      <c r="CH96" s="60"/>
      <c r="CI96" s="59"/>
      <c r="CJ96" s="60"/>
      <c r="CK96" s="7"/>
      <c r="CL96" s="7"/>
      <c r="CM96" s="7"/>
      <c r="CN96" s="7"/>
      <c r="CO96" s="7"/>
      <c r="CP96" s="7"/>
      <c r="CQ96" s="7"/>
      <c r="CR96" s="6"/>
      <c r="CS96" s="8">
        <v>57</v>
      </c>
      <c r="CT96" s="61"/>
      <c r="CU96" s="62"/>
      <c r="CV96" s="63"/>
      <c r="CW96" s="59"/>
      <c r="CX96" s="60"/>
      <c r="CY96" s="59"/>
      <c r="CZ96" s="60"/>
      <c r="DA96" s="7"/>
      <c r="DB96" s="7"/>
      <c r="DC96" s="7"/>
      <c r="DD96" s="7"/>
      <c r="DE96" s="7"/>
      <c r="DF96" s="7"/>
      <c r="DG96" s="7"/>
      <c r="DH96" s="7"/>
      <c r="DI96" s="331"/>
      <c r="DJ96" s="293"/>
      <c r="DK96" s="293"/>
      <c r="DL96" s="293"/>
      <c r="DM96" s="294"/>
      <c r="DN96" s="294"/>
      <c r="DO96" s="294"/>
      <c r="DP96" s="294"/>
      <c r="DQ96" s="7"/>
      <c r="DR96" s="7"/>
      <c r="DS96" s="7"/>
      <c r="DT96" s="7"/>
      <c r="DU96" s="7"/>
      <c r="DV96" s="7"/>
      <c r="DW96" s="7"/>
      <c r="DX96" s="7"/>
    </row>
    <row r="97" spans="17:128" x14ac:dyDescent="0.2">
      <c r="Q97" s="8">
        <v>58</v>
      </c>
      <c r="R97" s="61"/>
      <c r="S97" s="62"/>
      <c r="T97" s="63"/>
      <c r="U97" s="59"/>
      <c r="V97" s="60"/>
      <c r="W97" s="59"/>
      <c r="X97" s="60"/>
      <c r="Y97" s="7"/>
      <c r="Z97" s="7"/>
      <c r="AA97" s="7"/>
      <c r="AB97" s="7"/>
      <c r="AC97" s="7"/>
      <c r="AD97" s="7"/>
      <c r="AE97" s="7"/>
      <c r="AF97" s="6"/>
      <c r="AG97" s="8">
        <v>58</v>
      </c>
      <c r="AH97" s="61"/>
      <c r="AI97" s="62"/>
      <c r="AJ97" s="63"/>
      <c r="AK97" s="59"/>
      <c r="AL97" s="60"/>
      <c r="AM97" s="59"/>
      <c r="AN97" s="60"/>
      <c r="AO97" s="7"/>
      <c r="AP97" s="7"/>
      <c r="AQ97" s="7"/>
      <c r="AR97" s="7"/>
      <c r="AS97" s="7"/>
      <c r="AT97" s="7"/>
      <c r="AU97" s="7"/>
      <c r="AV97" s="6"/>
      <c r="AW97" s="8">
        <v>58</v>
      </c>
      <c r="AX97" s="61"/>
      <c r="AY97" s="62"/>
      <c r="AZ97" s="63"/>
      <c r="BA97" s="59"/>
      <c r="BB97" s="60"/>
      <c r="BC97" s="59"/>
      <c r="BD97" s="60"/>
      <c r="BE97" s="7"/>
      <c r="BF97" s="7"/>
      <c r="BG97" s="7"/>
      <c r="BH97" s="7"/>
      <c r="BI97" s="7"/>
      <c r="BJ97" s="7"/>
      <c r="BK97" s="7"/>
      <c r="BL97" s="6"/>
      <c r="BM97" s="8">
        <v>58</v>
      </c>
      <c r="BN97" s="61"/>
      <c r="BO97" s="62"/>
      <c r="BP97" s="63"/>
      <c r="BQ97" s="59"/>
      <c r="BR97" s="60"/>
      <c r="BS97" s="59"/>
      <c r="BT97" s="60"/>
      <c r="BU97" s="7"/>
      <c r="BV97" s="7"/>
      <c r="BW97" s="7"/>
      <c r="BX97" s="7"/>
      <c r="BY97" s="7"/>
      <c r="BZ97" s="7"/>
      <c r="CA97" s="7"/>
      <c r="CB97" s="6"/>
      <c r="CC97" s="8">
        <v>58</v>
      </c>
      <c r="CD97" s="61"/>
      <c r="CE97" s="62"/>
      <c r="CF97" s="63"/>
      <c r="CG97" s="59"/>
      <c r="CH97" s="60"/>
      <c r="CI97" s="59"/>
      <c r="CJ97" s="60"/>
      <c r="CK97" s="7"/>
      <c r="CL97" s="7"/>
      <c r="CM97" s="7"/>
      <c r="CN97" s="7"/>
      <c r="CO97" s="7"/>
      <c r="CP97" s="7"/>
      <c r="CQ97" s="7"/>
      <c r="CR97" s="6"/>
      <c r="CS97" s="8">
        <v>58</v>
      </c>
      <c r="CT97" s="61"/>
      <c r="CU97" s="62"/>
      <c r="CV97" s="63"/>
      <c r="CW97" s="59"/>
      <c r="CX97" s="60"/>
      <c r="CY97" s="59"/>
      <c r="CZ97" s="60"/>
      <c r="DA97" s="7"/>
      <c r="DB97" s="7"/>
      <c r="DC97" s="7"/>
      <c r="DD97" s="7"/>
      <c r="DE97" s="7"/>
      <c r="DF97" s="7"/>
      <c r="DG97" s="7"/>
      <c r="DH97" s="7"/>
      <c r="DI97" s="331"/>
      <c r="DJ97" s="293"/>
      <c r="DK97" s="293"/>
      <c r="DL97" s="293"/>
      <c r="DM97" s="294"/>
      <c r="DN97" s="294"/>
      <c r="DO97" s="294"/>
      <c r="DP97" s="294"/>
      <c r="DQ97" s="7"/>
      <c r="DR97" s="7"/>
      <c r="DS97" s="7"/>
      <c r="DT97" s="7"/>
      <c r="DU97" s="7"/>
      <c r="DV97" s="7"/>
      <c r="DW97" s="7"/>
      <c r="DX97" s="7"/>
    </row>
    <row r="98" spans="17:128" x14ac:dyDescent="0.2">
      <c r="Q98" s="8">
        <v>59</v>
      </c>
      <c r="R98" s="61"/>
      <c r="S98" s="62"/>
      <c r="T98" s="63"/>
      <c r="U98" s="59"/>
      <c r="V98" s="60"/>
      <c r="W98" s="59"/>
      <c r="X98" s="60"/>
      <c r="Y98" s="7"/>
      <c r="Z98" s="7"/>
      <c r="AA98" s="7"/>
      <c r="AB98" s="7"/>
      <c r="AC98" s="7"/>
      <c r="AD98" s="7"/>
      <c r="AE98" s="7"/>
      <c r="AF98" s="6"/>
      <c r="AG98" s="8">
        <v>59</v>
      </c>
      <c r="AH98" s="61"/>
      <c r="AI98" s="62"/>
      <c r="AJ98" s="63"/>
      <c r="AK98" s="59"/>
      <c r="AL98" s="60"/>
      <c r="AM98" s="59"/>
      <c r="AN98" s="60"/>
      <c r="AO98" s="7"/>
      <c r="AP98" s="7"/>
      <c r="AQ98" s="7"/>
      <c r="AR98" s="7"/>
      <c r="AS98" s="7"/>
      <c r="AT98" s="7"/>
      <c r="AU98" s="7"/>
      <c r="AV98" s="6"/>
      <c r="AW98" s="8">
        <v>59</v>
      </c>
      <c r="AX98" s="61"/>
      <c r="AY98" s="62"/>
      <c r="AZ98" s="63"/>
      <c r="BA98" s="59"/>
      <c r="BB98" s="60"/>
      <c r="BC98" s="59"/>
      <c r="BD98" s="60"/>
      <c r="BE98" s="7"/>
      <c r="BF98" s="7"/>
      <c r="BG98" s="7"/>
      <c r="BH98" s="7"/>
      <c r="BI98" s="7"/>
      <c r="BJ98" s="7"/>
      <c r="BK98" s="7"/>
      <c r="BL98" s="6"/>
      <c r="BM98" s="8">
        <v>59</v>
      </c>
      <c r="BN98" s="61"/>
      <c r="BO98" s="62"/>
      <c r="BP98" s="63"/>
      <c r="BQ98" s="59"/>
      <c r="BR98" s="60"/>
      <c r="BS98" s="59"/>
      <c r="BT98" s="60"/>
      <c r="BU98" s="7"/>
      <c r="BV98" s="7"/>
      <c r="BW98" s="7"/>
      <c r="BX98" s="7"/>
      <c r="BY98" s="7"/>
      <c r="BZ98" s="7"/>
      <c r="CA98" s="7"/>
      <c r="CB98" s="6"/>
      <c r="CC98" s="8">
        <v>59</v>
      </c>
      <c r="CD98" s="61"/>
      <c r="CE98" s="62"/>
      <c r="CF98" s="63"/>
      <c r="CG98" s="59"/>
      <c r="CH98" s="60"/>
      <c r="CI98" s="59"/>
      <c r="CJ98" s="60"/>
      <c r="CK98" s="7"/>
      <c r="CL98" s="7"/>
      <c r="CM98" s="7"/>
      <c r="CN98" s="7"/>
      <c r="CO98" s="7"/>
      <c r="CP98" s="7"/>
      <c r="CQ98" s="7"/>
      <c r="CR98" s="6"/>
      <c r="CS98" s="8">
        <v>59</v>
      </c>
      <c r="CT98" s="61"/>
      <c r="CU98" s="62"/>
      <c r="CV98" s="63"/>
      <c r="CW98" s="59"/>
      <c r="CX98" s="60"/>
      <c r="CY98" s="59"/>
      <c r="CZ98" s="60"/>
      <c r="DA98" s="7"/>
      <c r="DB98" s="7"/>
      <c r="DC98" s="7"/>
      <c r="DD98" s="7"/>
      <c r="DE98" s="7"/>
      <c r="DF98" s="7"/>
      <c r="DG98" s="7"/>
      <c r="DH98" s="7"/>
      <c r="DI98" s="331"/>
      <c r="DJ98" s="293"/>
      <c r="DK98" s="293"/>
      <c r="DL98" s="293"/>
      <c r="DM98" s="294"/>
      <c r="DN98" s="294"/>
      <c r="DO98" s="294"/>
      <c r="DP98" s="294"/>
      <c r="DQ98" s="7"/>
      <c r="DR98" s="7"/>
      <c r="DS98" s="7"/>
      <c r="DT98" s="7"/>
      <c r="DU98" s="7"/>
      <c r="DV98" s="7"/>
      <c r="DW98" s="7"/>
      <c r="DX98" s="7"/>
    </row>
    <row r="99" spans="17:128" x14ac:dyDescent="0.2">
      <c r="Q99" s="8">
        <v>60</v>
      </c>
      <c r="R99" s="61"/>
      <c r="S99" s="62"/>
      <c r="T99" s="63"/>
      <c r="U99" s="59"/>
      <c r="V99" s="60"/>
      <c r="W99" s="59"/>
      <c r="X99" s="60"/>
      <c r="Y99" s="7"/>
      <c r="Z99" s="7"/>
      <c r="AA99" s="7"/>
      <c r="AB99" s="7"/>
      <c r="AC99" s="7"/>
      <c r="AD99" s="7"/>
      <c r="AE99" s="7"/>
      <c r="AF99" s="6"/>
      <c r="AG99" s="8">
        <v>60</v>
      </c>
      <c r="AH99" s="61"/>
      <c r="AI99" s="62"/>
      <c r="AJ99" s="63"/>
      <c r="AK99" s="59"/>
      <c r="AL99" s="60"/>
      <c r="AM99" s="59"/>
      <c r="AN99" s="60"/>
      <c r="AO99" s="7"/>
      <c r="AP99" s="7"/>
      <c r="AQ99" s="7"/>
      <c r="AR99" s="7"/>
      <c r="AS99" s="7"/>
      <c r="AT99" s="7"/>
      <c r="AU99" s="7"/>
      <c r="AV99" s="6"/>
      <c r="AW99" s="8">
        <v>60</v>
      </c>
      <c r="AX99" s="61"/>
      <c r="AY99" s="62"/>
      <c r="AZ99" s="63"/>
      <c r="BA99" s="59"/>
      <c r="BB99" s="60"/>
      <c r="BC99" s="59"/>
      <c r="BD99" s="60"/>
      <c r="BE99" s="7"/>
      <c r="BF99" s="7"/>
      <c r="BG99" s="7"/>
      <c r="BH99" s="7"/>
      <c r="BI99" s="7"/>
      <c r="BJ99" s="7"/>
      <c r="BK99" s="7"/>
      <c r="BL99" s="6"/>
      <c r="BM99" s="8">
        <v>60</v>
      </c>
      <c r="BN99" s="61"/>
      <c r="BO99" s="62"/>
      <c r="BP99" s="63"/>
      <c r="BQ99" s="59"/>
      <c r="BR99" s="60"/>
      <c r="BS99" s="59"/>
      <c r="BT99" s="60"/>
      <c r="BU99" s="7"/>
      <c r="BV99" s="7"/>
      <c r="BW99" s="7"/>
      <c r="BX99" s="7"/>
      <c r="BY99" s="7"/>
      <c r="BZ99" s="7"/>
      <c r="CA99" s="7"/>
      <c r="CB99" s="6"/>
      <c r="CC99" s="8">
        <v>60</v>
      </c>
      <c r="CD99" s="61"/>
      <c r="CE99" s="62"/>
      <c r="CF99" s="63"/>
      <c r="CG99" s="59"/>
      <c r="CH99" s="60"/>
      <c r="CI99" s="59"/>
      <c r="CJ99" s="60"/>
      <c r="CK99" s="7"/>
      <c r="CL99" s="7"/>
      <c r="CM99" s="7"/>
      <c r="CN99" s="7"/>
      <c r="CO99" s="7"/>
      <c r="CP99" s="7"/>
      <c r="CQ99" s="7"/>
      <c r="CR99" s="6"/>
      <c r="CS99" s="8">
        <v>60</v>
      </c>
      <c r="CT99" s="61"/>
      <c r="CU99" s="62"/>
      <c r="CV99" s="63"/>
      <c r="CW99" s="59"/>
      <c r="CX99" s="60"/>
      <c r="CY99" s="59"/>
      <c r="CZ99" s="60"/>
      <c r="DA99" s="7"/>
      <c r="DB99" s="7"/>
      <c r="DC99" s="7"/>
      <c r="DD99" s="7"/>
      <c r="DE99" s="7"/>
      <c r="DF99" s="7"/>
      <c r="DG99" s="7"/>
      <c r="DH99" s="7"/>
      <c r="DI99" s="331"/>
      <c r="DJ99" s="293"/>
      <c r="DK99" s="293"/>
      <c r="DL99" s="293"/>
      <c r="DM99" s="294"/>
      <c r="DN99" s="294"/>
      <c r="DO99" s="294"/>
      <c r="DP99" s="294"/>
      <c r="DQ99" s="7"/>
      <c r="DR99" s="7"/>
      <c r="DS99" s="7"/>
      <c r="DT99" s="7"/>
      <c r="DU99" s="7"/>
      <c r="DV99" s="7"/>
      <c r="DW99" s="7"/>
      <c r="DX99" s="7"/>
    </row>
    <row r="100" spans="17:128" x14ac:dyDescent="0.2">
      <c r="Q100" s="8">
        <v>61</v>
      </c>
      <c r="R100" s="61"/>
      <c r="S100" s="62"/>
      <c r="T100" s="63"/>
      <c r="U100" s="59"/>
      <c r="V100" s="60"/>
      <c r="W100" s="59"/>
      <c r="X100" s="60"/>
      <c r="Y100" s="7"/>
      <c r="Z100" s="7"/>
      <c r="AA100" s="7"/>
      <c r="AB100" s="7"/>
      <c r="AC100" s="7"/>
      <c r="AD100" s="7"/>
      <c r="AE100" s="7"/>
      <c r="AF100" s="6"/>
      <c r="AG100" s="8">
        <v>61</v>
      </c>
      <c r="AH100" s="61"/>
      <c r="AI100" s="62"/>
      <c r="AJ100" s="63"/>
      <c r="AK100" s="59"/>
      <c r="AL100" s="60"/>
      <c r="AM100" s="59"/>
      <c r="AN100" s="60"/>
      <c r="AO100" s="7"/>
      <c r="AP100" s="7"/>
      <c r="AQ100" s="7"/>
      <c r="AR100" s="7"/>
      <c r="AS100" s="7"/>
      <c r="AT100" s="7"/>
      <c r="AU100" s="7"/>
      <c r="AV100" s="6"/>
      <c r="AW100" s="8">
        <v>61</v>
      </c>
      <c r="AX100" s="61"/>
      <c r="AY100" s="62"/>
      <c r="AZ100" s="63"/>
      <c r="BA100" s="59"/>
      <c r="BB100" s="60"/>
      <c r="BC100" s="59"/>
      <c r="BD100" s="60"/>
      <c r="BE100" s="7"/>
      <c r="BF100" s="7"/>
      <c r="BG100" s="7"/>
      <c r="BH100" s="7"/>
      <c r="BI100" s="7"/>
      <c r="BJ100" s="7"/>
      <c r="BK100" s="7"/>
      <c r="BL100" s="6"/>
      <c r="BM100" s="8">
        <v>61</v>
      </c>
      <c r="BN100" s="61"/>
      <c r="BO100" s="62"/>
      <c r="BP100" s="63"/>
      <c r="BQ100" s="59"/>
      <c r="BR100" s="60"/>
      <c r="BS100" s="59"/>
      <c r="BT100" s="60"/>
      <c r="BU100" s="7"/>
      <c r="BV100" s="7"/>
      <c r="BW100" s="7"/>
      <c r="BX100" s="7"/>
      <c r="BY100" s="7"/>
      <c r="BZ100" s="7"/>
      <c r="CA100" s="7"/>
      <c r="CB100" s="6"/>
      <c r="CC100" s="8">
        <v>61</v>
      </c>
      <c r="CD100" s="61"/>
      <c r="CE100" s="62"/>
      <c r="CF100" s="63"/>
      <c r="CG100" s="59"/>
      <c r="CH100" s="60"/>
      <c r="CI100" s="59"/>
      <c r="CJ100" s="60"/>
      <c r="CK100" s="7"/>
      <c r="CL100" s="7"/>
      <c r="CM100" s="7"/>
      <c r="CN100" s="7"/>
      <c r="CO100" s="7"/>
      <c r="CP100" s="7"/>
      <c r="CQ100" s="7"/>
      <c r="CR100" s="6"/>
      <c r="CS100" s="8">
        <v>61</v>
      </c>
      <c r="CT100" s="61"/>
      <c r="CU100" s="62"/>
      <c r="CV100" s="63"/>
      <c r="CW100" s="59"/>
      <c r="CX100" s="60"/>
      <c r="CY100" s="59"/>
      <c r="CZ100" s="60"/>
      <c r="DA100" s="7"/>
      <c r="DB100" s="7"/>
      <c r="DC100" s="7"/>
      <c r="DD100" s="7"/>
      <c r="DE100" s="7"/>
      <c r="DF100" s="7"/>
      <c r="DG100" s="7"/>
      <c r="DH100" s="7"/>
      <c r="DI100" s="331"/>
      <c r="DJ100" s="293"/>
      <c r="DK100" s="293"/>
      <c r="DL100" s="293"/>
      <c r="DM100" s="294"/>
      <c r="DN100" s="294"/>
      <c r="DO100" s="294"/>
      <c r="DP100" s="294"/>
      <c r="DQ100" s="7"/>
      <c r="DR100" s="7"/>
      <c r="DS100" s="7"/>
      <c r="DT100" s="7"/>
      <c r="DU100" s="7"/>
      <c r="DV100" s="7"/>
      <c r="DW100" s="7"/>
      <c r="DX100" s="7"/>
    </row>
    <row r="101" spans="17:128" x14ac:dyDescent="0.2">
      <c r="Q101" s="8">
        <v>62</v>
      </c>
      <c r="R101" s="61"/>
      <c r="S101" s="62"/>
      <c r="T101" s="63"/>
      <c r="U101" s="59"/>
      <c r="V101" s="60"/>
      <c r="W101" s="59"/>
      <c r="X101" s="60"/>
      <c r="Y101" s="7"/>
      <c r="Z101" s="7"/>
      <c r="AA101" s="7"/>
      <c r="AB101" s="7"/>
      <c r="AC101" s="7"/>
      <c r="AD101" s="7"/>
      <c r="AE101" s="7"/>
      <c r="AF101" s="6"/>
      <c r="AG101" s="8">
        <v>62</v>
      </c>
      <c r="AH101" s="61"/>
      <c r="AI101" s="62"/>
      <c r="AJ101" s="63"/>
      <c r="AK101" s="59"/>
      <c r="AL101" s="60"/>
      <c r="AM101" s="59"/>
      <c r="AN101" s="60"/>
      <c r="AO101" s="7"/>
      <c r="AP101" s="7"/>
      <c r="AQ101" s="7"/>
      <c r="AR101" s="7"/>
      <c r="AS101" s="7"/>
      <c r="AT101" s="7"/>
      <c r="AU101" s="7"/>
      <c r="AV101" s="6"/>
      <c r="AW101" s="8">
        <v>62</v>
      </c>
      <c r="AX101" s="61"/>
      <c r="AY101" s="62"/>
      <c r="AZ101" s="63"/>
      <c r="BA101" s="59"/>
      <c r="BB101" s="60"/>
      <c r="BC101" s="59"/>
      <c r="BD101" s="60"/>
      <c r="BE101" s="7"/>
      <c r="BF101" s="7"/>
      <c r="BG101" s="7"/>
      <c r="BH101" s="7"/>
      <c r="BI101" s="7"/>
      <c r="BJ101" s="7"/>
      <c r="BK101" s="7"/>
      <c r="BL101" s="6"/>
      <c r="BM101" s="8">
        <v>62</v>
      </c>
      <c r="BN101" s="61"/>
      <c r="BO101" s="62"/>
      <c r="BP101" s="63"/>
      <c r="BQ101" s="59"/>
      <c r="BR101" s="60"/>
      <c r="BS101" s="59"/>
      <c r="BT101" s="60"/>
      <c r="BU101" s="7"/>
      <c r="BV101" s="7"/>
      <c r="BW101" s="7"/>
      <c r="BX101" s="7"/>
      <c r="BY101" s="7"/>
      <c r="BZ101" s="7"/>
      <c r="CA101" s="7"/>
      <c r="CB101" s="6"/>
      <c r="CC101" s="8">
        <v>62</v>
      </c>
      <c r="CD101" s="61"/>
      <c r="CE101" s="62"/>
      <c r="CF101" s="63"/>
      <c r="CG101" s="59"/>
      <c r="CH101" s="60"/>
      <c r="CI101" s="59"/>
      <c r="CJ101" s="60"/>
      <c r="CK101" s="7"/>
      <c r="CL101" s="7"/>
      <c r="CM101" s="7"/>
      <c r="CN101" s="7"/>
      <c r="CO101" s="7"/>
      <c r="CP101" s="7"/>
      <c r="CQ101" s="7"/>
      <c r="CR101" s="6"/>
      <c r="CS101" s="8">
        <v>62</v>
      </c>
      <c r="CT101" s="61"/>
      <c r="CU101" s="62"/>
      <c r="CV101" s="63"/>
      <c r="CW101" s="59"/>
      <c r="CX101" s="60"/>
      <c r="CY101" s="59"/>
      <c r="CZ101" s="60"/>
      <c r="DA101" s="7"/>
      <c r="DB101" s="7"/>
      <c r="DC101" s="7"/>
      <c r="DD101" s="7"/>
      <c r="DE101" s="7"/>
      <c r="DF101" s="7"/>
      <c r="DG101" s="7"/>
      <c r="DH101" s="7"/>
      <c r="DI101" s="331"/>
      <c r="DJ101" s="293"/>
      <c r="DK101" s="293"/>
      <c r="DL101" s="293"/>
      <c r="DM101" s="294"/>
      <c r="DN101" s="294"/>
      <c r="DO101" s="294"/>
      <c r="DP101" s="294"/>
      <c r="DQ101" s="7"/>
      <c r="DR101" s="7"/>
      <c r="DS101" s="7"/>
      <c r="DT101" s="7"/>
      <c r="DU101" s="7"/>
      <c r="DV101" s="7"/>
      <c r="DW101" s="7"/>
      <c r="DX101" s="7"/>
    </row>
    <row r="102" spans="17:128" x14ac:dyDescent="0.2">
      <c r="Q102" s="8">
        <v>63</v>
      </c>
      <c r="R102" s="61"/>
      <c r="S102" s="62"/>
      <c r="T102" s="63"/>
      <c r="U102" s="59"/>
      <c r="V102" s="60"/>
      <c r="W102" s="59"/>
      <c r="X102" s="60"/>
      <c r="Y102" s="7"/>
      <c r="Z102" s="7"/>
      <c r="AA102" s="7"/>
      <c r="AB102" s="7"/>
      <c r="AC102" s="7"/>
      <c r="AD102" s="7"/>
      <c r="AE102" s="7"/>
      <c r="AF102" s="6"/>
      <c r="AG102" s="8">
        <v>63</v>
      </c>
      <c r="AH102" s="61"/>
      <c r="AI102" s="62"/>
      <c r="AJ102" s="63"/>
      <c r="AK102" s="59"/>
      <c r="AL102" s="60"/>
      <c r="AM102" s="59"/>
      <c r="AN102" s="60"/>
      <c r="AO102" s="7"/>
      <c r="AP102" s="7"/>
      <c r="AQ102" s="7"/>
      <c r="AR102" s="7"/>
      <c r="AS102" s="7"/>
      <c r="AT102" s="7"/>
      <c r="AU102" s="7"/>
      <c r="AV102" s="6"/>
      <c r="AW102" s="8">
        <v>63</v>
      </c>
      <c r="AX102" s="61"/>
      <c r="AY102" s="62"/>
      <c r="AZ102" s="63"/>
      <c r="BA102" s="59"/>
      <c r="BB102" s="60"/>
      <c r="BC102" s="59"/>
      <c r="BD102" s="60"/>
      <c r="BE102" s="7"/>
      <c r="BF102" s="7"/>
      <c r="BG102" s="7"/>
      <c r="BH102" s="7"/>
      <c r="BI102" s="7"/>
      <c r="BJ102" s="7"/>
      <c r="BK102" s="7"/>
      <c r="BL102" s="6"/>
      <c r="BM102" s="8">
        <v>63</v>
      </c>
      <c r="BN102" s="61"/>
      <c r="BO102" s="62"/>
      <c r="BP102" s="63"/>
      <c r="BQ102" s="59"/>
      <c r="BR102" s="60"/>
      <c r="BS102" s="59"/>
      <c r="BT102" s="60"/>
      <c r="BU102" s="7"/>
      <c r="BV102" s="7"/>
      <c r="BW102" s="7"/>
      <c r="BX102" s="7"/>
      <c r="BY102" s="7"/>
      <c r="BZ102" s="7"/>
      <c r="CA102" s="7"/>
      <c r="CB102" s="6"/>
      <c r="CC102" s="8">
        <v>63</v>
      </c>
      <c r="CD102" s="61"/>
      <c r="CE102" s="62"/>
      <c r="CF102" s="63"/>
      <c r="CG102" s="59"/>
      <c r="CH102" s="60"/>
      <c r="CI102" s="59"/>
      <c r="CJ102" s="60"/>
      <c r="CK102" s="7"/>
      <c r="CL102" s="7"/>
      <c r="CM102" s="7"/>
      <c r="CN102" s="7"/>
      <c r="CO102" s="7"/>
      <c r="CP102" s="7"/>
      <c r="CQ102" s="7"/>
      <c r="CR102" s="6"/>
      <c r="CS102" s="8">
        <v>63</v>
      </c>
      <c r="CT102" s="61"/>
      <c r="CU102" s="62"/>
      <c r="CV102" s="63"/>
      <c r="CW102" s="59"/>
      <c r="CX102" s="60"/>
      <c r="CY102" s="59"/>
      <c r="CZ102" s="60"/>
      <c r="DA102" s="7"/>
      <c r="DB102" s="7"/>
      <c r="DC102" s="7"/>
      <c r="DD102" s="7"/>
      <c r="DE102" s="7"/>
      <c r="DF102" s="7"/>
      <c r="DG102" s="7"/>
      <c r="DH102" s="7"/>
      <c r="DI102" s="331"/>
      <c r="DJ102" s="293"/>
      <c r="DK102" s="293"/>
      <c r="DL102" s="293"/>
      <c r="DM102" s="294"/>
      <c r="DN102" s="294"/>
      <c r="DO102" s="294"/>
      <c r="DP102" s="294"/>
      <c r="DQ102" s="7"/>
      <c r="DR102" s="7"/>
      <c r="DS102" s="7"/>
      <c r="DT102" s="7"/>
      <c r="DU102" s="7"/>
      <c r="DV102" s="7"/>
      <c r="DW102" s="7"/>
      <c r="DX102" s="7"/>
    </row>
    <row r="103" spans="17:128" x14ac:dyDescent="0.2">
      <c r="Q103" s="8">
        <v>64</v>
      </c>
      <c r="R103" s="61"/>
      <c r="S103" s="62"/>
      <c r="T103" s="63"/>
      <c r="U103" s="59"/>
      <c r="V103" s="60"/>
      <c r="W103" s="59"/>
      <c r="X103" s="60"/>
      <c r="Y103" s="7"/>
      <c r="Z103" s="7"/>
      <c r="AA103" s="7"/>
      <c r="AB103" s="7"/>
      <c r="AC103" s="7"/>
      <c r="AD103" s="7"/>
      <c r="AE103" s="7"/>
      <c r="AF103" s="6"/>
      <c r="AG103" s="8">
        <v>64</v>
      </c>
      <c r="AH103" s="61"/>
      <c r="AI103" s="62"/>
      <c r="AJ103" s="63"/>
      <c r="AK103" s="59"/>
      <c r="AL103" s="60"/>
      <c r="AM103" s="59"/>
      <c r="AN103" s="60"/>
      <c r="AO103" s="7"/>
      <c r="AP103" s="7"/>
      <c r="AQ103" s="7"/>
      <c r="AR103" s="7"/>
      <c r="AS103" s="7"/>
      <c r="AT103" s="7"/>
      <c r="AU103" s="7"/>
      <c r="AV103" s="6"/>
      <c r="AW103" s="8">
        <v>64</v>
      </c>
      <c r="AX103" s="61"/>
      <c r="AY103" s="62"/>
      <c r="AZ103" s="63"/>
      <c r="BA103" s="59"/>
      <c r="BB103" s="60"/>
      <c r="BC103" s="59"/>
      <c r="BD103" s="60"/>
      <c r="BE103" s="7"/>
      <c r="BF103" s="7"/>
      <c r="BG103" s="7"/>
      <c r="BH103" s="7"/>
      <c r="BI103" s="7"/>
      <c r="BJ103" s="7"/>
      <c r="BK103" s="7"/>
      <c r="BL103" s="6"/>
      <c r="BM103" s="8">
        <v>64</v>
      </c>
      <c r="BN103" s="61"/>
      <c r="BO103" s="62"/>
      <c r="BP103" s="63"/>
      <c r="BQ103" s="59"/>
      <c r="BR103" s="60"/>
      <c r="BS103" s="59"/>
      <c r="BT103" s="60"/>
      <c r="BU103" s="7"/>
      <c r="BV103" s="7"/>
      <c r="BW103" s="7"/>
      <c r="BX103" s="7"/>
      <c r="BY103" s="7"/>
      <c r="BZ103" s="7"/>
      <c r="CA103" s="7"/>
      <c r="CB103" s="6"/>
      <c r="CC103" s="8">
        <v>64</v>
      </c>
      <c r="CD103" s="61"/>
      <c r="CE103" s="62"/>
      <c r="CF103" s="63"/>
      <c r="CG103" s="59"/>
      <c r="CH103" s="60"/>
      <c r="CI103" s="59"/>
      <c r="CJ103" s="60"/>
      <c r="CK103" s="7"/>
      <c r="CL103" s="7"/>
      <c r="CM103" s="7"/>
      <c r="CN103" s="7"/>
      <c r="CO103" s="7"/>
      <c r="CP103" s="7"/>
      <c r="CQ103" s="7"/>
      <c r="CR103" s="6"/>
      <c r="CS103" s="8">
        <v>64</v>
      </c>
      <c r="CT103" s="61"/>
      <c r="CU103" s="62"/>
      <c r="CV103" s="63"/>
      <c r="CW103" s="59"/>
      <c r="CX103" s="60"/>
      <c r="CY103" s="59"/>
      <c r="CZ103" s="60"/>
      <c r="DA103" s="7"/>
      <c r="DB103" s="7"/>
      <c r="DC103" s="7"/>
      <c r="DD103" s="7"/>
      <c r="DE103" s="7"/>
      <c r="DF103" s="7"/>
      <c r="DG103" s="7"/>
      <c r="DH103" s="7"/>
      <c r="DI103" s="331"/>
      <c r="DJ103" s="293"/>
      <c r="DK103" s="293"/>
      <c r="DL103" s="293"/>
      <c r="DM103" s="294"/>
      <c r="DN103" s="294"/>
      <c r="DO103" s="294"/>
      <c r="DP103" s="294"/>
      <c r="DQ103" s="7"/>
      <c r="DR103" s="7"/>
      <c r="DS103" s="7"/>
      <c r="DT103" s="7"/>
      <c r="DU103" s="7"/>
      <c r="DV103" s="7"/>
      <c r="DW103" s="7"/>
      <c r="DX103" s="7"/>
    </row>
    <row r="104" spans="17:128" x14ac:dyDescent="0.2">
      <c r="Q104" s="8">
        <v>65</v>
      </c>
      <c r="R104" s="61"/>
      <c r="S104" s="62"/>
      <c r="T104" s="63"/>
      <c r="U104" s="59"/>
      <c r="V104" s="60"/>
      <c r="W104" s="59"/>
      <c r="X104" s="60"/>
      <c r="Y104" s="7"/>
      <c r="Z104" s="7"/>
      <c r="AA104" s="7"/>
      <c r="AB104" s="7"/>
      <c r="AC104" s="7"/>
      <c r="AD104" s="7"/>
      <c r="AE104" s="7"/>
      <c r="AF104" s="6"/>
      <c r="AG104" s="8">
        <v>65</v>
      </c>
      <c r="AH104" s="61"/>
      <c r="AI104" s="62"/>
      <c r="AJ104" s="63"/>
      <c r="AK104" s="59"/>
      <c r="AL104" s="60"/>
      <c r="AM104" s="59"/>
      <c r="AN104" s="60"/>
      <c r="AO104" s="7"/>
      <c r="AP104" s="7"/>
      <c r="AQ104" s="7"/>
      <c r="AR104" s="7"/>
      <c r="AS104" s="7"/>
      <c r="AT104" s="7"/>
      <c r="AU104" s="7"/>
      <c r="AV104" s="6"/>
      <c r="AW104" s="8">
        <v>65</v>
      </c>
      <c r="AX104" s="61"/>
      <c r="AY104" s="62"/>
      <c r="AZ104" s="63"/>
      <c r="BA104" s="59"/>
      <c r="BB104" s="60"/>
      <c r="BC104" s="59"/>
      <c r="BD104" s="60"/>
      <c r="BE104" s="7"/>
      <c r="BF104" s="7"/>
      <c r="BG104" s="7"/>
      <c r="BH104" s="7"/>
      <c r="BI104" s="7"/>
      <c r="BJ104" s="7"/>
      <c r="BK104" s="7"/>
      <c r="BL104" s="6"/>
      <c r="BM104" s="8">
        <v>65</v>
      </c>
      <c r="BN104" s="61"/>
      <c r="BO104" s="62"/>
      <c r="BP104" s="63"/>
      <c r="BQ104" s="59"/>
      <c r="BR104" s="60"/>
      <c r="BS104" s="59"/>
      <c r="BT104" s="60"/>
      <c r="BU104" s="7"/>
      <c r="BV104" s="7"/>
      <c r="BW104" s="7"/>
      <c r="BX104" s="7"/>
      <c r="BY104" s="7"/>
      <c r="BZ104" s="7"/>
      <c r="CA104" s="7"/>
      <c r="CB104" s="6"/>
      <c r="CC104" s="8">
        <v>65</v>
      </c>
      <c r="CD104" s="61"/>
      <c r="CE104" s="62"/>
      <c r="CF104" s="63"/>
      <c r="CG104" s="59"/>
      <c r="CH104" s="60"/>
      <c r="CI104" s="59"/>
      <c r="CJ104" s="60"/>
      <c r="CK104" s="7"/>
      <c r="CL104" s="7"/>
      <c r="CM104" s="7"/>
      <c r="CN104" s="7"/>
      <c r="CO104" s="7"/>
      <c r="CP104" s="7"/>
      <c r="CQ104" s="7"/>
      <c r="CR104" s="6"/>
      <c r="CS104" s="8">
        <v>65</v>
      </c>
      <c r="CT104" s="61"/>
      <c r="CU104" s="62"/>
      <c r="CV104" s="63"/>
      <c r="CW104" s="59"/>
      <c r="CX104" s="60"/>
      <c r="CY104" s="59"/>
      <c r="CZ104" s="60"/>
      <c r="DA104" s="7"/>
      <c r="DB104" s="7"/>
      <c r="DC104" s="7"/>
      <c r="DD104" s="7"/>
      <c r="DE104" s="7"/>
      <c r="DF104" s="7"/>
      <c r="DG104" s="7"/>
      <c r="DH104" s="7"/>
      <c r="DI104" s="331"/>
      <c r="DJ104" s="293"/>
      <c r="DK104" s="293"/>
      <c r="DL104" s="293"/>
      <c r="DM104" s="294"/>
      <c r="DN104" s="294"/>
      <c r="DO104" s="294"/>
      <c r="DP104" s="294"/>
      <c r="DQ104" s="7"/>
      <c r="DR104" s="7"/>
      <c r="DS104" s="7"/>
      <c r="DT104" s="7"/>
      <c r="DU104" s="7"/>
      <c r="DV104" s="7"/>
      <c r="DW104" s="7"/>
      <c r="DX104" s="7"/>
    </row>
    <row r="105" spans="17:128" x14ac:dyDescent="0.2">
      <c r="Q105" s="8">
        <v>66</v>
      </c>
      <c r="R105" s="61"/>
      <c r="S105" s="62"/>
      <c r="T105" s="63"/>
      <c r="U105" s="59"/>
      <c r="V105" s="60"/>
      <c r="W105" s="59"/>
      <c r="X105" s="60"/>
      <c r="Y105" s="7"/>
      <c r="Z105" s="7"/>
      <c r="AA105" s="7"/>
      <c r="AB105" s="7"/>
      <c r="AC105" s="7"/>
      <c r="AD105" s="7"/>
      <c r="AE105" s="7"/>
      <c r="AF105" s="6"/>
      <c r="AG105" s="8">
        <v>66</v>
      </c>
      <c r="AH105" s="61"/>
      <c r="AI105" s="62"/>
      <c r="AJ105" s="63"/>
      <c r="AK105" s="59"/>
      <c r="AL105" s="60"/>
      <c r="AM105" s="59"/>
      <c r="AN105" s="60"/>
      <c r="AO105" s="7"/>
      <c r="AP105" s="7"/>
      <c r="AQ105" s="7"/>
      <c r="AR105" s="7"/>
      <c r="AS105" s="7"/>
      <c r="AT105" s="7"/>
      <c r="AU105" s="7"/>
      <c r="AV105" s="6"/>
      <c r="AW105" s="8">
        <v>66</v>
      </c>
      <c r="AX105" s="61"/>
      <c r="AY105" s="62"/>
      <c r="AZ105" s="63"/>
      <c r="BA105" s="59"/>
      <c r="BB105" s="60"/>
      <c r="BC105" s="59"/>
      <c r="BD105" s="60"/>
      <c r="BE105" s="7"/>
      <c r="BF105" s="7"/>
      <c r="BG105" s="7"/>
      <c r="BH105" s="7"/>
      <c r="BI105" s="7"/>
      <c r="BJ105" s="7"/>
      <c r="BK105" s="7"/>
      <c r="BL105" s="6"/>
      <c r="BM105" s="8">
        <v>66</v>
      </c>
      <c r="BN105" s="61"/>
      <c r="BO105" s="62"/>
      <c r="BP105" s="63"/>
      <c r="BQ105" s="59"/>
      <c r="BR105" s="60"/>
      <c r="BS105" s="59"/>
      <c r="BT105" s="60"/>
      <c r="BU105" s="7"/>
      <c r="BV105" s="7"/>
      <c r="BW105" s="7"/>
      <c r="BX105" s="7"/>
      <c r="BY105" s="7"/>
      <c r="BZ105" s="7"/>
      <c r="CA105" s="7"/>
      <c r="CB105" s="6"/>
      <c r="CC105" s="8">
        <v>66</v>
      </c>
      <c r="CD105" s="61"/>
      <c r="CE105" s="62"/>
      <c r="CF105" s="63"/>
      <c r="CG105" s="59"/>
      <c r="CH105" s="60"/>
      <c r="CI105" s="59"/>
      <c r="CJ105" s="60"/>
      <c r="CK105" s="7"/>
      <c r="CL105" s="7"/>
      <c r="CM105" s="7"/>
      <c r="CN105" s="7"/>
      <c r="CO105" s="7"/>
      <c r="CP105" s="7"/>
      <c r="CQ105" s="7"/>
      <c r="CR105" s="6"/>
      <c r="CS105" s="8">
        <v>66</v>
      </c>
      <c r="CT105" s="61"/>
      <c r="CU105" s="62"/>
      <c r="CV105" s="63"/>
      <c r="CW105" s="59"/>
      <c r="CX105" s="60"/>
      <c r="CY105" s="59"/>
      <c r="CZ105" s="60"/>
      <c r="DA105" s="7"/>
      <c r="DB105" s="7"/>
      <c r="DC105" s="7"/>
      <c r="DD105" s="7"/>
      <c r="DE105" s="7"/>
      <c r="DF105" s="7"/>
      <c r="DG105" s="7"/>
      <c r="DH105" s="7"/>
      <c r="DI105" s="331"/>
      <c r="DJ105" s="293"/>
      <c r="DK105" s="293"/>
      <c r="DL105" s="293"/>
      <c r="DM105" s="294"/>
      <c r="DN105" s="294"/>
      <c r="DO105" s="294"/>
      <c r="DP105" s="294"/>
      <c r="DQ105" s="7"/>
      <c r="DR105" s="7"/>
      <c r="DS105" s="7"/>
      <c r="DT105" s="7"/>
      <c r="DU105" s="7"/>
      <c r="DV105" s="7"/>
      <c r="DW105" s="7"/>
      <c r="DX105" s="7"/>
    </row>
    <row r="106" spans="17:128" x14ac:dyDescent="0.2">
      <c r="Q106" s="8">
        <v>67</v>
      </c>
      <c r="R106" s="61"/>
      <c r="S106" s="62"/>
      <c r="T106" s="63"/>
      <c r="U106" s="59"/>
      <c r="V106" s="60"/>
      <c r="W106" s="59"/>
      <c r="X106" s="60"/>
      <c r="Y106" s="7"/>
      <c r="Z106" s="7"/>
      <c r="AA106" s="7"/>
      <c r="AB106" s="7"/>
      <c r="AC106" s="7"/>
      <c r="AD106" s="7"/>
      <c r="AE106" s="7"/>
      <c r="AF106" s="6"/>
      <c r="AG106" s="8">
        <v>67</v>
      </c>
      <c r="AH106" s="61"/>
      <c r="AI106" s="62"/>
      <c r="AJ106" s="63"/>
      <c r="AK106" s="59"/>
      <c r="AL106" s="60"/>
      <c r="AM106" s="59"/>
      <c r="AN106" s="60"/>
      <c r="AO106" s="7"/>
      <c r="AP106" s="7"/>
      <c r="AQ106" s="7"/>
      <c r="AR106" s="7"/>
      <c r="AS106" s="7"/>
      <c r="AT106" s="7"/>
      <c r="AU106" s="7"/>
      <c r="AV106" s="6"/>
      <c r="AW106" s="8">
        <v>67</v>
      </c>
      <c r="AX106" s="61"/>
      <c r="AY106" s="62"/>
      <c r="AZ106" s="63"/>
      <c r="BA106" s="59"/>
      <c r="BB106" s="60"/>
      <c r="BC106" s="59"/>
      <c r="BD106" s="60"/>
      <c r="BE106" s="7"/>
      <c r="BF106" s="7"/>
      <c r="BG106" s="7"/>
      <c r="BH106" s="7"/>
      <c r="BI106" s="7"/>
      <c r="BJ106" s="7"/>
      <c r="BK106" s="7"/>
      <c r="BL106" s="6"/>
      <c r="BM106" s="8">
        <v>67</v>
      </c>
      <c r="BN106" s="61"/>
      <c r="BO106" s="62"/>
      <c r="BP106" s="63"/>
      <c r="BQ106" s="59"/>
      <c r="BR106" s="60"/>
      <c r="BS106" s="59"/>
      <c r="BT106" s="60"/>
      <c r="BU106" s="7"/>
      <c r="BV106" s="7"/>
      <c r="BW106" s="7"/>
      <c r="BX106" s="7"/>
      <c r="BY106" s="7"/>
      <c r="BZ106" s="7"/>
      <c r="CA106" s="7"/>
      <c r="CB106" s="6"/>
      <c r="CC106" s="8">
        <v>67</v>
      </c>
      <c r="CD106" s="61"/>
      <c r="CE106" s="62"/>
      <c r="CF106" s="63"/>
      <c r="CG106" s="59"/>
      <c r="CH106" s="60"/>
      <c r="CI106" s="59"/>
      <c r="CJ106" s="60"/>
      <c r="CK106" s="7"/>
      <c r="CL106" s="7"/>
      <c r="CM106" s="7"/>
      <c r="CN106" s="7"/>
      <c r="CO106" s="7"/>
      <c r="CP106" s="7"/>
      <c r="CQ106" s="7"/>
      <c r="CR106" s="6"/>
      <c r="CS106" s="8">
        <v>67</v>
      </c>
      <c r="CT106" s="61"/>
      <c r="CU106" s="62"/>
      <c r="CV106" s="63"/>
      <c r="CW106" s="59"/>
      <c r="CX106" s="60"/>
      <c r="CY106" s="59"/>
      <c r="CZ106" s="60"/>
      <c r="DA106" s="7"/>
      <c r="DB106" s="7"/>
      <c r="DC106" s="7"/>
      <c r="DD106" s="7"/>
      <c r="DE106" s="7"/>
      <c r="DF106" s="7"/>
      <c r="DG106" s="7"/>
      <c r="DH106" s="7"/>
      <c r="DI106" s="331"/>
      <c r="DJ106" s="293"/>
      <c r="DK106" s="293"/>
      <c r="DL106" s="293"/>
      <c r="DM106" s="294"/>
      <c r="DN106" s="294"/>
      <c r="DO106" s="294"/>
      <c r="DP106" s="294"/>
      <c r="DQ106" s="7"/>
      <c r="DR106" s="7"/>
      <c r="DS106" s="7"/>
      <c r="DT106" s="7"/>
      <c r="DU106" s="7"/>
      <c r="DV106" s="7"/>
      <c r="DW106" s="7"/>
      <c r="DX106" s="7"/>
    </row>
    <row r="107" spans="17:128" x14ac:dyDescent="0.2">
      <c r="Q107" s="8">
        <v>68</v>
      </c>
      <c r="R107" s="61"/>
      <c r="S107" s="62"/>
      <c r="T107" s="63"/>
      <c r="U107" s="59"/>
      <c r="V107" s="60"/>
      <c r="W107" s="59"/>
      <c r="X107" s="60"/>
      <c r="Y107" s="7"/>
      <c r="Z107" s="7"/>
      <c r="AA107" s="7"/>
      <c r="AB107" s="7"/>
      <c r="AC107" s="7"/>
      <c r="AD107" s="7"/>
      <c r="AE107" s="7"/>
      <c r="AF107" s="6"/>
      <c r="AG107" s="8">
        <v>68</v>
      </c>
      <c r="AH107" s="61"/>
      <c r="AI107" s="62"/>
      <c r="AJ107" s="63"/>
      <c r="AK107" s="59"/>
      <c r="AL107" s="60"/>
      <c r="AM107" s="59"/>
      <c r="AN107" s="60"/>
      <c r="AO107" s="7"/>
      <c r="AP107" s="7"/>
      <c r="AQ107" s="7"/>
      <c r="AR107" s="7"/>
      <c r="AS107" s="7"/>
      <c r="AT107" s="7"/>
      <c r="AU107" s="7"/>
      <c r="AV107" s="6"/>
      <c r="AW107" s="8">
        <v>68</v>
      </c>
      <c r="AX107" s="61"/>
      <c r="AY107" s="62"/>
      <c r="AZ107" s="63"/>
      <c r="BA107" s="59"/>
      <c r="BB107" s="60"/>
      <c r="BC107" s="59"/>
      <c r="BD107" s="60"/>
      <c r="BE107" s="7"/>
      <c r="BF107" s="7"/>
      <c r="BG107" s="7"/>
      <c r="BH107" s="7"/>
      <c r="BI107" s="7"/>
      <c r="BJ107" s="7"/>
      <c r="BK107" s="7"/>
      <c r="BL107" s="6"/>
      <c r="BM107" s="8">
        <v>68</v>
      </c>
      <c r="BN107" s="61"/>
      <c r="BO107" s="62"/>
      <c r="BP107" s="63"/>
      <c r="BQ107" s="59"/>
      <c r="BR107" s="60"/>
      <c r="BS107" s="59"/>
      <c r="BT107" s="60"/>
      <c r="BU107" s="7"/>
      <c r="BV107" s="7"/>
      <c r="BW107" s="7"/>
      <c r="BX107" s="7"/>
      <c r="BY107" s="7"/>
      <c r="BZ107" s="7"/>
      <c r="CA107" s="7"/>
      <c r="CB107" s="6"/>
      <c r="CC107" s="8">
        <v>68</v>
      </c>
      <c r="CD107" s="61"/>
      <c r="CE107" s="62"/>
      <c r="CF107" s="63"/>
      <c r="CG107" s="59"/>
      <c r="CH107" s="60"/>
      <c r="CI107" s="59"/>
      <c r="CJ107" s="60"/>
      <c r="CK107" s="7"/>
      <c r="CL107" s="7"/>
      <c r="CM107" s="7"/>
      <c r="CN107" s="7"/>
      <c r="CO107" s="7"/>
      <c r="CP107" s="7"/>
      <c r="CQ107" s="7"/>
      <c r="CR107" s="6"/>
      <c r="CS107" s="8">
        <v>68</v>
      </c>
      <c r="CT107" s="61"/>
      <c r="CU107" s="62"/>
      <c r="CV107" s="63"/>
      <c r="CW107" s="59"/>
      <c r="CX107" s="60"/>
      <c r="CY107" s="59"/>
      <c r="CZ107" s="60"/>
      <c r="DA107" s="7"/>
      <c r="DB107" s="7"/>
      <c r="DC107" s="7"/>
      <c r="DD107" s="7"/>
      <c r="DE107" s="7"/>
      <c r="DF107" s="7"/>
      <c r="DG107" s="7"/>
      <c r="DH107" s="7"/>
      <c r="DI107" s="331"/>
      <c r="DJ107" s="293"/>
      <c r="DK107" s="293"/>
      <c r="DL107" s="293"/>
      <c r="DM107" s="294"/>
      <c r="DN107" s="294"/>
      <c r="DO107" s="294"/>
      <c r="DP107" s="294"/>
      <c r="DQ107" s="7"/>
      <c r="DR107" s="7"/>
      <c r="DS107" s="7"/>
      <c r="DT107" s="7"/>
      <c r="DU107" s="7"/>
      <c r="DV107" s="7"/>
      <c r="DW107" s="7"/>
      <c r="DX107" s="7"/>
    </row>
    <row r="108" spans="17:128" x14ac:dyDescent="0.2">
      <c r="Q108" s="8">
        <v>69</v>
      </c>
      <c r="R108" s="61"/>
      <c r="S108" s="62"/>
      <c r="T108" s="63"/>
      <c r="U108" s="59"/>
      <c r="V108" s="60"/>
      <c r="W108" s="59"/>
      <c r="X108" s="60"/>
      <c r="Y108" s="7"/>
      <c r="Z108" s="7"/>
      <c r="AA108" s="7"/>
      <c r="AB108" s="7"/>
      <c r="AC108" s="7"/>
      <c r="AD108" s="7"/>
      <c r="AE108" s="7"/>
      <c r="AF108" s="6"/>
      <c r="AG108" s="8">
        <v>69</v>
      </c>
      <c r="AH108" s="61"/>
      <c r="AI108" s="62"/>
      <c r="AJ108" s="63"/>
      <c r="AK108" s="59"/>
      <c r="AL108" s="60"/>
      <c r="AM108" s="59"/>
      <c r="AN108" s="60"/>
      <c r="AO108" s="7"/>
      <c r="AP108" s="7"/>
      <c r="AQ108" s="7"/>
      <c r="AR108" s="7"/>
      <c r="AS108" s="7"/>
      <c r="AT108" s="7"/>
      <c r="AU108" s="7"/>
      <c r="AV108" s="6"/>
      <c r="AW108" s="8">
        <v>69</v>
      </c>
      <c r="AX108" s="61"/>
      <c r="AY108" s="62"/>
      <c r="AZ108" s="63"/>
      <c r="BA108" s="59"/>
      <c r="BB108" s="60"/>
      <c r="BC108" s="59"/>
      <c r="BD108" s="60"/>
      <c r="BE108" s="7"/>
      <c r="BF108" s="7"/>
      <c r="BG108" s="7"/>
      <c r="BH108" s="7"/>
      <c r="BI108" s="7"/>
      <c r="BJ108" s="7"/>
      <c r="BK108" s="7"/>
      <c r="BL108" s="6"/>
      <c r="BM108" s="8">
        <v>69</v>
      </c>
      <c r="BN108" s="61"/>
      <c r="BO108" s="62"/>
      <c r="BP108" s="63"/>
      <c r="BQ108" s="59"/>
      <c r="BR108" s="60"/>
      <c r="BS108" s="59"/>
      <c r="BT108" s="60"/>
      <c r="BU108" s="7"/>
      <c r="BV108" s="7"/>
      <c r="BW108" s="7"/>
      <c r="BX108" s="7"/>
      <c r="BY108" s="7"/>
      <c r="BZ108" s="7"/>
      <c r="CA108" s="7"/>
      <c r="CB108" s="6"/>
      <c r="CC108" s="8">
        <v>69</v>
      </c>
      <c r="CD108" s="61"/>
      <c r="CE108" s="62"/>
      <c r="CF108" s="63"/>
      <c r="CG108" s="59"/>
      <c r="CH108" s="60"/>
      <c r="CI108" s="59"/>
      <c r="CJ108" s="60"/>
      <c r="CK108" s="7"/>
      <c r="CL108" s="7"/>
      <c r="CM108" s="7"/>
      <c r="CN108" s="7"/>
      <c r="CO108" s="7"/>
      <c r="CP108" s="7"/>
      <c r="CQ108" s="7"/>
      <c r="CR108" s="6"/>
      <c r="CS108" s="8">
        <v>69</v>
      </c>
      <c r="CT108" s="61"/>
      <c r="CU108" s="62"/>
      <c r="CV108" s="63"/>
      <c r="CW108" s="59"/>
      <c r="CX108" s="60"/>
      <c r="CY108" s="59"/>
      <c r="CZ108" s="60"/>
      <c r="DA108" s="7"/>
      <c r="DB108" s="7"/>
      <c r="DC108" s="7"/>
      <c r="DD108" s="7"/>
      <c r="DE108" s="7"/>
      <c r="DF108" s="7"/>
      <c r="DG108" s="7"/>
      <c r="DH108" s="7"/>
      <c r="DI108" s="331"/>
      <c r="DJ108" s="293"/>
      <c r="DK108" s="293"/>
      <c r="DL108" s="293"/>
      <c r="DM108" s="294"/>
      <c r="DN108" s="294"/>
      <c r="DO108" s="294"/>
      <c r="DP108" s="294"/>
      <c r="DQ108" s="7"/>
      <c r="DR108" s="7"/>
      <c r="DS108" s="7"/>
      <c r="DT108" s="7"/>
      <c r="DU108" s="7"/>
      <c r="DV108" s="7"/>
      <c r="DW108" s="7"/>
      <c r="DX108" s="7"/>
    </row>
    <row r="109" spans="17:128" x14ac:dyDescent="0.2">
      <c r="Q109" s="8">
        <v>70</v>
      </c>
      <c r="R109" s="61"/>
      <c r="S109" s="62"/>
      <c r="T109" s="63"/>
      <c r="U109" s="59"/>
      <c r="V109" s="60"/>
      <c r="W109" s="59"/>
      <c r="X109" s="60"/>
      <c r="Y109" s="7"/>
      <c r="Z109" s="7"/>
      <c r="AA109" s="7"/>
      <c r="AB109" s="7"/>
      <c r="AC109" s="7"/>
      <c r="AD109" s="7"/>
      <c r="AE109" s="7"/>
      <c r="AF109" s="6"/>
      <c r="AG109" s="8">
        <v>70</v>
      </c>
      <c r="AH109" s="61"/>
      <c r="AI109" s="62"/>
      <c r="AJ109" s="63"/>
      <c r="AK109" s="59"/>
      <c r="AL109" s="60"/>
      <c r="AM109" s="59"/>
      <c r="AN109" s="60"/>
      <c r="AO109" s="7"/>
      <c r="AP109" s="7"/>
      <c r="AQ109" s="7"/>
      <c r="AR109" s="7"/>
      <c r="AS109" s="7"/>
      <c r="AT109" s="7"/>
      <c r="AU109" s="7"/>
      <c r="AV109" s="6"/>
      <c r="AW109" s="8">
        <v>70</v>
      </c>
      <c r="AX109" s="61"/>
      <c r="AY109" s="62"/>
      <c r="AZ109" s="63"/>
      <c r="BA109" s="59"/>
      <c r="BB109" s="60"/>
      <c r="BC109" s="59"/>
      <c r="BD109" s="60"/>
      <c r="BE109" s="7"/>
      <c r="BF109" s="7"/>
      <c r="BG109" s="7"/>
      <c r="BH109" s="7"/>
      <c r="BI109" s="7"/>
      <c r="BJ109" s="7"/>
      <c r="BK109" s="7"/>
      <c r="BL109" s="6"/>
      <c r="BM109" s="8">
        <v>70</v>
      </c>
      <c r="BN109" s="61"/>
      <c r="BO109" s="62"/>
      <c r="BP109" s="63"/>
      <c r="BQ109" s="59"/>
      <c r="BR109" s="60"/>
      <c r="BS109" s="59"/>
      <c r="BT109" s="60"/>
      <c r="BU109" s="7"/>
      <c r="BV109" s="7"/>
      <c r="BW109" s="7"/>
      <c r="BX109" s="7"/>
      <c r="BY109" s="7"/>
      <c r="BZ109" s="7"/>
      <c r="CA109" s="7"/>
      <c r="CB109" s="6"/>
      <c r="CC109" s="8">
        <v>70</v>
      </c>
      <c r="CD109" s="61"/>
      <c r="CE109" s="62"/>
      <c r="CF109" s="63"/>
      <c r="CG109" s="59"/>
      <c r="CH109" s="60"/>
      <c r="CI109" s="59"/>
      <c r="CJ109" s="60"/>
      <c r="CK109" s="7"/>
      <c r="CL109" s="7"/>
      <c r="CM109" s="7"/>
      <c r="CN109" s="7"/>
      <c r="CO109" s="7"/>
      <c r="CP109" s="7"/>
      <c r="CQ109" s="7"/>
      <c r="CR109" s="6"/>
      <c r="CS109" s="8">
        <v>70</v>
      </c>
      <c r="CT109" s="61"/>
      <c r="CU109" s="62"/>
      <c r="CV109" s="63"/>
      <c r="CW109" s="59"/>
      <c r="CX109" s="60"/>
      <c r="CY109" s="59"/>
      <c r="CZ109" s="60"/>
      <c r="DA109" s="7"/>
      <c r="DB109" s="7"/>
      <c r="DC109" s="7"/>
      <c r="DD109" s="7"/>
      <c r="DE109" s="7"/>
      <c r="DF109" s="7"/>
      <c r="DG109" s="7"/>
      <c r="DH109" s="7"/>
      <c r="DI109" s="331"/>
      <c r="DJ109" s="293"/>
      <c r="DK109" s="293"/>
      <c r="DL109" s="293"/>
      <c r="DM109" s="294"/>
      <c r="DN109" s="294"/>
      <c r="DO109" s="294"/>
      <c r="DP109" s="294"/>
      <c r="DQ109" s="7"/>
      <c r="DR109" s="7"/>
      <c r="DS109" s="7"/>
      <c r="DT109" s="7"/>
      <c r="DU109" s="7"/>
      <c r="DV109" s="7"/>
      <c r="DW109" s="7"/>
      <c r="DX109" s="7"/>
    </row>
    <row r="110" spans="17:128" x14ac:dyDescent="0.2">
      <c r="Q110" s="8">
        <v>71</v>
      </c>
      <c r="R110" s="61"/>
      <c r="S110" s="62"/>
      <c r="T110" s="63"/>
      <c r="U110" s="59"/>
      <c r="V110" s="60"/>
      <c r="W110" s="59"/>
      <c r="X110" s="60"/>
      <c r="Y110" s="7"/>
      <c r="Z110" s="7"/>
      <c r="AA110" s="7"/>
      <c r="AB110" s="7"/>
      <c r="AC110" s="7"/>
      <c r="AD110" s="7"/>
      <c r="AE110" s="7"/>
      <c r="AF110" s="6"/>
      <c r="AG110" s="8">
        <v>71</v>
      </c>
      <c r="AH110" s="61"/>
      <c r="AI110" s="62"/>
      <c r="AJ110" s="63"/>
      <c r="AK110" s="59"/>
      <c r="AL110" s="60"/>
      <c r="AM110" s="59"/>
      <c r="AN110" s="60"/>
      <c r="AO110" s="7"/>
      <c r="AP110" s="7"/>
      <c r="AQ110" s="7"/>
      <c r="AR110" s="7"/>
      <c r="AS110" s="7"/>
      <c r="AT110" s="7"/>
      <c r="AU110" s="7"/>
      <c r="AV110" s="6"/>
      <c r="AW110" s="8">
        <v>71</v>
      </c>
      <c r="AX110" s="61"/>
      <c r="AY110" s="62"/>
      <c r="AZ110" s="63"/>
      <c r="BA110" s="59"/>
      <c r="BB110" s="60"/>
      <c r="BC110" s="59"/>
      <c r="BD110" s="60"/>
      <c r="BE110" s="7"/>
      <c r="BF110" s="7"/>
      <c r="BG110" s="7"/>
      <c r="BH110" s="7"/>
      <c r="BI110" s="7"/>
      <c r="BJ110" s="7"/>
      <c r="BK110" s="7"/>
      <c r="BL110" s="6"/>
      <c r="BM110" s="8">
        <v>71</v>
      </c>
      <c r="BN110" s="61"/>
      <c r="BO110" s="62"/>
      <c r="BP110" s="63"/>
      <c r="BQ110" s="59"/>
      <c r="BR110" s="60"/>
      <c r="BS110" s="59"/>
      <c r="BT110" s="60"/>
      <c r="BU110" s="7"/>
      <c r="BV110" s="7"/>
      <c r="BW110" s="7"/>
      <c r="BX110" s="7"/>
      <c r="BY110" s="7"/>
      <c r="BZ110" s="7"/>
      <c r="CA110" s="7"/>
      <c r="CB110" s="6"/>
      <c r="CC110" s="8">
        <v>71</v>
      </c>
      <c r="CD110" s="61"/>
      <c r="CE110" s="62"/>
      <c r="CF110" s="63"/>
      <c r="CG110" s="59"/>
      <c r="CH110" s="60"/>
      <c r="CI110" s="59"/>
      <c r="CJ110" s="60"/>
      <c r="CK110" s="7"/>
      <c r="CL110" s="7"/>
      <c r="CM110" s="7"/>
      <c r="CN110" s="7"/>
      <c r="CO110" s="7"/>
      <c r="CP110" s="7"/>
      <c r="CQ110" s="7"/>
      <c r="CR110" s="6"/>
      <c r="CS110" s="8">
        <v>71</v>
      </c>
      <c r="CT110" s="61"/>
      <c r="CU110" s="62"/>
      <c r="CV110" s="63"/>
      <c r="CW110" s="59"/>
      <c r="CX110" s="60"/>
      <c r="CY110" s="59"/>
      <c r="CZ110" s="60"/>
      <c r="DA110" s="7"/>
      <c r="DB110" s="7"/>
      <c r="DC110" s="7"/>
      <c r="DD110" s="7"/>
      <c r="DE110" s="7"/>
      <c r="DF110" s="7"/>
      <c r="DG110" s="7"/>
      <c r="DH110" s="7"/>
      <c r="DI110" s="331"/>
      <c r="DJ110" s="293"/>
      <c r="DK110" s="293"/>
      <c r="DL110" s="293"/>
      <c r="DM110" s="294"/>
      <c r="DN110" s="294"/>
      <c r="DO110" s="294"/>
      <c r="DP110" s="294"/>
      <c r="DQ110" s="7"/>
      <c r="DR110" s="7"/>
      <c r="DS110" s="7"/>
      <c r="DT110" s="7"/>
      <c r="DU110" s="7"/>
      <c r="DV110" s="7"/>
      <c r="DW110" s="7"/>
      <c r="DX110" s="7"/>
    </row>
    <row r="111" spans="17:128" x14ac:dyDescent="0.2">
      <c r="Q111" s="8">
        <v>72</v>
      </c>
      <c r="R111" s="61"/>
      <c r="S111" s="62"/>
      <c r="T111" s="63"/>
      <c r="U111" s="59"/>
      <c r="V111" s="60"/>
      <c r="W111" s="59"/>
      <c r="X111" s="60"/>
      <c r="Y111" s="7"/>
      <c r="Z111" s="7"/>
      <c r="AA111" s="7"/>
      <c r="AB111" s="7"/>
      <c r="AC111" s="7"/>
      <c r="AD111" s="7"/>
      <c r="AE111" s="7"/>
      <c r="AF111" s="6"/>
      <c r="AG111" s="8">
        <v>72</v>
      </c>
      <c r="AH111" s="61"/>
      <c r="AI111" s="62"/>
      <c r="AJ111" s="63"/>
      <c r="AK111" s="59"/>
      <c r="AL111" s="60"/>
      <c r="AM111" s="59"/>
      <c r="AN111" s="60"/>
      <c r="AO111" s="7"/>
      <c r="AP111" s="7"/>
      <c r="AQ111" s="7"/>
      <c r="AR111" s="7"/>
      <c r="AS111" s="7"/>
      <c r="AT111" s="7"/>
      <c r="AU111" s="7"/>
      <c r="AV111" s="6"/>
      <c r="AW111" s="8">
        <v>72</v>
      </c>
      <c r="AX111" s="61"/>
      <c r="AY111" s="62"/>
      <c r="AZ111" s="63"/>
      <c r="BA111" s="59"/>
      <c r="BB111" s="60"/>
      <c r="BC111" s="59"/>
      <c r="BD111" s="60"/>
      <c r="BE111" s="7"/>
      <c r="BF111" s="7"/>
      <c r="BG111" s="7"/>
      <c r="BH111" s="7"/>
      <c r="BI111" s="7"/>
      <c r="BJ111" s="7"/>
      <c r="BK111" s="7"/>
      <c r="BL111" s="6"/>
      <c r="BM111" s="8">
        <v>72</v>
      </c>
      <c r="BN111" s="61"/>
      <c r="BO111" s="62"/>
      <c r="BP111" s="63"/>
      <c r="BQ111" s="59"/>
      <c r="BR111" s="60"/>
      <c r="BS111" s="59"/>
      <c r="BT111" s="60"/>
      <c r="BU111" s="7"/>
      <c r="BV111" s="7"/>
      <c r="BW111" s="7"/>
      <c r="BX111" s="7"/>
      <c r="BY111" s="7"/>
      <c r="BZ111" s="7"/>
      <c r="CA111" s="7"/>
      <c r="CB111" s="6"/>
      <c r="CC111" s="8">
        <v>72</v>
      </c>
      <c r="CD111" s="61"/>
      <c r="CE111" s="62"/>
      <c r="CF111" s="63"/>
      <c r="CG111" s="59"/>
      <c r="CH111" s="60"/>
      <c r="CI111" s="59"/>
      <c r="CJ111" s="60"/>
      <c r="CK111" s="7"/>
      <c r="CL111" s="7"/>
      <c r="CM111" s="7"/>
      <c r="CN111" s="7"/>
      <c r="CO111" s="7"/>
      <c r="CP111" s="7"/>
      <c r="CQ111" s="7"/>
      <c r="CR111" s="6"/>
      <c r="CS111" s="8">
        <v>72</v>
      </c>
      <c r="CT111" s="61"/>
      <c r="CU111" s="62"/>
      <c r="CV111" s="63"/>
      <c r="CW111" s="59"/>
      <c r="CX111" s="60"/>
      <c r="CY111" s="59"/>
      <c r="CZ111" s="60"/>
      <c r="DA111" s="7"/>
      <c r="DB111" s="7"/>
      <c r="DC111" s="7"/>
      <c r="DD111" s="7"/>
      <c r="DE111" s="7"/>
      <c r="DF111" s="7"/>
      <c r="DG111" s="7"/>
      <c r="DH111" s="7"/>
      <c r="DI111" s="331"/>
      <c r="DJ111" s="293"/>
      <c r="DK111" s="293"/>
      <c r="DL111" s="293"/>
      <c r="DM111" s="294"/>
      <c r="DN111" s="294"/>
      <c r="DO111" s="294"/>
      <c r="DP111" s="294"/>
      <c r="DQ111" s="7"/>
      <c r="DR111" s="7"/>
      <c r="DS111" s="7"/>
      <c r="DT111" s="7"/>
      <c r="DU111" s="7"/>
      <c r="DV111" s="7"/>
      <c r="DW111" s="7"/>
      <c r="DX111" s="7"/>
    </row>
    <row r="112" spans="17:128" x14ac:dyDescent="0.2">
      <c r="Q112" s="8">
        <v>73</v>
      </c>
      <c r="R112" s="61"/>
      <c r="S112" s="62"/>
      <c r="T112" s="63"/>
      <c r="U112" s="59"/>
      <c r="V112" s="60"/>
      <c r="W112" s="59"/>
      <c r="X112" s="60"/>
      <c r="Y112" s="7"/>
      <c r="Z112" s="7"/>
      <c r="AA112" s="7"/>
      <c r="AB112" s="7"/>
      <c r="AC112" s="7"/>
      <c r="AD112" s="7"/>
      <c r="AE112" s="7"/>
      <c r="AF112" s="6"/>
      <c r="AG112" s="8">
        <v>73</v>
      </c>
      <c r="AH112" s="61"/>
      <c r="AI112" s="62"/>
      <c r="AJ112" s="63"/>
      <c r="AK112" s="59"/>
      <c r="AL112" s="60"/>
      <c r="AM112" s="59"/>
      <c r="AN112" s="60"/>
      <c r="AO112" s="7"/>
      <c r="AP112" s="7"/>
      <c r="AQ112" s="7"/>
      <c r="AR112" s="7"/>
      <c r="AS112" s="7"/>
      <c r="AT112" s="7"/>
      <c r="AU112" s="7"/>
      <c r="AV112" s="6"/>
      <c r="AW112" s="8">
        <v>73</v>
      </c>
      <c r="AX112" s="61"/>
      <c r="AY112" s="62"/>
      <c r="AZ112" s="63"/>
      <c r="BA112" s="59"/>
      <c r="BB112" s="60"/>
      <c r="BC112" s="59"/>
      <c r="BD112" s="60"/>
      <c r="BE112" s="7"/>
      <c r="BF112" s="7"/>
      <c r="BG112" s="7"/>
      <c r="BH112" s="7"/>
      <c r="BI112" s="7"/>
      <c r="BJ112" s="7"/>
      <c r="BK112" s="7"/>
      <c r="BL112" s="6"/>
      <c r="BM112" s="8">
        <v>73</v>
      </c>
      <c r="BN112" s="61"/>
      <c r="BO112" s="62"/>
      <c r="BP112" s="63"/>
      <c r="BQ112" s="59"/>
      <c r="BR112" s="60"/>
      <c r="BS112" s="59"/>
      <c r="BT112" s="60"/>
      <c r="BU112" s="7"/>
      <c r="BV112" s="7"/>
      <c r="BW112" s="7"/>
      <c r="BX112" s="7"/>
      <c r="BY112" s="7"/>
      <c r="BZ112" s="7"/>
      <c r="CA112" s="7"/>
      <c r="CB112" s="6"/>
      <c r="CC112" s="8">
        <v>73</v>
      </c>
      <c r="CD112" s="61"/>
      <c r="CE112" s="62"/>
      <c r="CF112" s="63"/>
      <c r="CG112" s="59"/>
      <c r="CH112" s="60"/>
      <c r="CI112" s="59"/>
      <c r="CJ112" s="60"/>
      <c r="CK112" s="7"/>
      <c r="CL112" s="7"/>
      <c r="CM112" s="7"/>
      <c r="CN112" s="7"/>
      <c r="CO112" s="7"/>
      <c r="CP112" s="7"/>
      <c r="CQ112" s="7"/>
      <c r="CR112" s="6"/>
      <c r="CS112" s="8">
        <v>73</v>
      </c>
      <c r="CT112" s="61"/>
      <c r="CU112" s="62"/>
      <c r="CV112" s="63"/>
      <c r="CW112" s="59"/>
      <c r="CX112" s="60"/>
      <c r="CY112" s="59"/>
      <c r="CZ112" s="60"/>
      <c r="DA112" s="7"/>
      <c r="DB112" s="7"/>
      <c r="DC112" s="7"/>
      <c r="DD112" s="7"/>
      <c r="DE112" s="7"/>
      <c r="DF112" s="7"/>
      <c r="DG112" s="7"/>
      <c r="DH112" s="7"/>
      <c r="DI112" s="331"/>
      <c r="DJ112" s="293"/>
      <c r="DK112" s="293"/>
      <c r="DL112" s="293"/>
      <c r="DM112" s="294"/>
      <c r="DN112" s="294"/>
      <c r="DO112" s="294"/>
      <c r="DP112" s="294"/>
      <c r="DQ112" s="7"/>
      <c r="DR112" s="7"/>
      <c r="DS112" s="7"/>
      <c r="DT112" s="7"/>
      <c r="DU112" s="7"/>
      <c r="DV112" s="7"/>
      <c r="DW112" s="7"/>
      <c r="DX112" s="7"/>
    </row>
    <row r="113" spans="17:128" x14ac:dyDescent="0.2">
      <c r="Q113" s="8">
        <v>74</v>
      </c>
      <c r="R113" s="61"/>
      <c r="S113" s="62"/>
      <c r="T113" s="63"/>
      <c r="U113" s="59"/>
      <c r="V113" s="60"/>
      <c r="W113" s="59"/>
      <c r="X113" s="60"/>
      <c r="Y113" s="7"/>
      <c r="Z113" s="7"/>
      <c r="AA113" s="7"/>
      <c r="AB113" s="7"/>
      <c r="AC113" s="7"/>
      <c r="AD113" s="7"/>
      <c r="AE113" s="7"/>
      <c r="AF113" s="6"/>
      <c r="AG113" s="8">
        <v>74</v>
      </c>
      <c r="AH113" s="61"/>
      <c r="AI113" s="62"/>
      <c r="AJ113" s="63"/>
      <c r="AK113" s="59"/>
      <c r="AL113" s="60"/>
      <c r="AM113" s="59"/>
      <c r="AN113" s="60"/>
      <c r="AO113" s="7"/>
      <c r="AP113" s="7"/>
      <c r="AQ113" s="7"/>
      <c r="AR113" s="7"/>
      <c r="AS113" s="7"/>
      <c r="AT113" s="7"/>
      <c r="AU113" s="7"/>
      <c r="AV113" s="6"/>
      <c r="AW113" s="8">
        <v>74</v>
      </c>
      <c r="AX113" s="61"/>
      <c r="AY113" s="62"/>
      <c r="AZ113" s="63"/>
      <c r="BA113" s="59"/>
      <c r="BB113" s="60"/>
      <c r="BC113" s="59"/>
      <c r="BD113" s="60"/>
      <c r="BE113" s="7"/>
      <c r="BF113" s="7"/>
      <c r="BG113" s="7"/>
      <c r="BH113" s="7"/>
      <c r="BI113" s="7"/>
      <c r="BJ113" s="7"/>
      <c r="BK113" s="7"/>
      <c r="BL113" s="6"/>
      <c r="BM113" s="8">
        <v>74</v>
      </c>
      <c r="BN113" s="61"/>
      <c r="BO113" s="62"/>
      <c r="BP113" s="63"/>
      <c r="BQ113" s="59"/>
      <c r="BR113" s="60"/>
      <c r="BS113" s="59"/>
      <c r="BT113" s="60"/>
      <c r="BU113" s="7"/>
      <c r="BV113" s="7"/>
      <c r="BW113" s="7"/>
      <c r="BX113" s="7"/>
      <c r="BY113" s="7"/>
      <c r="BZ113" s="7"/>
      <c r="CA113" s="7"/>
      <c r="CB113" s="6"/>
      <c r="CC113" s="8">
        <v>74</v>
      </c>
      <c r="CD113" s="61"/>
      <c r="CE113" s="62"/>
      <c r="CF113" s="63"/>
      <c r="CG113" s="59"/>
      <c r="CH113" s="60"/>
      <c r="CI113" s="59"/>
      <c r="CJ113" s="60"/>
      <c r="CK113" s="7"/>
      <c r="CL113" s="7"/>
      <c r="CM113" s="7"/>
      <c r="CN113" s="7"/>
      <c r="CO113" s="7"/>
      <c r="CP113" s="7"/>
      <c r="CQ113" s="7"/>
      <c r="CR113" s="6"/>
      <c r="CS113" s="8">
        <v>74</v>
      </c>
      <c r="CT113" s="61"/>
      <c r="CU113" s="62"/>
      <c r="CV113" s="63"/>
      <c r="CW113" s="59"/>
      <c r="CX113" s="60"/>
      <c r="CY113" s="59"/>
      <c r="CZ113" s="60"/>
      <c r="DA113" s="7"/>
      <c r="DB113" s="7"/>
      <c r="DC113" s="7"/>
      <c r="DD113" s="7"/>
      <c r="DE113" s="7"/>
      <c r="DF113" s="7"/>
      <c r="DG113" s="7"/>
      <c r="DH113" s="7"/>
      <c r="DI113" s="331"/>
      <c r="DJ113" s="293"/>
      <c r="DK113" s="293"/>
      <c r="DL113" s="293"/>
      <c r="DM113" s="294"/>
      <c r="DN113" s="294"/>
      <c r="DO113" s="294"/>
      <c r="DP113" s="294"/>
      <c r="DQ113" s="7"/>
      <c r="DR113" s="7"/>
      <c r="DS113" s="7"/>
      <c r="DT113" s="7"/>
      <c r="DU113" s="7"/>
      <c r="DV113" s="7"/>
      <c r="DW113" s="7"/>
      <c r="DX113" s="7"/>
    </row>
    <row r="114" spans="17:128" x14ac:dyDescent="0.2">
      <c r="Q114" s="8">
        <v>75</v>
      </c>
      <c r="R114" s="61"/>
      <c r="S114" s="62"/>
      <c r="T114" s="63"/>
      <c r="U114" s="59"/>
      <c r="V114" s="60"/>
      <c r="W114" s="59"/>
      <c r="X114" s="60"/>
      <c r="Y114" s="7"/>
      <c r="Z114" s="7"/>
      <c r="AA114" s="7"/>
      <c r="AB114" s="7"/>
      <c r="AC114" s="7"/>
      <c r="AD114" s="7"/>
      <c r="AE114" s="7"/>
      <c r="AF114" s="6"/>
      <c r="AG114" s="8">
        <v>75</v>
      </c>
      <c r="AH114" s="61"/>
      <c r="AI114" s="62"/>
      <c r="AJ114" s="63"/>
      <c r="AK114" s="59"/>
      <c r="AL114" s="60"/>
      <c r="AM114" s="59"/>
      <c r="AN114" s="60"/>
      <c r="AO114" s="7"/>
      <c r="AP114" s="7"/>
      <c r="AQ114" s="7"/>
      <c r="AR114" s="7"/>
      <c r="AS114" s="7"/>
      <c r="AT114" s="7"/>
      <c r="AU114" s="7"/>
      <c r="AV114" s="6"/>
      <c r="AW114" s="8">
        <v>75</v>
      </c>
      <c r="AX114" s="61"/>
      <c r="AY114" s="62"/>
      <c r="AZ114" s="63"/>
      <c r="BA114" s="59"/>
      <c r="BB114" s="60"/>
      <c r="BC114" s="59"/>
      <c r="BD114" s="60"/>
      <c r="BE114" s="7"/>
      <c r="BF114" s="7"/>
      <c r="BG114" s="7"/>
      <c r="BH114" s="7"/>
      <c r="BI114" s="7"/>
      <c r="BJ114" s="7"/>
      <c r="BK114" s="7"/>
      <c r="BL114" s="6"/>
      <c r="BM114" s="8">
        <v>75</v>
      </c>
      <c r="BN114" s="61"/>
      <c r="BO114" s="62"/>
      <c r="BP114" s="63"/>
      <c r="BQ114" s="59"/>
      <c r="BR114" s="60"/>
      <c r="BS114" s="59"/>
      <c r="BT114" s="60"/>
      <c r="BU114" s="7"/>
      <c r="BV114" s="7"/>
      <c r="BW114" s="7"/>
      <c r="BX114" s="7"/>
      <c r="BY114" s="7"/>
      <c r="BZ114" s="7"/>
      <c r="CA114" s="7"/>
      <c r="CB114" s="6"/>
      <c r="CC114" s="8">
        <v>75</v>
      </c>
      <c r="CD114" s="61"/>
      <c r="CE114" s="62"/>
      <c r="CF114" s="63"/>
      <c r="CG114" s="59"/>
      <c r="CH114" s="60"/>
      <c r="CI114" s="59"/>
      <c r="CJ114" s="60"/>
      <c r="CK114" s="7"/>
      <c r="CL114" s="7"/>
      <c r="CM114" s="7"/>
      <c r="CN114" s="7"/>
      <c r="CO114" s="7"/>
      <c r="CP114" s="7"/>
      <c r="CQ114" s="7"/>
      <c r="CR114" s="6"/>
      <c r="CS114" s="8">
        <v>75</v>
      </c>
      <c r="CT114" s="61"/>
      <c r="CU114" s="62"/>
      <c r="CV114" s="63"/>
      <c r="CW114" s="59"/>
      <c r="CX114" s="60"/>
      <c r="CY114" s="59"/>
      <c r="CZ114" s="60"/>
      <c r="DA114" s="7"/>
      <c r="DB114" s="7"/>
      <c r="DC114" s="7"/>
      <c r="DD114" s="7"/>
      <c r="DE114" s="7"/>
      <c r="DF114" s="7"/>
      <c r="DG114" s="7"/>
      <c r="DH114" s="7"/>
      <c r="DI114" s="331"/>
      <c r="DJ114" s="293"/>
      <c r="DK114" s="293"/>
      <c r="DL114" s="293"/>
      <c r="DM114" s="294"/>
      <c r="DN114" s="294"/>
      <c r="DO114" s="294"/>
      <c r="DP114" s="294"/>
      <c r="DQ114" s="7"/>
      <c r="DR114" s="7"/>
      <c r="DS114" s="7"/>
      <c r="DT114" s="7"/>
      <c r="DU114" s="7"/>
      <c r="DV114" s="7"/>
      <c r="DW114" s="7"/>
      <c r="DX114" s="7"/>
    </row>
    <row r="115" spans="17:128" x14ac:dyDescent="0.2">
      <c r="Q115" s="8">
        <v>76</v>
      </c>
      <c r="R115" s="61"/>
      <c r="S115" s="62"/>
      <c r="T115" s="63"/>
      <c r="U115" s="59"/>
      <c r="V115" s="60"/>
      <c r="W115" s="59"/>
      <c r="X115" s="60"/>
      <c r="Y115" s="7"/>
      <c r="Z115" s="7"/>
      <c r="AA115" s="7"/>
      <c r="AB115" s="7"/>
      <c r="AC115" s="7"/>
      <c r="AD115" s="7"/>
      <c r="AE115" s="7"/>
      <c r="AF115" s="6"/>
      <c r="AG115" s="8">
        <v>76</v>
      </c>
      <c r="AH115" s="61"/>
      <c r="AI115" s="62"/>
      <c r="AJ115" s="63"/>
      <c r="AK115" s="59"/>
      <c r="AL115" s="60"/>
      <c r="AM115" s="59"/>
      <c r="AN115" s="60"/>
      <c r="AO115" s="7"/>
      <c r="AP115" s="7"/>
      <c r="AQ115" s="7"/>
      <c r="AR115" s="7"/>
      <c r="AS115" s="7"/>
      <c r="AT115" s="7"/>
      <c r="AU115" s="7"/>
      <c r="AV115" s="6"/>
      <c r="AW115" s="8">
        <v>76</v>
      </c>
      <c r="AX115" s="61"/>
      <c r="AY115" s="62"/>
      <c r="AZ115" s="63"/>
      <c r="BA115" s="59"/>
      <c r="BB115" s="60"/>
      <c r="BC115" s="59"/>
      <c r="BD115" s="60"/>
      <c r="BE115" s="7"/>
      <c r="BF115" s="7"/>
      <c r="BG115" s="7"/>
      <c r="BH115" s="7"/>
      <c r="BI115" s="7"/>
      <c r="BJ115" s="7"/>
      <c r="BK115" s="7"/>
      <c r="BL115" s="6"/>
      <c r="BM115" s="8">
        <v>76</v>
      </c>
      <c r="BN115" s="61"/>
      <c r="BO115" s="62"/>
      <c r="BP115" s="63"/>
      <c r="BQ115" s="59"/>
      <c r="BR115" s="60"/>
      <c r="BS115" s="59"/>
      <c r="BT115" s="60"/>
      <c r="BU115" s="7"/>
      <c r="BV115" s="7"/>
      <c r="BW115" s="7"/>
      <c r="BX115" s="7"/>
      <c r="BY115" s="7"/>
      <c r="BZ115" s="7"/>
      <c r="CA115" s="7"/>
      <c r="CB115" s="6"/>
      <c r="CC115" s="8">
        <v>76</v>
      </c>
      <c r="CD115" s="61"/>
      <c r="CE115" s="62"/>
      <c r="CF115" s="63"/>
      <c r="CG115" s="59"/>
      <c r="CH115" s="60"/>
      <c r="CI115" s="59"/>
      <c r="CJ115" s="60"/>
      <c r="CK115" s="7"/>
      <c r="CL115" s="7"/>
      <c r="CM115" s="7"/>
      <c r="CN115" s="7"/>
      <c r="CO115" s="7"/>
      <c r="CP115" s="7"/>
      <c r="CQ115" s="7"/>
      <c r="CR115" s="6"/>
      <c r="CS115" s="8">
        <v>76</v>
      </c>
      <c r="CT115" s="61"/>
      <c r="CU115" s="62"/>
      <c r="CV115" s="63"/>
      <c r="CW115" s="59"/>
      <c r="CX115" s="60"/>
      <c r="CY115" s="59"/>
      <c r="CZ115" s="60"/>
      <c r="DA115" s="7"/>
      <c r="DB115" s="7"/>
      <c r="DC115" s="7"/>
      <c r="DD115" s="7"/>
      <c r="DE115" s="7"/>
      <c r="DF115" s="7"/>
      <c r="DG115" s="7"/>
      <c r="DH115" s="7"/>
      <c r="DI115" s="331"/>
      <c r="DJ115" s="293"/>
      <c r="DK115" s="293"/>
      <c r="DL115" s="293"/>
      <c r="DM115" s="294"/>
      <c r="DN115" s="294"/>
      <c r="DO115" s="294"/>
      <c r="DP115" s="294"/>
      <c r="DQ115" s="7"/>
      <c r="DR115" s="7"/>
      <c r="DS115" s="7"/>
      <c r="DT115" s="7"/>
      <c r="DU115" s="7"/>
      <c r="DV115" s="7"/>
      <c r="DW115" s="7"/>
      <c r="DX115" s="7"/>
    </row>
    <row r="116" spans="17:128" x14ac:dyDescent="0.2">
      <c r="Q116" s="8">
        <v>77</v>
      </c>
      <c r="R116" s="61"/>
      <c r="S116" s="62"/>
      <c r="T116" s="63"/>
      <c r="U116" s="59"/>
      <c r="V116" s="60"/>
      <c r="W116" s="59"/>
      <c r="X116" s="60"/>
      <c r="Y116" s="7"/>
      <c r="Z116" s="7"/>
      <c r="AA116" s="7"/>
      <c r="AB116" s="7"/>
      <c r="AC116" s="7"/>
      <c r="AD116" s="7"/>
      <c r="AE116" s="7"/>
      <c r="AF116" s="6"/>
      <c r="AG116" s="8">
        <v>77</v>
      </c>
      <c r="AH116" s="61"/>
      <c r="AI116" s="62"/>
      <c r="AJ116" s="63"/>
      <c r="AK116" s="59"/>
      <c r="AL116" s="60"/>
      <c r="AM116" s="59"/>
      <c r="AN116" s="60"/>
      <c r="AO116" s="7"/>
      <c r="AP116" s="7"/>
      <c r="AQ116" s="7"/>
      <c r="AR116" s="7"/>
      <c r="AS116" s="7"/>
      <c r="AT116" s="7"/>
      <c r="AU116" s="7"/>
      <c r="AV116" s="6"/>
      <c r="AW116" s="8">
        <v>77</v>
      </c>
      <c r="AX116" s="61"/>
      <c r="AY116" s="62"/>
      <c r="AZ116" s="63"/>
      <c r="BA116" s="59"/>
      <c r="BB116" s="60"/>
      <c r="BC116" s="59"/>
      <c r="BD116" s="60"/>
      <c r="BE116" s="7"/>
      <c r="BF116" s="7"/>
      <c r="BG116" s="7"/>
      <c r="BH116" s="7"/>
      <c r="BI116" s="7"/>
      <c r="BJ116" s="7"/>
      <c r="BK116" s="7"/>
      <c r="BL116" s="6"/>
      <c r="BM116" s="8">
        <v>77</v>
      </c>
      <c r="BN116" s="61"/>
      <c r="BO116" s="62"/>
      <c r="BP116" s="63"/>
      <c r="BQ116" s="59"/>
      <c r="BR116" s="60"/>
      <c r="BS116" s="59"/>
      <c r="BT116" s="60"/>
      <c r="BU116" s="7"/>
      <c r="BV116" s="7"/>
      <c r="BW116" s="7"/>
      <c r="BX116" s="7"/>
      <c r="BY116" s="7"/>
      <c r="BZ116" s="7"/>
      <c r="CA116" s="7"/>
      <c r="CB116" s="6"/>
      <c r="CC116" s="8">
        <v>77</v>
      </c>
      <c r="CD116" s="61"/>
      <c r="CE116" s="62"/>
      <c r="CF116" s="63"/>
      <c r="CG116" s="59"/>
      <c r="CH116" s="60"/>
      <c r="CI116" s="59"/>
      <c r="CJ116" s="60"/>
      <c r="CK116" s="7"/>
      <c r="CL116" s="7"/>
      <c r="CM116" s="7"/>
      <c r="CN116" s="7"/>
      <c r="CO116" s="7"/>
      <c r="CP116" s="7"/>
      <c r="CQ116" s="7"/>
      <c r="CR116" s="6"/>
      <c r="CS116" s="8">
        <v>77</v>
      </c>
      <c r="CT116" s="61"/>
      <c r="CU116" s="62"/>
      <c r="CV116" s="63"/>
      <c r="CW116" s="59"/>
      <c r="CX116" s="60"/>
      <c r="CY116" s="59"/>
      <c r="CZ116" s="60"/>
      <c r="DA116" s="7"/>
      <c r="DB116" s="7"/>
      <c r="DC116" s="7"/>
      <c r="DD116" s="7"/>
      <c r="DE116" s="7"/>
      <c r="DF116" s="7"/>
      <c r="DG116" s="7"/>
      <c r="DH116" s="7"/>
      <c r="DI116" s="331"/>
      <c r="DJ116" s="293"/>
      <c r="DK116" s="293"/>
      <c r="DL116" s="293"/>
      <c r="DM116" s="294"/>
      <c r="DN116" s="294"/>
      <c r="DO116" s="294"/>
      <c r="DP116" s="294"/>
      <c r="DQ116" s="7"/>
      <c r="DR116" s="7"/>
      <c r="DS116" s="7"/>
      <c r="DT116" s="7"/>
      <c r="DU116" s="7"/>
      <c r="DV116" s="7"/>
      <c r="DW116" s="7"/>
      <c r="DX116" s="7"/>
    </row>
    <row r="117" spans="17:128" x14ac:dyDescent="0.2">
      <c r="Q117" s="8">
        <v>78</v>
      </c>
      <c r="R117" s="61"/>
      <c r="S117" s="62"/>
      <c r="T117" s="63"/>
      <c r="U117" s="59"/>
      <c r="V117" s="60"/>
      <c r="W117" s="59"/>
      <c r="X117" s="60"/>
      <c r="Y117" s="7"/>
      <c r="Z117" s="7"/>
      <c r="AA117" s="7"/>
      <c r="AB117" s="7"/>
      <c r="AC117" s="7"/>
      <c r="AD117" s="7"/>
      <c r="AE117" s="7"/>
      <c r="AF117" s="6"/>
      <c r="AG117" s="8">
        <v>78</v>
      </c>
      <c r="AH117" s="61"/>
      <c r="AI117" s="62"/>
      <c r="AJ117" s="63"/>
      <c r="AK117" s="59"/>
      <c r="AL117" s="60"/>
      <c r="AM117" s="59"/>
      <c r="AN117" s="60"/>
      <c r="AO117" s="7"/>
      <c r="AP117" s="7"/>
      <c r="AQ117" s="7"/>
      <c r="AR117" s="7"/>
      <c r="AS117" s="7"/>
      <c r="AT117" s="7"/>
      <c r="AU117" s="7"/>
      <c r="AV117" s="6"/>
      <c r="AW117" s="8">
        <v>78</v>
      </c>
      <c r="AX117" s="61"/>
      <c r="AY117" s="62"/>
      <c r="AZ117" s="63"/>
      <c r="BA117" s="59"/>
      <c r="BB117" s="60"/>
      <c r="BC117" s="59"/>
      <c r="BD117" s="60"/>
      <c r="BE117" s="7"/>
      <c r="BF117" s="7"/>
      <c r="BG117" s="7"/>
      <c r="BH117" s="7"/>
      <c r="BI117" s="7"/>
      <c r="BJ117" s="7"/>
      <c r="BK117" s="7"/>
      <c r="BL117" s="6"/>
      <c r="BM117" s="8">
        <v>78</v>
      </c>
      <c r="BN117" s="61"/>
      <c r="BO117" s="62"/>
      <c r="BP117" s="63"/>
      <c r="BQ117" s="59"/>
      <c r="BR117" s="60"/>
      <c r="BS117" s="59"/>
      <c r="BT117" s="60"/>
      <c r="BU117" s="7"/>
      <c r="BV117" s="7"/>
      <c r="BW117" s="7"/>
      <c r="BX117" s="7"/>
      <c r="BY117" s="7"/>
      <c r="BZ117" s="7"/>
      <c r="CA117" s="7"/>
      <c r="CB117" s="6"/>
      <c r="CC117" s="8">
        <v>78</v>
      </c>
      <c r="CD117" s="61"/>
      <c r="CE117" s="62"/>
      <c r="CF117" s="63"/>
      <c r="CG117" s="59"/>
      <c r="CH117" s="60"/>
      <c r="CI117" s="59"/>
      <c r="CJ117" s="60"/>
      <c r="CK117" s="7"/>
      <c r="CL117" s="7"/>
      <c r="CM117" s="7"/>
      <c r="CN117" s="7"/>
      <c r="CO117" s="7"/>
      <c r="CP117" s="7"/>
      <c r="CQ117" s="7"/>
      <c r="CR117" s="6"/>
      <c r="CS117" s="8">
        <v>78</v>
      </c>
      <c r="CT117" s="61"/>
      <c r="CU117" s="62"/>
      <c r="CV117" s="63"/>
      <c r="CW117" s="59"/>
      <c r="CX117" s="60"/>
      <c r="CY117" s="59"/>
      <c r="CZ117" s="60"/>
      <c r="DA117" s="7"/>
      <c r="DB117" s="7"/>
      <c r="DC117" s="7"/>
      <c r="DD117" s="7"/>
      <c r="DE117" s="7"/>
      <c r="DF117" s="7"/>
      <c r="DG117" s="7"/>
      <c r="DH117" s="7"/>
      <c r="DI117" s="331"/>
      <c r="DJ117" s="293"/>
      <c r="DK117" s="293"/>
      <c r="DL117" s="293"/>
      <c r="DM117" s="294"/>
      <c r="DN117" s="294"/>
      <c r="DO117" s="294"/>
      <c r="DP117" s="294"/>
      <c r="DQ117" s="7"/>
      <c r="DR117" s="7"/>
      <c r="DS117" s="7"/>
      <c r="DT117" s="7"/>
      <c r="DU117" s="7"/>
      <c r="DV117" s="7"/>
      <c r="DW117" s="7"/>
      <c r="DX117" s="7"/>
    </row>
    <row r="118" spans="17:128" x14ac:dyDescent="0.2">
      <c r="Q118" s="8">
        <v>79</v>
      </c>
      <c r="R118" s="61"/>
      <c r="S118" s="62"/>
      <c r="T118" s="63"/>
      <c r="U118" s="59"/>
      <c r="V118" s="60"/>
      <c r="W118" s="59"/>
      <c r="X118" s="60"/>
      <c r="Y118" s="7"/>
      <c r="Z118" s="7"/>
      <c r="AA118" s="7"/>
      <c r="AB118" s="7"/>
      <c r="AC118" s="7"/>
      <c r="AD118" s="7"/>
      <c r="AE118" s="7"/>
      <c r="AF118" s="6"/>
      <c r="AG118" s="8">
        <v>79</v>
      </c>
      <c r="AH118" s="61"/>
      <c r="AI118" s="62"/>
      <c r="AJ118" s="63"/>
      <c r="AK118" s="59"/>
      <c r="AL118" s="60"/>
      <c r="AM118" s="59"/>
      <c r="AN118" s="60"/>
      <c r="AO118" s="7"/>
      <c r="AP118" s="7"/>
      <c r="AQ118" s="7"/>
      <c r="AR118" s="7"/>
      <c r="AS118" s="7"/>
      <c r="AT118" s="7"/>
      <c r="AU118" s="7"/>
      <c r="AV118" s="6"/>
      <c r="AW118" s="8">
        <v>79</v>
      </c>
      <c r="AX118" s="61"/>
      <c r="AY118" s="62"/>
      <c r="AZ118" s="63"/>
      <c r="BA118" s="59"/>
      <c r="BB118" s="60"/>
      <c r="BC118" s="59"/>
      <c r="BD118" s="60"/>
      <c r="BE118" s="7"/>
      <c r="BF118" s="7"/>
      <c r="BG118" s="7"/>
      <c r="BH118" s="7"/>
      <c r="BI118" s="7"/>
      <c r="BJ118" s="7"/>
      <c r="BK118" s="7"/>
      <c r="BL118" s="6"/>
      <c r="BM118" s="8">
        <v>79</v>
      </c>
      <c r="BN118" s="61"/>
      <c r="BO118" s="62"/>
      <c r="BP118" s="63"/>
      <c r="BQ118" s="59"/>
      <c r="BR118" s="60"/>
      <c r="BS118" s="59"/>
      <c r="BT118" s="60"/>
      <c r="BU118" s="7"/>
      <c r="BV118" s="7"/>
      <c r="BW118" s="7"/>
      <c r="BX118" s="7"/>
      <c r="BY118" s="7"/>
      <c r="BZ118" s="7"/>
      <c r="CA118" s="7"/>
      <c r="CB118" s="6"/>
      <c r="CC118" s="8">
        <v>79</v>
      </c>
      <c r="CD118" s="61"/>
      <c r="CE118" s="62"/>
      <c r="CF118" s="63"/>
      <c r="CG118" s="59"/>
      <c r="CH118" s="60"/>
      <c r="CI118" s="59"/>
      <c r="CJ118" s="60"/>
      <c r="CK118" s="7"/>
      <c r="CL118" s="7"/>
      <c r="CM118" s="7"/>
      <c r="CN118" s="7"/>
      <c r="CO118" s="7"/>
      <c r="CP118" s="7"/>
      <c r="CQ118" s="7"/>
      <c r="CR118" s="6"/>
      <c r="CS118" s="8">
        <v>79</v>
      </c>
      <c r="CT118" s="61"/>
      <c r="CU118" s="62"/>
      <c r="CV118" s="63"/>
      <c r="CW118" s="59"/>
      <c r="CX118" s="60"/>
      <c r="CY118" s="59"/>
      <c r="CZ118" s="60"/>
      <c r="DA118" s="7"/>
      <c r="DB118" s="7"/>
      <c r="DC118" s="7"/>
      <c r="DD118" s="7"/>
      <c r="DE118" s="7"/>
      <c r="DF118" s="7"/>
      <c r="DG118" s="7"/>
      <c r="DH118" s="7"/>
      <c r="DI118" s="331"/>
      <c r="DJ118" s="293"/>
      <c r="DK118" s="293"/>
      <c r="DL118" s="293"/>
      <c r="DM118" s="294"/>
      <c r="DN118" s="294"/>
      <c r="DO118" s="294"/>
      <c r="DP118" s="294"/>
      <c r="DQ118" s="7"/>
      <c r="DR118" s="7"/>
      <c r="DS118" s="7"/>
      <c r="DT118" s="7"/>
      <c r="DU118" s="7"/>
      <c r="DV118" s="7"/>
      <c r="DW118" s="7"/>
      <c r="DX118" s="7"/>
    </row>
    <row r="119" spans="17:128" x14ac:dyDescent="0.2">
      <c r="Q119" s="8">
        <v>80</v>
      </c>
      <c r="R119" s="61"/>
      <c r="S119" s="62"/>
      <c r="T119" s="63"/>
      <c r="U119" s="59"/>
      <c r="V119" s="60"/>
      <c r="W119" s="59"/>
      <c r="X119" s="60"/>
      <c r="Y119" s="7"/>
      <c r="Z119" s="7"/>
      <c r="AA119" s="7"/>
      <c r="AB119" s="7"/>
      <c r="AC119" s="7"/>
      <c r="AD119" s="7"/>
      <c r="AE119" s="7"/>
      <c r="AF119" s="6"/>
      <c r="AG119" s="8">
        <v>80</v>
      </c>
      <c r="AH119" s="61"/>
      <c r="AI119" s="62"/>
      <c r="AJ119" s="63"/>
      <c r="AK119" s="59"/>
      <c r="AL119" s="60"/>
      <c r="AM119" s="59"/>
      <c r="AN119" s="60"/>
      <c r="AO119" s="7"/>
      <c r="AP119" s="7"/>
      <c r="AQ119" s="7"/>
      <c r="AR119" s="7"/>
      <c r="AS119" s="7"/>
      <c r="AT119" s="7"/>
      <c r="AU119" s="7"/>
      <c r="AV119" s="6"/>
      <c r="AW119" s="8">
        <v>80</v>
      </c>
      <c r="AX119" s="61"/>
      <c r="AY119" s="62"/>
      <c r="AZ119" s="63"/>
      <c r="BA119" s="59"/>
      <c r="BB119" s="60"/>
      <c r="BC119" s="59"/>
      <c r="BD119" s="60"/>
      <c r="BE119" s="7"/>
      <c r="BF119" s="7"/>
      <c r="BG119" s="7"/>
      <c r="BH119" s="7"/>
      <c r="BI119" s="7"/>
      <c r="BJ119" s="7"/>
      <c r="BK119" s="7"/>
      <c r="BL119" s="6"/>
      <c r="BM119" s="8">
        <v>80</v>
      </c>
      <c r="BN119" s="61"/>
      <c r="BO119" s="62"/>
      <c r="BP119" s="63"/>
      <c r="BQ119" s="59"/>
      <c r="BR119" s="60"/>
      <c r="BS119" s="59"/>
      <c r="BT119" s="60"/>
      <c r="BU119" s="7"/>
      <c r="BV119" s="7"/>
      <c r="BW119" s="7"/>
      <c r="BX119" s="7"/>
      <c r="BY119" s="7"/>
      <c r="BZ119" s="7"/>
      <c r="CA119" s="7"/>
      <c r="CB119" s="6"/>
      <c r="CC119" s="8">
        <v>80</v>
      </c>
      <c r="CD119" s="61"/>
      <c r="CE119" s="62"/>
      <c r="CF119" s="63"/>
      <c r="CG119" s="59"/>
      <c r="CH119" s="60"/>
      <c r="CI119" s="59"/>
      <c r="CJ119" s="60"/>
      <c r="CK119" s="7"/>
      <c r="CL119" s="7"/>
      <c r="CM119" s="7"/>
      <c r="CN119" s="7"/>
      <c r="CO119" s="7"/>
      <c r="CP119" s="7"/>
      <c r="CQ119" s="7"/>
      <c r="CR119" s="6"/>
      <c r="CS119" s="8">
        <v>80</v>
      </c>
      <c r="CT119" s="61"/>
      <c r="CU119" s="62"/>
      <c r="CV119" s="63"/>
      <c r="CW119" s="59"/>
      <c r="CX119" s="60"/>
      <c r="CY119" s="59"/>
      <c r="CZ119" s="60"/>
      <c r="DA119" s="7"/>
      <c r="DB119" s="7"/>
      <c r="DC119" s="7"/>
      <c r="DD119" s="7"/>
      <c r="DE119" s="7"/>
      <c r="DF119" s="7"/>
      <c r="DG119" s="7"/>
      <c r="DH119" s="7"/>
      <c r="DI119" s="331"/>
      <c r="DJ119" s="293"/>
      <c r="DK119" s="293"/>
      <c r="DL119" s="293"/>
      <c r="DM119" s="294"/>
      <c r="DN119" s="294"/>
      <c r="DO119" s="294"/>
      <c r="DP119" s="294"/>
      <c r="DQ119" s="7"/>
      <c r="DR119" s="7"/>
      <c r="DS119" s="7"/>
      <c r="DT119" s="7"/>
      <c r="DU119" s="7"/>
      <c r="DV119" s="7"/>
      <c r="DW119" s="7"/>
      <c r="DX119" s="7"/>
    </row>
    <row r="120" spans="17:128" x14ac:dyDescent="0.2">
      <c r="Q120" s="8">
        <v>81</v>
      </c>
      <c r="R120" s="61"/>
      <c r="S120" s="62"/>
      <c r="T120" s="63"/>
      <c r="U120" s="59"/>
      <c r="V120" s="60"/>
      <c r="W120" s="59"/>
      <c r="X120" s="60"/>
      <c r="Y120" s="7"/>
      <c r="Z120" s="7"/>
      <c r="AA120" s="7"/>
      <c r="AB120" s="7"/>
      <c r="AC120" s="7"/>
      <c r="AD120" s="7"/>
      <c r="AE120" s="7"/>
      <c r="AF120" s="6"/>
      <c r="AG120" s="8">
        <v>81</v>
      </c>
      <c r="AH120" s="61"/>
      <c r="AI120" s="62"/>
      <c r="AJ120" s="63"/>
      <c r="AK120" s="59"/>
      <c r="AL120" s="60"/>
      <c r="AM120" s="59"/>
      <c r="AN120" s="60"/>
      <c r="AO120" s="7"/>
      <c r="AP120" s="7"/>
      <c r="AQ120" s="7"/>
      <c r="AR120" s="7"/>
      <c r="AS120" s="7"/>
      <c r="AT120" s="7"/>
      <c r="AU120" s="7"/>
      <c r="AV120" s="6"/>
      <c r="AW120" s="8">
        <v>81</v>
      </c>
      <c r="AX120" s="61"/>
      <c r="AY120" s="62"/>
      <c r="AZ120" s="63"/>
      <c r="BA120" s="59"/>
      <c r="BB120" s="60"/>
      <c r="BC120" s="59"/>
      <c r="BD120" s="60"/>
      <c r="BE120" s="7"/>
      <c r="BF120" s="7"/>
      <c r="BG120" s="7"/>
      <c r="BH120" s="7"/>
      <c r="BI120" s="7"/>
      <c r="BJ120" s="7"/>
      <c r="BK120" s="7"/>
      <c r="BL120" s="6"/>
      <c r="BM120" s="8">
        <v>81</v>
      </c>
      <c r="BN120" s="61"/>
      <c r="BO120" s="62"/>
      <c r="BP120" s="63"/>
      <c r="BQ120" s="59"/>
      <c r="BR120" s="60"/>
      <c r="BS120" s="59"/>
      <c r="BT120" s="60"/>
      <c r="BU120" s="7"/>
      <c r="BV120" s="7"/>
      <c r="BW120" s="7"/>
      <c r="BX120" s="7"/>
      <c r="BY120" s="7"/>
      <c r="BZ120" s="7"/>
      <c r="CA120" s="7"/>
      <c r="CB120" s="6"/>
      <c r="CC120" s="8">
        <v>81</v>
      </c>
      <c r="CD120" s="61"/>
      <c r="CE120" s="62"/>
      <c r="CF120" s="63"/>
      <c r="CG120" s="59"/>
      <c r="CH120" s="60"/>
      <c r="CI120" s="59"/>
      <c r="CJ120" s="60"/>
      <c r="CK120" s="7"/>
      <c r="CL120" s="7"/>
      <c r="CM120" s="7"/>
      <c r="CN120" s="7"/>
      <c r="CO120" s="7"/>
      <c r="CP120" s="7"/>
      <c r="CQ120" s="7"/>
      <c r="CR120" s="6"/>
      <c r="CS120" s="8">
        <v>81</v>
      </c>
      <c r="CT120" s="61"/>
      <c r="CU120" s="62"/>
      <c r="CV120" s="63"/>
      <c r="CW120" s="59"/>
      <c r="CX120" s="60"/>
      <c r="CY120" s="59"/>
      <c r="CZ120" s="60"/>
      <c r="DA120" s="7"/>
      <c r="DB120" s="7"/>
      <c r="DC120" s="7"/>
      <c r="DD120" s="7"/>
      <c r="DE120" s="7"/>
      <c r="DF120" s="7"/>
      <c r="DG120" s="7"/>
      <c r="DH120" s="7"/>
      <c r="DI120" s="331"/>
      <c r="DJ120" s="293"/>
      <c r="DK120" s="293"/>
      <c r="DL120" s="293"/>
      <c r="DM120" s="294"/>
      <c r="DN120" s="294"/>
      <c r="DO120" s="294"/>
      <c r="DP120" s="294"/>
      <c r="DQ120" s="7"/>
      <c r="DR120" s="7"/>
      <c r="DS120" s="7"/>
      <c r="DT120" s="7"/>
      <c r="DU120" s="7"/>
      <c r="DV120" s="7"/>
      <c r="DW120" s="7"/>
      <c r="DX120" s="7"/>
    </row>
    <row r="121" spans="17:128" x14ac:dyDescent="0.2">
      <c r="Q121" s="8">
        <v>82</v>
      </c>
      <c r="R121" s="61"/>
      <c r="S121" s="62"/>
      <c r="T121" s="63"/>
      <c r="U121" s="59"/>
      <c r="V121" s="60"/>
      <c r="W121" s="59"/>
      <c r="X121" s="60"/>
      <c r="Y121" s="7"/>
      <c r="Z121" s="7"/>
      <c r="AA121" s="7"/>
      <c r="AB121" s="7"/>
      <c r="AC121" s="7"/>
      <c r="AD121" s="7"/>
      <c r="AE121" s="7"/>
      <c r="AF121" s="6"/>
      <c r="AG121" s="8">
        <v>82</v>
      </c>
      <c r="AH121" s="61"/>
      <c r="AI121" s="62"/>
      <c r="AJ121" s="63"/>
      <c r="AK121" s="59"/>
      <c r="AL121" s="60"/>
      <c r="AM121" s="59"/>
      <c r="AN121" s="60"/>
      <c r="AO121" s="7"/>
      <c r="AP121" s="7"/>
      <c r="AQ121" s="7"/>
      <c r="AR121" s="7"/>
      <c r="AS121" s="7"/>
      <c r="AT121" s="7"/>
      <c r="AU121" s="7"/>
      <c r="AV121" s="6"/>
      <c r="AW121" s="8">
        <v>82</v>
      </c>
      <c r="AX121" s="61"/>
      <c r="AY121" s="62"/>
      <c r="AZ121" s="63"/>
      <c r="BA121" s="59"/>
      <c r="BB121" s="60"/>
      <c r="BC121" s="59"/>
      <c r="BD121" s="60"/>
      <c r="BE121" s="7"/>
      <c r="BF121" s="7"/>
      <c r="BG121" s="7"/>
      <c r="BH121" s="7"/>
      <c r="BI121" s="7"/>
      <c r="BJ121" s="7"/>
      <c r="BK121" s="7"/>
      <c r="BL121" s="6"/>
      <c r="BM121" s="8">
        <v>82</v>
      </c>
      <c r="BN121" s="61"/>
      <c r="BO121" s="62"/>
      <c r="BP121" s="63"/>
      <c r="BQ121" s="59"/>
      <c r="BR121" s="60"/>
      <c r="BS121" s="59"/>
      <c r="BT121" s="60"/>
      <c r="BU121" s="7"/>
      <c r="BV121" s="7"/>
      <c r="BW121" s="7"/>
      <c r="BX121" s="7"/>
      <c r="BY121" s="7"/>
      <c r="BZ121" s="7"/>
      <c r="CA121" s="7"/>
      <c r="CB121" s="6"/>
      <c r="CC121" s="8">
        <v>82</v>
      </c>
      <c r="CD121" s="61"/>
      <c r="CE121" s="62"/>
      <c r="CF121" s="63"/>
      <c r="CG121" s="59"/>
      <c r="CH121" s="60"/>
      <c r="CI121" s="59"/>
      <c r="CJ121" s="60"/>
      <c r="CK121" s="7"/>
      <c r="CL121" s="7"/>
      <c r="CM121" s="7"/>
      <c r="CN121" s="7"/>
      <c r="CO121" s="7"/>
      <c r="CP121" s="7"/>
      <c r="CQ121" s="7"/>
      <c r="CR121" s="6"/>
      <c r="CS121" s="8">
        <v>82</v>
      </c>
      <c r="CT121" s="61"/>
      <c r="CU121" s="62"/>
      <c r="CV121" s="63"/>
      <c r="CW121" s="59"/>
      <c r="CX121" s="60"/>
      <c r="CY121" s="59"/>
      <c r="CZ121" s="60"/>
      <c r="DA121" s="7"/>
      <c r="DB121" s="7"/>
      <c r="DC121" s="7"/>
      <c r="DD121" s="7"/>
      <c r="DE121" s="7"/>
      <c r="DF121" s="7"/>
      <c r="DG121" s="7"/>
      <c r="DH121" s="7"/>
      <c r="DI121" s="331"/>
      <c r="DJ121" s="293"/>
      <c r="DK121" s="293"/>
      <c r="DL121" s="293"/>
      <c r="DM121" s="294"/>
      <c r="DN121" s="294"/>
      <c r="DO121" s="294"/>
      <c r="DP121" s="294"/>
      <c r="DQ121" s="7"/>
      <c r="DR121" s="7"/>
      <c r="DS121" s="7"/>
      <c r="DT121" s="7"/>
      <c r="DU121" s="7"/>
      <c r="DV121" s="7"/>
      <c r="DW121" s="7"/>
      <c r="DX121" s="7"/>
    </row>
    <row r="122" spans="17:128" x14ac:dyDescent="0.2">
      <c r="Q122" s="8">
        <v>83</v>
      </c>
      <c r="R122" s="61"/>
      <c r="S122" s="62"/>
      <c r="T122" s="63"/>
      <c r="U122" s="59"/>
      <c r="V122" s="60"/>
      <c r="W122" s="59"/>
      <c r="X122" s="60"/>
      <c r="Y122" s="7"/>
      <c r="Z122" s="7"/>
      <c r="AA122" s="7"/>
      <c r="AB122" s="7"/>
      <c r="AC122" s="7"/>
      <c r="AD122" s="7"/>
      <c r="AE122" s="7"/>
      <c r="AF122" s="6"/>
      <c r="AG122" s="8">
        <v>83</v>
      </c>
      <c r="AH122" s="61"/>
      <c r="AI122" s="62"/>
      <c r="AJ122" s="63"/>
      <c r="AK122" s="59"/>
      <c r="AL122" s="60"/>
      <c r="AM122" s="59"/>
      <c r="AN122" s="60"/>
      <c r="AO122" s="7"/>
      <c r="AP122" s="7"/>
      <c r="AQ122" s="7"/>
      <c r="AR122" s="7"/>
      <c r="AS122" s="7"/>
      <c r="AT122" s="7"/>
      <c r="AU122" s="7"/>
      <c r="AV122" s="6"/>
      <c r="AW122" s="8">
        <v>83</v>
      </c>
      <c r="AX122" s="61"/>
      <c r="AY122" s="62"/>
      <c r="AZ122" s="63"/>
      <c r="BA122" s="59"/>
      <c r="BB122" s="60"/>
      <c r="BC122" s="59"/>
      <c r="BD122" s="60"/>
      <c r="BE122" s="7"/>
      <c r="BF122" s="7"/>
      <c r="BG122" s="7"/>
      <c r="BH122" s="7"/>
      <c r="BI122" s="7"/>
      <c r="BJ122" s="7"/>
      <c r="BK122" s="7"/>
      <c r="BL122" s="6"/>
      <c r="BM122" s="8">
        <v>83</v>
      </c>
      <c r="BN122" s="61"/>
      <c r="BO122" s="62"/>
      <c r="BP122" s="63"/>
      <c r="BQ122" s="59"/>
      <c r="BR122" s="60"/>
      <c r="BS122" s="59"/>
      <c r="BT122" s="60"/>
      <c r="BU122" s="7"/>
      <c r="BV122" s="7"/>
      <c r="BW122" s="7"/>
      <c r="BX122" s="7"/>
      <c r="BY122" s="7"/>
      <c r="BZ122" s="7"/>
      <c r="CA122" s="7"/>
      <c r="CB122" s="6"/>
      <c r="CC122" s="8">
        <v>83</v>
      </c>
      <c r="CD122" s="61"/>
      <c r="CE122" s="62"/>
      <c r="CF122" s="63"/>
      <c r="CG122" s="59"/>
      <c r="CH122" s="60"/>
      <c r="CI122" s="59"/>
      <c r="CJ122" s="60"/>
      <c r="CK122" s="7"/>
      <c r="CL122" s="7"/>
      <c r="CM122" s="7"/>
      <c r="CN122" s="7"/>
      <c r="CO122" s="7"/>
      <c r="CP122" s="7"/>
      <c r="CQ122" s="7"/>
      <c r="CR122" s="6"/>
      <c r="CS122" s="8">
        <v>83</v>
      </c>
      <c r="CT122" s="61"/>
      <c r="CU122" s="62"/>
      <c r="CV122" s="63"/>
      <c r="CW122" s="59"/>
      <c r="CX122" s="60"/>
      <c r="CY122" s="59"/>
      <c r="CZ122" s="60"/>
      <c r="DA122" s="7"/>
      <c r="DB122" s="7"/>
      <c r="DC122" s="7"/>
      <c r="DD122" s="7"/>
      <c r="DE122" s="7"/>
      <c r="DF122" s="7"/>
      <c r="DG122" s="7"/>
      <c r="DH122" s="7"/>
      <c r="DI122" s="331"/>
      <c r="DJ122" s="293"/>
      <c r="DK122" s="293"/>
      <c r="DL122" s="293"/>
      <c r="DM122" s="294"/>
      <c r="DN122" s="294"/>
      <c r="DO122" s="294"/>
      <c r="DP122" s="294"/>
      <c r="DQ122" s="7"/>
      <c r="DR122" s="7"/>
      <c r="DS122" s="7"/>
      <c r="DT122" s="7"/>
      <c r="DU122" s="7"/>
      <c r="DV122" s="7"/>
      <c r="DW122" s="7"/>
      <c r="DX122" s="7"/>
    </row>
    <row r="123" spans="17:128" x14ac:dyDescent="0.2">
      <c r="Q123" s="8">
        <v>84</v>
      </c>
      <c r="R123" s="61"/>
      <c r="S123" s="62"/>
      <c r="T123" s="63"/>
      <c r="U123" s="59"/>
      <c r="V123" s="60"/>
      <c r="W123" s="59"/>
      <c r="X123" s="60"/>
      <c r="Y123" s="7"/>
      <c r="Z123" s="7"/>
      <c r="AA123" s="7"/>
      <c r="AB123" s="7"/>
      <c r="AC123" s="7"/>
      <c r="AD123" s="7"/>
      <c r="AE123" s="7"/>
      <c r="AF123" s="6"/>
      <c r="AG123" s="8">
        <v>84</v>
      </c>
      <c r="AH123" s="61"/>
      <c r="AI123" s="62"/>
      <c r="AJ123" s="63"/>
      <c r="AK123" s="59"/>
      <c r="AL123" s="60"/>
      <c r="AM123" s="59"/>
      <c r="AN123" s="60"/>
      <c r="AO123" s="7"/>
      <c r="AP123" s="7"/>
      <c r="AQ123" s="7"/>
      <c r="AR123" s="7"/>
      <c r="AS123" s="7"/>
      <c r="AT123" s="7"/>
      <c r="AU123" s="7"/>
      <c r="AV123" s="6"/>
      <c r="AW123" s="8">
        <v>84</v>
      </c>
      <c r="AX123" s="61"/>
      <c r="AY123" s="62"/>
      <c r="AZ123" s="63"/>
      <c r="BA123" s="59"/>
      <c r="BB123" s="60"/>
      <c r="BC123" s="59"/>
      <c r="BD123" s="60"/>
      <c r="BE123" s="7"/>
      <c r="BF123" s="7"/>
      <c r="BG123" s="7"/>
      <c r="BH123" s="7"/>
      <c r="BI123" s="7"/>
      <c r="BJ123" s="7"/>
      <c r="BK123" s="7"/>
      <c r="BL123" s="6"/>
      <c r="BM123" s="8">
        <v>84</v>
      </c>
      <c r="BN123" s="61"/>
      <c r="BO123" s="62"/>
      <c r="BP123" s="63"/>
      <c r="BQ123" s="59"/>
      <c r="BR123" s="60"/>
      <c r="BS123" s="59"/>
      <c r="BT123" s="60"/>
      <c r="BU123" s="7"/>
      <c r="BV123" s="7"/>
      <c r="BW123" s="7"/>
      <c r="BX123" s="7"/>
      <c r="BY123" s="7"/>
      <c r="BZ123" s="7"/>
      <c r="CA123" s="7"/>
      <c r="CB123" s="6"/>
      <c r="CC123" s="8">
        <v>84</v>
      </c>
      <c r="CD123" s="61"/>
      <c r="CE123" s="62"/>
      <c r="CF123" s="63"/>
      <c r="CG123" s="59"/>
      <c r="CH123" s="60"/>
      <c r="CI123" s="59"/>
      <c r="CJ123" s="60"/>
      <c r="CK123" s="7"/>
      <c r="CL123" s="7"/>
      <c r="CM123" s="7"/>
      <c r="CN123" s="7"/>
      <c r="CO123" s="7"/>
      <c r="CP123" s="7"/>
      <c r="CQ123" s="7"/>
      <c r="CR123" s="6"/>
      <c r="CS123" s="8">
        <v>84</v>
      </c>
      <c r="CT123" s="61"/>
      <c r="CU123" s="62"/>
      <c r="CV123" s="63"/>
      <c r="CW123" s="59"/>
      <c r="CX123" s="60"/>
      <c r="CY123" s="59"/>
      <c r="CZ123" s="60"/>
      <c r="DA123" s="7"/>
      <c r="DB123" s="7"/>
      <c r="DC123" s="7"/>
      <c r="DD123" s="7"/>
      <c r="DE123" s="7"/>
      <c r="DF123" s="7"/>
      <c r="DG123" s="7"/>
      <c r="DH123" s="7"/>
      <c r="DI123" s="331"/>
      <c r="DJ123" s="293"/>
      <c r="DK123" s="293"/>
      <c r="DL123" s="293"/>
      <c r="DM123" s="294"/>
      <c r="DN123" s="294"/>
      <c r="DO123" s="294"/>
      <c r="DP123" s="294"/>
      <c r="DQ123" s="7"/>
      <c r="DR123" s="7"/>
      <c r="DS123" s="7"/>
      <c r="DT123" s="7"/>
      <c r="DU123" s="7"/>
      <c r="DV123" s="7"/>
      <c r="DW123" s="7"/>
      <c r="DX123" s="7"/>
    </row>
    <row r="124" spans="17:128" x14ac:dyDescent="0.2">
      <c r="Q124" s="8">
        <v>85</v>
      </c>
      <c r="R124" s="61"/>
      <c r="S124" s="62"/>
      <c r="T124" s="63"/>
      <c r="U124" s="59"/>
      <c r="V124" s="60"/>
      <c r="W124" s="59"/>
      <c r="X124" s="60"/>
      <c r="Y124" s="7"/>
      <c r="Z124" s="7"/>
      <c r="AA124" s="7"/>
      <c r="AB124" s="7"/>
      <c r="AC124" s="7"/>
      <c r="AD124" s="7"/>
      <c r="AE124" s="7"/>
      <c r="AF124" s="6"/>
      <c r="AG124" s="8">
        <v>85</v>
      </c>
      <c r="AH124" s="61"/>
      <c r="AI124" s="62"/>
      <c r="AJ124" s="63"/>
      <c r="AK124" s="59"/>
      <c r="AL124" s="60"/>
      <c r="AM124" s="59"/>
      <c r="AN124" s="60"/>
      <c r="AO124" s="7"/>
      <c r="AP124" s="7"/>
      <c r="AQ124" s="7"/>
      <c r="AR124" s="7"/>
      <c r="AS124" s="7"/>
      <c r="AT124" s="7"/>
      <c r="AU124" s="7"/>
      <c r="AV124" s="6"/>
      <c r="AW124" s="8">
        <v>85</v>
      </c>
      <c r="AX124" s="61"/>
      <c r="AY124" s="62"/>
      <c r="AZ124" s="63"/>
      <c r="BA124" s="59"/>
      <c r="BB124" s="60"/>
      <c r="BC124" s="59"/>
      <c r="BD124" s="60"/>
      <c r="BE124" s="7"/>
      <c r="BF124" s="7"/>
      <c r="BG124" s="7"/>
      <c r="BH124" s="7"/>
      <c r="BI124" s="7"/>
      <c r="BJ124" s="7"/>
      <c r="BK124" s="7"/>
      <c r="BL124" s="6"/>
      <c r="BM124" s="8">
        <v>85</v>
      </c>
      <c r="BN124" s="61"/>
      <c r="BO124" s="62"/>
      <c r="BP124" s="63"/>
      <c r="BQ124" s="59"/>
      <c r="BR124" s="60"/>
      <c r="BS124" s="59"/>
      <c r="BT124" s="60"/>
      <c r="BU124" s="7"/>
      <c r="BV124" s="7"/>
      <c r="BW124" s="7"/>
      <c r="BX124" s="7"/>
      <c r="BY124" s="7"/>
      <c r="BZ124" s="7"/>
      <c r="CA124" s="7"/>
      <c r="CB124" s="6"/>
      <c r="CC124" s="8">
        <v>85</v>
      </c>
      <c r="CD124" s="61"/>
      <c r="CE124" s="62"/>
      <c r="CF124" s="63"/>
      <c r="CG124" s="59"/>
      <c r="CH124" s="60"/>
      <c r="CI124" s="59"/>
      <c r="CJ124" s="60"/>
      <c r="CK124" s="7"/>
      <c r="CL124" s="7"/>
      <c r="CM124" s="7"/>
      <c r="CN124" s="7"/>
      <c r="CO124" s="7"/>
      <c r="CP124" s="7"/>
      <c r="CQ124" s="7"/>
      <c r="CR124" s="6"/>
      <c r="CS124" s="8">
        <v>85</v>
      </c>
      <c r="CT124" s="61"/>
      <c r="CU124" s="62"/>
      <c r="CV124" s="63"/>
      <c r="CW124" s="59"/>
      <c r="CX124" s="60"/>
      <c r="CY124" s="59"/>
      <c r="CZ124" s="60"/>
      <c r="DA124" s="7"/>
      <c r="DB124" s="7"/>
      <c r="DC124" s="7"/>
      <c r="DD124" s="7"/>
      <c r="DE124" s="7"/>
      <c r="DF124" s="7"/>
      <c r="DG124" s="7"/>
      <c r="DH124" s="7"/>
      <c r="DI124" s="331"/>
      <c r="DJ124" s="293"/>
      <c r="DK124" s="293"/>
      <c r="DL124" s="293"/>
      <c r="DM124" s="294"/>
      <c r="DN124" s="294"/>
      <c r="DO124" s="294"/>
      <c r="DP124" s="294"/>
      <c r="DQ124" s="7"/>
      <c r="DR124" s="7"/>
      <c r="DS124" s="7"/>
      <c r="DT124" s="7"/>
      <c r="DU124" s="7"/>
      <c r="DV124" s="7"/>
      <c r="DW124" s="7"/>
      <c r="DX124" s="7"/>
    </row>
    <row r="125" spans="17:128" x14ac:dyDescent="0.2">
      <c r="Q125" s="8">
        <v>86</v>
      </c>
      <c r="R125" s="61"/>
      <c r="S125" s="62"/>
      <c r="T125" s="63"/>
      <c r="U125" s="59"/>
      <c r="V125" s="60"/>
      <c r="W125" s="59"/>
      <c r="X125" s="60"/>
      <c r="Y125" s="7"/>
      <c r="Z125" s="7"/>
      <c r="AA125" s="7"/>
      <c r="AB125" s="7"/>
      <c r="AC125" s="7"/>
      <c r="AD125" s="7"/>
      <c r="AE125" s="7"/>
      <c r="AF125" s="6"/>
      <c r="AG125" s="8">
        <v>86</v>
      </c>
      <c r="AH125" s="61"/>
      <c r="AI125" s="62"/>
      <c r="AJ125" s="63"/>
      <c r="AK125" s="59"/>
      <c r="AL125" s="60"/>
      <c r="AM125" s="59"/>
      <c r="AN125" s="60"/>
      <c r="AO125" s="7"/>
      <c r="AP125" s="7"/>
      <c r="AQ125" s="7"/>
      <c r="AR125" s="7"/>
      <c r="AS125" s="7"/>
      <c r="AT125" s="7"/>
      <c r="AU125" s="7"/>
      <c r="AV125" s="6"/>
      <c r="AW125" s="8">
        <v>86</v>
      </c>
      <c r="AX125" s="61"/>
      <c r="AY125" s="62"/>
      <c r="AZ125" s="63"/>
      <c r="BA125" s="59"/>
      <c r="BB125" s="60"/>
      <c r="BC125" s="59"/>
      <c r="BD125" s="60"/>
      <c r="BE125" s="7"/>
      <c r="BF125" s="7"/>
      <c r="BG125" s="7"/>
      <c r="BH125" s="7"/>
      <c r="BI125" s="7"/>
      <c r="BJ125" s="7"/>
      <c r="BK125" s="7"/>
      <c r="BL125" s="6"/>
      <c r="BM125" s="8">
        <v>86</v>
      </c>
      <c r="BN125" s="61"/>
      <c r="BO125" s="62"/>
      <c r="BP125" s="63"/>
      <c r="BQ125" s="59"/>
      <c r="BR125" s="60"/>
      <c r="BS125" s="59"/>
      <c r="BT125" s="60"/>
      <c r="BU125" s="7"/>
      <c r="BV125" s="7"/>
      <c r="BW125" s="7"/>
      <c r="BX125" s="7"/>
      <c r="BY125" s="7"/>
      <c r="BZ125" s="7"/>
      <c r="CA125" s="7"/>
      <c r="CB125" s="6"/>
      <c r="CC125" s="8">
        <v>86</v>
      </c>
      <c r="CD125" s="61"/>
      <c r="CE125" s="62"/>
      <c r="CF125" s="63"/>
      <c r="CG125" s="59"/>
      <c r="CH125" s="60"/>
      <c r="CI125" s="59"/>
      <c r="CJ125" s="60"/>
      <c r="CK125" s="7"/>
      <c r="CL125" s="7"/>
      <c r="CM125" s="7"/>
      <c r="CN125" s="7"/>
      <c r="CO125" s="7"/>
      <c r="CP125" s="7"/>
      <c r="CQ125" s="7"/>
      <c r="CR125" s="6"/>
      <c r="CS125" s="8">
        <v>86</v>
      </c>
      <c r="CT125" s="61"/>
      <c r="CU125" s="62"/>
      <c r="CV125" s="63"/>
      <c r="CW125" s="59"/>
      <c r="CX125" s="60"/>
      <c r="CY125" s="59"/>
      <c r="CZ125" s="60"/>
      <c r="DA125" s="7"/>
      <c r="DB125" s="7"/>
      <c r="DC125" s="7"/>
      <c r="DD125" s="7"/>
      <c r="DE125" s="7"/>
      <c r="DF125" s="7"/>
      <c r="DG125" s="7"/>
      <c r="DH125" s="7"/>
      <c r="DI125" s="331"/>
      <c r="DJ125" s="293"/>
      <c r="DK125" s="293"/>
      <c r="DL125" s="293"/>
      <c r="DM125" s="294"/>
      <c r="DN125" s="294"/>
      <c r="DO125" s="294"/>
      <c r="DP125" s="294"/>
      <c r="DQ125" s="7"/>
      <c r="DR125" s="7"/>
      <c r="DS125" s="7"/>
      <c r="DT125" s="7"/>
      <c r="DU125" s="7"/>
      <c r="DV125" s="7"/>
      <c r="DW125" s="7"/>
      <c r="DX125" s="7"/>
    </row>
    <row r="126" spans="17:128" x14ac:dyDescent="0.2">
      <c r="Q126" s="8">
        <v>87</v>
      </c>
      <c r="R126" s="61"/>
      <c r="S126" s="62"/>
      <c r="T126" s="63"/>
      <c r="U126" s="59"/>
      <c r="V126" s="60"/>
      <c r="W126" s="59"/>
      <c r="X126" s="60"/>
      <c r="Y126" s="7"/>
      <c r="Z126" s="7"/>
      <c r="AA126" s="7"/>
      <c r="AB126" s="7"/>
      <c r="AC126" s="7"/>
      <c r="AD126" s="7"/>
      <c r="AE126" s="7"/>
      <c r="AF126" s="6"/>
      <c r="AG126" s="8">
        <v>87</v>
      </c>
      <c r="AH126" s="61"/>
      <c r="AI126" s="62"/>
      <c r="AJ126" s="63"/>
      <c r="AK126" s="59"/>
      <c r="AL126" s="60"/>
      <c r="AM126" s="59"/>
      <c r="AN126" s="60"/>
      <c r="AO126" s="7"/>
      <c r="AP126" s="7"/>
      <c r="AQ126" s="7"/>
      <c r="AR126" s="7"/>
      <c r="AS126" s="7"/>
      <c r="AT126" s="7"/>
      <c r="AU126" s="7"/>
      <c r="AV126" s="6"/>
      <c r="AW126" s="8">
        <v>87</v>
      </c>
      <c r="AX126" s="61"/>
      <c r="AY126" s="62"/>
      <c r="AZ126" s="63"/>
      <c r="BA126" s="59"/>
      <c r="BB126" s="60"/>
      <c r="BC126" s="59"/>
      <c r="BD126" s="60"/>
      <c r="BE126" s="7"/>
      <c r="BF126" s="7"/>
      <c r="BG126" s="7"/>
      <c r="BH126" s="7"/>
      <c r="BI126" s="7"/>
      <c r="BJ126" s="7"/>
      <c r="BK126" s="7"/>
      <c r="BL126" s="6"/>
      <c r="BM126" s="8">
        <v>87</v>
      </c>
      <c r="BN126" s="61"/>
      <c r="BO126" s="62"/>
      <c r="BP126" s="63"/>
      <c r="BQ126" s="59"/>
      <c r="BR126" s="60"/>
      <c r="BS126" s="59"/>
      <c r="BT126" s="60"/>
      <c r="BU126" s="7"/>
      <c r="BV126" s="7"/>
      <c r="BW126" s="7"/>
      <c r="BX126" s="7"/>
      <c r="BY126" s="7"/>
      <c r="BZ126" s="7"/>
      <c r="CA126" s="7"/>
      <c r="CB126" s="6"/>
      <c r="CC126" s="8">
        <v>87</v>
      </c>
      <c r="CD126" s="61"/>
      <c r="CE126" s="62"/>
      <c r="CF126" s="63"/>
      <c r="CG126" s="59"/>
      <c r="CH126" s="60"/>
      <c r="CI126" s="59"/>
      <c r="CJ126" s="60"/>
      <c r="CK126" s="7"/>
      <c r="CL126" s="7"/>
      <c r="CM126" s="7"/>
      <c r="CN126" s="7"/>
      <c r="CO126" s="7"/>
      <c r="CP126" s="7"/>
      <c r="CQ126" s="7"/>
      <c r="CR126" s="6"/>
      <c r="CS126" s="8">
        <v>87</v>
      </c>
      <c r="CT126" s="61"/>
      <c r="CU126" s="62"/>
      <c r="CV126" s="63"/>
      <c r="CW126" s="59"/>
      <c r="CX126" s="60"/>
      <c r="CY126" s="59"/>
      <c r="CZ126" s="60"/>
      <c r="DA126" s="7"/>
      <c r="DB126" s="7"/>
      <c r="DC126" s="7"/>
      <c r="DD126" s="7"/>
      <c r="DE126" s="7"/>
      <c r="DF126" s="7"/>
      <c r="DG126" s="7"/>
      <c r="DH126" s="7"/>
      <c r="DI126" s="331"/>
      <c r="DJ126" s="293"/>
      <c r="DK126" s="293"/>
      <c r="DL126" s="293"/>
      <c r="DM126" s="294"/>
      <c r="DN126" s="294"/>
      <c r="DO126" s="294"/>
      <c r="DP126" s="294"/>
      <c r="DQ126" s="7"/>
      <c r="DR126" s="7"/>
      <c r="DS126" s="7"/>
      <c r="DT126" s="7"/>
      <c r="DU126" s="7"/>
      <c r="DV126" s="7"/>
      <c r="DW126" s="7"/>
      <c r="DX126" s="7"/>
    </row>
    <row r="127" spans="17:128" x14ac:dyDescent="0.2">
      <c r="Q127" s="8">
        <v>88</v>
      </c>
      <c r="R127" s="61"/>
      <c r="S127" s="62"/>
      <c r="T127" s="63"/>
      <c r="U127" s="59"/>
      <c r="V127" s="60"/>
      <c r="W127" s="59"/>
      <c r="X127" s="60"/>
      <c r="Y127" s="7"/>
      <c r="Z127" s="7"/>
      <c r="AA127" s="7"/>
      <c r="AB127" s="7"/>
      <c r="AC127" s="7"/>
      <c r="AD127" s="7"/>
      <c r="AE127" s="7"/>
      <c r="AF127" s="6"/>
      <c r="AG127" s="8">
        <v>88</v>
      </c>
      <c r="AH127" s="61"/>
      <c r="AI127" s="62"/>
      <c r="AJ127" s="63"/>
      <c r="AK127" s="59"/>
      <c r="AL127" s="60"/>
      <c r="AM127" s="59"/>
      <c r="AN127" s="60"/>
      <c r="AO127" s="7"/>
      <c r="AP127" s="7"/>
      <c r="AQ127" s="7"/>
      <c r="AR127" s="7"/>
      <c r="AS127" s="7"/>
      <c r="AT127" s="7"/>
      <c r="AU127" s="7"/>
      <c r="AV127" s="6"/>
      <c r="AW127" s="8">
        <v>88</v>
      </c>
      <c r="AX127" s="61"/>
      <c r="AY127" s="62"/>
      <c r="AZ127" s="63"/>
      <c r="BA127" s="59"/>
      <c r="BB127" s="60"/>
      <c r="BC127" s="59"/>
      <c r="BD127" s="60"/>
      <c r="BE127" s="7"/>
      <c r="BF127" s="7"/>
      <c r="BG127" s="7"/>
      <c r="BH127" s="7"/>
      <c r="BI127" s="7"/>
      <c r="BJ127" s="7"/>
      <c r="BK127" s="7"/>
      <c r="BL127" s="6"/>
      <c r="BM127" s="8">
        <v>88</v>
      </c>
      <c r="BN127" s="61"/>
      <c r="BO127" s="62"/>
      <c r="BP127" s="63"/>
      <c r="BQ127" s="59"/>
      <c r="BR127" s="60"/>
      <c r="BS127" s="59"/>
      <c r="BT127" s="60"/>
      <c r="BU127" s="7"/>
      <c r="BV127" s="7"/>
      <c r="BW127" s="7"/>
      <c r="BX127" s="7"/>
      <c r="BY127" s="7"/>
      <c r="BZ127" s="7"/>
      <c r="CA127" s="7"/>
      <c r="CB127" s="6"/>
      <c r="CC127" s="8">
        <v>88</v>
      </c>
      <c r="CD127" s="61"/>
      <c r="CE127" s="62"/>
      <c r="CF127" s="63"/>
      <c r="CG127" s="59"/>
      <c r="CH127" s="60"/>
      <c r="CI127" s="59"/>
      <c r="CJ127" s="60"/>
      <c r="CK127" s="7"/>
      <c r="CL127" s="7"/>
      <c r="CM127" s="7"/>
      <c r="CN127" s="7"/>
      <c r="CO127" s="7"/>
      <c r="CP127" s="7"/>
      <c r="CQ127" s="7"/>
      <c r="CR127" s="6"/>
      <c r="CS127" s="8">
        <v>88</v>
      </c>
      <c r="CT127" s="61"/>
      <c r="CU127" s="62"/>
      <c r="CV127" s="63"/>
      <c r="CW127" s="59"/>
      <c r="CX127" s="60"/>
      <c r="CY127" s="59"/>
      <c r="CZ127" s="60"/>
      <c r="DA127" s="7"/>
      <c r="DB127" s="7"/>
      <c r="DC127" s="7"/>
      <c r="DD127" s="7"/>
      <c r="DE127" s="7"/>
      <c r="DF127" s="7"/>
      <c r="DG127" s="7"/>
      <c r="DH127" s="7"/>
      <c r="DI127" s="331"/>
      <c r="DJ127" s="293"/>
      <c r="DK127" s="293"/>
      <c r="DL127" s="293"/>
      <c r="DM127" s="294"/>
      <c r="DN127" s="294"/>
      <c r="DO127" s="294"/>
      <c r="DP127" s="294"/>
      <c r="DQ127" s="7"/>
      <c r="DR127" s="7"/>
      <c r="DS127" s="7"/>
      <c r="DT127" s="7"/>
      <c r="DU127" s="7"/>
      <c r="DV127" s="7"/>
      <c r="DW127" s="7"/>
      <c r="DX127" s="7"/>
    </row>
    <row r="128" spans="17:128" x14ac:dyDescent="0.2">
      <c r="Q128" s="8">
        <v>89</v>
      </c>
      <c r="R128" s="61"/>
      <c r="S128" s="62"/>
      <c r="T128" s="63"/>
      <c r="U128" s="59"/>
      <c r="V128" s="60"/>
      <c r="W128" s="59"/>
      <c r="X128" s="60"/>
      <c r="Y128" s="7"/>
      <c r="Z128" s="7"/>
      <c r="AA128" s="7"/>
      <c r="AB128" s="7"/>
      <c r="AC128" s="7"/>
      <c r="AD128" s="7"/>
      <c r="AE128" s="7"/>
      <c r="AF128" s="6"/>
      <c r="AG128" s="8">
        <v>89</v>
      </c>
      <c r="AH128" s="61"/>
      <c r="AI128" s="62"/>
      <c r="AJ128" s="63"/>
      <c r="AK128" s="59"/>
      <c r="AL128" s="60"/>
      <c r="AM128" s="59"/>
      <c r="AN128" s="60"/>
      <c r="AO128" s="7"/>
      <c r="AP128" s="7"/>
      <c r="AQ128" s="7"/>
      <c r="AR128" s="7"/>
      <c r="AS128" s="7"/>
      <c r="AT128" s="7"/>
      <c r="AU128" s="7"/>
      <c r="AV128" s="6"/>
      <c r="AW128" s="8">
        <v>89</v>
      </c>
      <c r="AX128" s="61"/>
      <c r="AY128" s="62"/>
      <c r="AZ128" s="63"/>
      <c r="BA128" s="59"/>
      <c r="BB128" s="60"/>
      <c r="BC128" s="59"/>
      <c r="BD128" s="60"/>
      <c r="BE128" s="7"/>
      <c r="BF128" s="7"/>
      <c r="BG128" s="7"/>
      <c r="BH128" s="7"/>
      <c r="BI128" s="7"/>
      <c r="BJ128" s="7"/>
      <c r="BK128" s="7"/>
      <c r="BL128" s="6"/>
      <c r="BM128" s="8">
        <v>89</v>
      </c>
      <c r="BN128" s="61"/>
      <c r="BO128" s="62"/>
      <c r="BP128" s="63"/>
      <c r="BQ128" s="59"/>
      <c r="BR128" s="60"/>
      <c r="BS128" s="59"/>
      <c r="BT128" s="60"/>
      <c r="BU128" s="7"/>
      <c r="BV128" s="7"/>
      <c r="BW128" s="7"/>
      <c r="BX128" s="7"/>
      <c r="BY128" s="7"/>
      <c r="BZ128" s="7"/>
      <c r="CA128" s="7"/>
      <c r="CB128" s="6"/>
      <c r="CC128" s="8">
        <v>89</v>
      </c>
      <c r="CD128" s="61"/>
      <c r="CE128" s="62"/>
      <c r="CF128" s="63"/>
      <c r="CG128" s="59"/>
      <c r="CH128" s="60"/>
      <c r="CI128" s="59"/>
      <c r="CJ128" s="60"/>
      <c r="CK128" s="7"/>
      <c r="CL128" s="7"/>
      <c r="CM128" s="7"/>
      <c r="CN128" s="7"/>
      <c r="CO128" s="7"/>
      <c r="CP128" s="7"/>
      <c r="CQ128" s="7"/>
      <c r="CR128" s="6"/>
      <c r="CS128" s="8">
        <v>89</v>
      </c>
      <c r="CT128" s="61"/>
      <c r="CU128" s="62"/>
      <c r="CV128" s="63"/>
      <c r="CW128" s="59"/>
      <c r="CX128" s="60"/>
      <c r="CY128" s="59"/>
      <c r="CZ128" s="60"/>
      <c r="DA128" s="7"/>
      <c r="DB128" s="7"/>
      <c r="DC128" s="7"/>
      <c r="DD128" s="7"/>
      <c r="DE128" s="7"/>
      <c r="DF128" s="7"/>
      <c r="DG128" s="7"/>
      <c r="DH128" s="7"/>
      <c r="DI128" s="331"/>
      <c r="DJ128" s="293"/>
      <c r="DK128" s="293"/>
      <c r="DL128" s="293"/>
      <c r="DM128" s="294"/>
      <c r="DN128" s="294"/>
      <c r="DO128" s="294"/>
      <c r="DP128" s="294"/>
      <c r="DQ128" s="7"/>
      <c r="DR128" s="7"/>
      <c r="DS128" s="7"/>
      <c r="DT128" s="7"/>
      <c r="DU128" s="7"/>
      <c r="DV128" s="7"/>
      <c r="DW128" s="7"/>
      <c r="DX128" s="7"/>
    </row>
    <row r="129" spans="17:128" x14ac:dyDescent="0.2">
      <c r="Q129" s="8">
        <v>90</v>
      </c>
      <c r="R129" s="61"/>
      <c r="S129" s="62"/>
      <c r="T129" s="63"/>
      <c r="U129" s="59"/>
      <c r="V129" s="60"/>
      <c r="W129" s="59"/>
      <c r="X129" s="60"/>
      <c r="Y129" s="7"/>
      <c r="Z129" s="7"/>
      <c r="AA129" s="7"/>
      <c r="AB129" s="7"/>
      <c r="AC129" s="7"/>
      <c r="AD129" s="7"/>
      <c r="AE129" s="7"/>
      <c r="AF129" s="6"/>
      <c r="AG129" s="8">
        <v>90</v>
      </c>
      <c r="AH129" s="61"/>
      <c r="AI129" s="62"/>
      <c r="AJ129" s="63"/>
      <c r="AK129" s="59"/>
      <c r="AL129" s="60"/>
      <c r="AM129" s="59"/>
      <c r="AN129" s="60"/>
      <c r="AO129" s="7"/>
      <c r="AP129" s="7"/>
      <c r="AQ129" s="7"/>
      <c r="AR129" s="7"/>
      <c r="AS129" s="7"/>
      <c r="AT129" s="7"/>
      <c r="AU129" s="7"/>
      <c r="AV129" s="6"/>
      <c r="AW129" s="8">
        <v>90</v>
      </c>
      <c r="AX129" s="61"/>
      <c r="AY129" s="62"/>
      <c r="AZ129" s="63"/>
      <c r="BA129" s="59"/>
      <c r="BB129" s="60"/>
      <c r="BC129" s="59"/>
      <c r="BD129" s="60"/>
      <c r="BE129" s="7"/>
      <c r="BF129" s="7"/>
      <c r="BG129" s="7"/>
      <c r="BH129" s="7"/>
      <c r="BI129" s="7"/>
      <c r="BJ129" s="7"/>
      <c r="BK129" s="7"/>
      <c r="BL129" s="6"/>
      <c r="BM129" s="8">
        <v>90</v>
      </c>
      <c r="BN129" s="61"/>
      <c r="BO129" s="62"/>
      <c r="BP129" s="63"/>
      <c r="BQ129" s="59"/>
      <c r="BR129" s="60"/>
      <c r="BS129" s="59"/>
      <c r="BT129" s="60"/>
      <c r="BU129" s="7"/>
      <c r="BV129" s="7"/>
      <c r="BW129" s="7"/>
      <c r="BX129" s="7"/>
      <c r="BY129" s="7"/>
      <c r="BZ129" s="7"/>
      <c r="CA129" s="7"/>
      <c r="CB129" s="6"/>
      <c r="CC129" s="8">
        <v>90</v>
      </c>
      <c r="CD129" s="61"/>
      <c r="CE129" s="62"/>
      <c r="CF129" s="63"/>
      <c r="CG129" s="59"/>
      <c r="CH129" s="60"/>
      <c r="CI129" s="59"/>
      <c r="CJ129" s="60"/>
      <c r="CK129" s="7"/>
      <c r="CL129" s="7"/>
      <c r="CM129" s="7"/>
      <c r="CN129" s="7"/>
      <c r="CO129" s="7"/>
      <c r="CP129" s="7"/>
      <c r="CQ129" s="7"/>
      <c r="CR129" s="6"/>
      <c r="CS129" s="8">
        <v>90</v>
      </c>
      <c r="CT129" s="61"/>
      <c r="CU129" s="62"/>
      <c r="CV129" s="63"/>
      <c r="CW129" s="59"/>
      <c r="CX129" s="60"/>
      <c r="CY129" s="59"/>
      <c r="CZ129" s="60"/>
      <c r="DA129" s="7"/>
      <c r="DB129" s="7"/>
      <c r="DC129" s="7"/>
      <c r="DD129" s="7"/>
      <c r="DE129" s="7"/>
      <c r="DF129" s="7"/>
      <c r="DG129" s="7"/>
      <c r="DH129" s="7"/>
      <c r="DI129" s="331"/>
      <c r="DJ129" s="293"/>
      <c r="DK129" s="293"/>
      <c r="DL129" s="293"/>
      <c r="DM129" s="294"/>
      <c r="DN129" s="294"/>
      <c r="DO129" s="294"/>
      <c r="DP129" s="294"/>
      <c r="DQ129" s="7"/>
      <c r="DR129" s="7"/>
      <c r="DS129" s="7"/>
      <c r="DT129" s="7"/>
      <c r="DU129" s="7"/>
      <c r="DV129" s="7"/>
      <c r="DW129" s="7"/>
      <c r="DX129" s="7"/>
    </row>
    <row r="130" spans="17:128" x14ac:dyDescent="0.2">
      <c r="Q130" s="8">
        <v>91</v>
      </c>
      <c r="R130" s="61"/>
      <c r="S130" s="62"/>
      <c r="T130" s="63"/>
      <c r="U130" s="59"/>
      <c r="V130" s="60"/>
      <c r="W130" s="59"/>
      <c r="X130" s="60"/>
      <c r="Y130" s="7"/>
      <c r="Z130" s="7"/>
      <c r="AA130" s="7"/>
      <c r="AB130" s="7"/>
      <c r="AC130" s="7"/>
      <c r="AD130" s="7"/>
      <c r="AE130" s="7"/>
      <c r="AF130" s="6"/>
      <c r="AG130" s="8">
        <v>91</v>
      </c>
      <c r="AH130" s="61"/>
      <c r="AI130" s="62"/>
      <c r="AJ130" s="63"/>
      <c r="AK130" s="59"/>
      <c r="AL130" s="60"/>
      <c r="AM130" s="59"/>
      <c r="AN130" s="60"/>
      <c r="AO130" s="7"/>
      <c r="AP130" s="7"/>
      <c r="AQ130" s="7"/>
      <c r="AR130" s="7"/>
      <c r="AS130" s="7"/>
      <c r="AT130" s="7"/>
      <c r="AU130" s="7"/>
      <c r="AV130" s="6"/>
      <c r="AW130" s="8">
        <v>91</v>
      </c>
      <c r="AX130" s="61"/>
      <c r="AY130" s="62"/>
      <c r="AZ130" s="63"/>
      <c r="BA130" s="59"/>
      <c r="BB130" s="60"/>
      <c r="BC130" s="59"/>
      <c r="BD130" s="60"/>
      <c r="BE130" s="7"/>
      <c r="BF130" s="7"/>
      <c r="BG130" s="7"/>
      <c r="BH130" s="7"/>
      <c r="BI130" s="7"/>
      <c r="BJ130" s="7"/>
      <c r="BK130" s="7"/>
      <c r="BL130" s="6"/>
      <c r="BM130" s="8">
        <v>91</v>
      </c>
      <c r="BN130" s="61"/>
      <c r="BO130" s="62"/>
      <c r="BP130" s="63"/>
      <c r="BQ130" s="59"/>
      <c r="BR130" s="60"/>
      <c r="BS130" s="59"/>
      <c r="BT130" s="60"/>
      <c r="BU130" s="7"/>
      <c r="BV130" s="7"/>
      <c r="BW130" s="7"/>
      <c r="BX130" s="7"/>
      <c r="BY130" s="7"/>
      <c r="BZ130" s="7"/>
      <c r="CA130" s="7"/>
      <c r="CB130" s="6"/>
      <c r="CC130" s="8">
        <v>91</v>
      </c>
      <c r="CD130" s="61"/>
      <c r="CE130" s="62"/>
      <c r="CF130" s="63"/>
      <c r="CG130" s="59"/>
      <c r="CH130" s="60"/>
      <c r="CI130" s="59"/>
      <c r="CJ130" s="60"/>
      <c r="CK130" s="7"/>
      <c r="CL130" s="7"/>
      <c r="CM130" s="7"/>
      <c r="CN130" s="7"/>
      <c r="CO130" s="7"/>
      <c r="CP130" s="7"/>
      <c r="CQ130" s="7"/>
      <c r="CR130" s="6"/>
      <c r="CS130" s="8">
        <v>91</v>
      </c>
      <c r="CT130" s="61"/>
      <c r="CU130" s="62"/>
      <c r="CV130" s="63"/>
      <c r="CW130" s="59"/>
      <c r="CX130" s="60"/>
      <c r="CY130" s="59"/>
      <c r="CZ130" s="60"/>
      <c r="DA130" s="7"/>
      <c r="DB130" s="7"/>
      <c r="DC130" s="7"/>
      <c r="DD130" s="7"/>
      <c r="DE130" s="7"/>
      <c r="DF130" s="7"/>
      <c r="DG130" s="7"/>
      <c r="DH130" s="7"/>
      <c r="DI130" s="331"/>
      <c r="DJ130" s="293"/>
      <c r="DK130" s="293"/>
      <c r="DL130" s="293"/>
      <c r="DM130" s="294"/>
      <c r="DN130" s="294"/>
      <c r="DO130" s="294"/>
      <c r="DP130" s="294"/>
      <c r="DQ130" s="7"/>
      <c r="DR130" s="7"/>
      <c r="DS130" s="7"/>
      <c r="DT130" s="7"/>
      <c r="DU130" s="7"/>
      <c r="DV130" s="7"/>
      <c r="DW130" s="7"/>
      <c r="DX130" s="7"/>
    </row>
    <row r="131" spans="17:128" x14ac:dyDescent="0.2">
      <c r="Q131" s="8">
        <v>92</v>
      </c>
      <c r="R131" s="61"/>
      <c r="S131" s="62"/>
      <c r="T131" s="63"/>
      <c r="U131" s="59"/>
      <c r="V131" s="60"/>
      <c r="W131" s="59"/>
      <c r="X131" s="60"/>
      <c r="Y131" s="7"/>
      <c r="Z131" s="7"/>
      <c r="AA131" s="7"/>
      <c r="AB131" s="7"/>
      <c r="AC131" s="7"/>
      <c r="AD131" s="7"/>
      <c r="AE131" s="7"/>
      <c r="AF131" s="6"/>
      <c r="AG131" s="8">
        <v>92</v>
      </c>
      <c r="AH131" s="61"/>
      <c r="AI131" s="62"/>
      <c r="AJ131" s="63"/>
      <c r="AK131" s="59"/>
      <c r="AL131" s="60"/>
      <c r="AM131" s="59"/>
      <c r="AN131" s="60"/>
      <c r="AO131" s="7"/>
      <c r="AP131" s="7"/>
      <c r="AQ131" s="7"/>
      <c r="AR131" s="7"/>
      <c r="AS131" s="7"/>
      <c r="AT131" s="7"/>
      <c r="AU131" s="7"/>
      <c r="AV131" s="6"/>
      <c r="AW131" s="8">
        <v>92</v>
      </c>
      <c r="AX131" s="61"/>
      <c r="AY131" s="62"/>
      <c r="AZ131" s="63"/>
      <c r="BA131" s="59"/>
      <c r="BB131" s="60"/>
      <c r="BC131" s="59"/>
      <c r="BD131" s="60"/>
      <c r="BE131" s="7"/>
      <c r="BF131" s="7"/>
      <c r="BG131" s="7"/>
      <c r="BH131" s="7"/>
      <c r="BI131" s="7"/>
      <c r="BJ131" s="7"/>
      <c r="BK131" s="7"/>
      <c r="BL131" s="6"/>
      <c r="BM131" s="8">
        <v>92</v>
      </c>
      <c r="BN131" s="61"/>
      <c r="BO131" s="62"/>
      <c r="BP131" s="63"/>
      <c r="BQ131" s="59"/>
      <c r="BR131" s="60"/>
      <c r="BS131" s="59"/>
      <c r="BT131" s="60"/>
      <c r="BU131" s="7"/>
      <c r="BV131" s="7"/>
      <c r="BW131" s="7"/>
      <c r="BX131" s="7"/>
      <c r="BY131" s="7"/>
      <c r="BZ131" s="7"/>
      <c r="CA131" s="7"/>
      <c r="CB131" s="6"/>
      <c r="CC131" s="8">
        <v>92</v>
      </c>
      <c r="CD131" s="61"/>
      <c r="CE131" s="62"/>
      <c r="CF131" s="63"/>
      <c r="CG131" s="59"/>
      <c r="CH131" s="60"/>
      <c r="CI131" s="59"/>
      <c r="CJ131" s="60"/>
      <c r="CK131" s="7"/>
      <c r="CL131" s="7"/>
      <c r="CM131" s="7"/>
      <c r="CN131" s="7"/>
      <c r="CO131" s="7"/>
      <c r="CP131" s="7"/>
      <c r="CQ131" s="7"/>
      <c r="CR131" s="6"/>
      <c r="CS131" s="8">
        <v>92</v>
      </c>
      <c r="CT131" s="61"/>
      <c r="CU131" s="62"/>
      <c r="CV131" s="63"/>
      <c r="CW131" s="59"/>
      <c r="CX131" s="60"/>
      <c r="CY131" s="59"/>
      <c r="CZ131" s="60"/>
      <c r="DA131" s="7"/>
      <c r="DB131" s="7"/>
      <c r="DC131" s="7"/>
      <c r="DD131" s="7"/>
      <c r="DE131" s="7"/>
      <c r="DF131" s="7"/>
      <c r="DG131" s="7"/>
      <c r="DH131" s="7"/>
      <c r="DI131" s="331"/>
      <c r="DJ131" s="293"/>
      <c r="DK131" s="293"/>
      <c r="DL131" s="293"/>
      <c r="DM131" s="294"/>
      <c r="DN131" s="294"/>
      <c r="DO131" s="294"/>
      <c r="DP131" s="294"/>
      <c r="DQ131" s="7"/>
      <c r="DR131" s="7"/>
      <c r="DS131" s="7"/>
      <c r="DT131" s="7"/>
      <c r="DU131" s="7"/>
      <c r="DV131" s="7"/>
      <c r="DW131" s="7"/>
      <c r="DX131" s="7"/>
    </row>
    <row r="132" spans="17:128" x14ac:dyDescent="0.2">
      <c r="Q132" s="8">
        <v>93</v>
      </c>
      <c r="R132" s="61"/>
      <c r="S132" s="62"/>
      <c r="T132" s="63"/>
      <c r="U132" s="59"/>
      <c r="V132" s="60"/>
      <c r="W132" s="59"/>
      <c r="X132" s="60"/>
      <c r="Y132" s="7"/>
      <c r="Z132" s="7"/>
      <c r="AA132" s="7"/>
      <c r="AB132" s="7"/>
      <c r="AC132" s="7"/>
      <c r="AD132" s="7"/>
      <c r="AE132" s="7"/>
      <c r="AF132" s="6"/>
      <c r="AG132" s="8">
        <v>93</v>
      </c>
      <c r="AH132" s="61"/>
      <c r="AI132" s="62"/>
      <c r="AJ132" s="63"/>
      <c r="AK132" s="59"/>
      <c r="AL132" s="60"/>
      <c r="AM132" s="59"/>
      <c r="AN132" s="60"/>
      <c r="AO132" s="7"/>
      <c r="AP132" s="7"/>
      <c r="AQ132" s="7"/>
      <c r="AR132" s="7"/>
      <c r="AS132" s="7"/>
      <c r="AT132" s="7"/>
      <c r="AU132" s="7"/>
      <c r="AV132" s="6"/>
      <c r="AW132" s="8">
        <v>93</v>
      </c>
      <c r="AX132" s="61"/>
      <c r="AY132" s="62"/>
      <c r="AZ132" s="63"/>
      <c r="BA132" s="59"/>
      <c r="BB132" s="60"/>
      <c r="BC132" s="59"/>
      <c r="BD132" s="60"/>
      <c r="BE132" s="7"/>
      <c r="BF132" s="7"/>
      <c r="BG132" s="7"/>
      <c r="BH132" s="7"/>
      <c r="BI132" s="7"/>
      <c r="BJ132" s="7"/>
      <c r="BK132" s="7"/>
      <c r="BL132" s="6"/>
      <c r="BM132" s="8">
        <v>93</v>
      </c>
      <c r="BN132" s="61"/>
      <c r="BO132" s="62"/>
      <c r="BP132" s="63"/>
      <c r="BQ132" s="59"/>
      <c r="BR132" s="60"/>
      <c r="BS132" s="59"/>
      <c r="BT132" s="60"/>
      <c r="BU132" s="7"/>
      <c r="BV132" s="7"/>
      <c r="BW132" s="7"/>
      <c r="BX132" s="7"/>
      <c r="BY132" s="7"/>
      <c r="BZ132" s="7"/>
      <c r="CA132" s="7"/>
      <c r="CB132" s="6"/>
      <c r="CC132" s="8">
        <v>93</v>
      </c>
      <c r="CD132" s="61"/>
      <c r="CE132" s="62"/>
      <c r="CF132" s="63"/>
      <c r="CG132" s="59"/>
      <c r="CH132" s="60"/>
      <c r="CI132" s="59"/>
      <c r="CJ132" s="60"/>
      <c r="CK132" s="7"/>
      <c r="CL132" s="7"/>
      <c r="CM132" s="7"/>
      <c r="CN132" s="7"/>
      <c r="CO132" s="7"/>
      <c r="CP132" s="7"/>
      <c r="CQ132" s="7"/>
      <c r="CR132" s="6"/>
      <c r="CS132" s="8">
        <v>93</v>
      </c>
      <c r="CT132" s="61"/>
      <c r="CU132" s="62"/>
      <c r="CV132" s="63"/>
      <c r="CW132" s="59"/>
      <c r="CX132" s="60"/>
      <c r="CY132" s="59"/>
      <c r="CZ132" s="60"/>
      <c r="DA132" s="7"/>
      <c r="DB132" s="7"/>
      <c r="DC132" s="7"/>
      <c r="DD132" s="7"/>
      <c r="DE132" s="7"/>
      <c r="DF132" s="7"/>
      <c r="DG132" s="7"/>
      <c r="DH132" s="7"/>
      <c r="DI132" s="331"/>
      <c r="DJ132" s="293"/>
      <c r="DK132" s="293"/>
      <c r="DL132" s="293"/>
      <c r="DM132" s="294"/>
      <c r="DN132" s="294"/>
      <c r="DO132" s="294"/>
      <c r="DP132" s="294"/>
      <c r="DQ132" s="7"/>
      <c r="DR132" s="7"/>
      <c r="DS132" s="7"/>
      <c r="DT132" s="7"/>
      <c r="DU132" s="7"/>
      <c r="DV132" s="7"/>
      <c r="DW132" s="7"/>
      <c r="DX132" s="7"/>
    </row>
    <row r="133" spans="17:128" x14ac:dyDescent="0.2">
      <c r="Q133" s="8">
        <v>94</v>
      </c>
      <c r="R133" s="61"/>
      <c r="S133" s="62"/>
      <c r="T133" s="63"/>
      <c r="U133" s="59"/>
      <c r="V133" s="60"/>
      <c r="W133" s="59"/>
      <c r="X133" s="60"/>
      <c r="Y133" s="7"/>
      <c r="Z133" s="7"/>
      <c r="AA133" s="7"/>
      <c r="AB133" s="7"/>
      <c r="AC133" s="7"/>
      <c r="AD133" s="7"/>
      <c r="AE133" s="7"/>
      <c r="AF133" s="6"/>
      <c r="AG133" s="8">
        <v>94</v>
      </c>
      <c r="AH133" s="61"/>
      <c r="AI133" s="62"/>
      <c r="AJ133" s="63"/>
      <c r="AK133" s="59"/>
      <c r="AL133" s="60"/>
      <c r="AM133" s="59"/>
      <c r="AN133" s="60"/>
      <c r="AO133" s="7"/>
      <c r="AP133" s="7"/>
      <c r="AQ133" s="7"/>
      <c r="AR133" s="7"/>
      <c r="AS133" s="7"/>
      <c r="AT133" s="7"/>
      <c r="AU133" s="7"/>
      <c r="AV133" s="6"/>
      <c r="AW133" s="8">
        <v>94</v>
      </c>
      <c r="AX133" s="61"/>
      <c r="AY133" s="62"/>
      <c r="AZ133" s="63"/>
      <c r="BA133" s="59"/>
      <c r="BB133" s="60"/>
      <c r="BC133" s="59"/>
      <c r="BD133" s="60"/>
      <c r="BE133" s="7"/>
      <c r="BF133" s="7"/>
      <c r="BG133" s="7"/>
      <c r="BH133" s="7"/>
      <c r="BI133" s="7"/>
      <c r="BJ133" s="7"/>
      <c r="BK133" s="7"/>
      <c r="BL133" s="6"/>
      <c r="BM133" s="8">
        <v>94</v>
      </c>
      <c r="BN133" s="61"/>
      <c r="BO133" s="62"/>
      <c r="BP133" s="63"/>
      <c r="BQ133" s="59"/>
      <c r="BR133" s="60"/>
      <c r="BS133" s="59"/>
      <c r="BT133" s="60"/>
      <c r="BU133" s="7"/>
      <c r="BV133" s="7"/>
      <c r="BW133" s="7"/>
      <c r="BX133" s="7"/>
      <c r="BY133" s="7"/>
      <c r="BZ133" s="7"/>
      <c r="CA133" s="7"/>
      <c r="CB133" s="6"/>
      <c r="CC133" s="8">
        <v>94</v>
      </c>
      <c r="CD133" s="61"/>
      <c r="CE133" s="62"/>
      <c r="CF133" s="63"/>
      <c r="CG133" s="59"/>
      <c r="CH133" s="60"/>
      <c r="CI133" s="59"/>
      <c r="CJ133" s="60"/>
      <c r="CK133" s="7"/>
      <c r="CL133" s="7"/>
      <c r="CM133" s="7"/>
      <c r="CN133" s="7"/>
      <c r="CO133" s="7"/>
      <c r="CP133" s="7"/>
      <c r="CQ133" s="7"/>
      <c r="CR133" s="6"/>
      <c r="CS133" s="8">
        <v>94</v>
      </c>
      <c r="CT133" s="61"/>
      <c r="CU133" s="62"/>
      <c r="CV133" s="63"/>
      <c r="CW133" s="59"/>
      <c r="CX133" s="60"/>
      <c r="CY133" s="59"/>
      <c r="CZ133" s="60"/>
      <c r="DA133" s="7"/>
      <c r="DB133" s="7"/>
      <c r="DC133" s="7"/>
      <c r="DD133" s="7"/>
      <c r="DE133" s="7"/>
      <c r="DF133" s="7"/>
      <c r="DG133" s="7"/>
      <c r="DH133" s="7"/>
      <c r="DI133" s="331"/>
      <c r="DJ133" s="293"/>
      <c r="DK133" s="293"/>
      <c r="DL133" s="293"/>
      <c r="DM133" s="294"/>
      <c r="DN133" s="294"/>
      <c r="DO133" s="294"/>
      <c r="DP133" s="294"/>
      <c r="DQ133" s="7"/>
      <c r="DR133" s="7"/>
      <c r="DS133" s="7"/>
      <c r="DT133" s="7"/>
      <c r="DU133" s="7"/>
      <c r="DV133" s="7"/>
      <c r="DW133" s="7"/>
      <c r="DX133" s="7"/>
    </row>
    <row r="134" spans="17:128" x14ac:dyDescent="0.2">
      <c r="Q134" s="8">
        <v>95</v>
      </c>
      <c r="R134" s="61"/>
      <c r="S134" s="62"/>
      <c r="T134" s="63"/>
      <c r="U134" s="59"/>
      <c r="V134" s="60"/>
      <c r="W134" s="59"/>
      <c r="X134" s="60"/>
      <c r="Y134" s="7"/>
      <c r="Z134" s="7"/>
      <c r="AA134" s="7"/>
      <c r="AB134" s="7"/>
      <c r="AC134" s="7"/>
      <c r="AD134" s="7"/>
      <c r="AE134" s="7"/>
      <c r="AF134" s="6"/>
      <c r="AG134" s="8">
        <v>95</v>
      </c>
      <c r="AH134" s="61"/>
      <c r="AI134" s="62"/>
      <c r="AJ134" s="63"/>
      <c r="AK134" s="59"/>
      <c r="AL134" s="60"/>
      <c r="AM134" s="59"/>
      <c r="AN134" s="60"/>
      <c r="AO134" s="7"/>
      <c r="AP134" s="7"/>
      <c r="AQ134" s="7"/>
      <c r="AR134" s="7"/>
      <c r="AS134" s="7"/>
      <c r="AT134" s="7"/>
      <c r="AU134" s="7"/>
      <c r="AV134" s="6"/>
      <c r="AW134" s="8">
        <v>95</v>
      </c>
      <c r="AX134" s="61"/>
      <c r="AY134" s="62"/>
      <c r="AZ134" s="63"/>
      <c r="BA134" s="59"/>
      <c r="BB134" s="60"/>
      <c r="BC134" s="59"/>
      <c r="BD134" s="60"/>
      <c r="BE134" s="7"/>
      <c r="BF134" s="7"/>
      <c r="BG134" s="7"/>
      <c r="BH134" s="7"/>
      <c r="BI134" s="7"/>
      <c r="BJ134" s="7"/>
      <c r="BK134" s="7"/>
      <c r="BL134" s="6"/>
      <c r="BM134" s="8">
        <v>95</v>
      </c>
      <c r="BN134" s="61"/>
      <c r="BO134" s="62"/>
      <c r="BP134" s="63"/>
      <c r="BQ134" s="59"/>
      <c r="BR134" s="60"/>
      <c r="BS134" s="59"/>
      <c r="BT134" s="60"/>
      <c r="BU134" s="7"/>
      <c r="BV134" s="7"/>
      <c r="BW134" s="7"/>
      <c r="BX134" s="7"/>
      <c r="BY134" s="7"/>
      <c r="BZ134" s="7"/>
      <c r="CA134" s="7"/>
      <c r="CB134" s="6"/>
      <c r="CC134" s="8">
        <v>95</v>
      </c>
      <c r="CD134" s="61"/>
      <c r="CE134" s="62"/>
      <c r="CF134" s="63"/>
      <c r="CG134" s="59"/>
      <c r="CH134" s="60"/>
      <c r="CI134" s="59"/>
      <c r="CJ134" s="60"/>
      <c r="CK134" s="7"/>
      <c r="CL134" s="7"/>
      <c r="CM134" s="7"/>
      <c r="CN134" s="7"/>
      <c r="CO134" s="7"/>
      <c r="CP134" s="7"/>
      <c r="CQ134" s="7"/>
      <c r="CR134" s="6"/>
      <c r="CS134" s="8">
        <v>95</v>
      </c>
      <c r="CT134" s="61"/>
      <c r="CU134" s="62"/>
      <c r="CV134" s="63"/>
      <c r="CW134" s="59"/>
      <c r="CX134" s="60"/>
      <c r="CY134" s="59"/>
      <c r="CZ134" s="60"/>
      <c r="DA134" s="7"/>
      <c r="DB134" s="7"/>
      <c r="DC134" s="7"/>
      <c r="DD134" s="7"/>
      <c r="DE134" s="7"/>
      <c r="DF134" s="7"/>
      <c r="DG134" s="7"/>
      <c r="DH134" s="7"/>
      <c r="DI134" s="331"/>
      <c r="DJ134" s="293"/>
      <c r="DK134" s="293"/>
      <c r="DL134" s="293"/>
      <c r="DM134" s="294"/>
      <c r="DN134" s="294"/>
      <c r="DO134" s="294"/>
      <c r="DP134" s="294"/>
      <c r="DQ134" s="7"/>
      <c r="DR134" s="7"/>
      <c r="DS134" s="7"/>
      <c r="DT134" s="7"/>
      <c r="DU134" s="7"/>
      <c r="DV134" s="7"/>
      <c r="DW134" s="7"/>
      <c r="DX134" s="7"/>
    </row>
    <row r="135" spans="17:128" x14ac:dyDescent="0.2">
      <c r="Q135" s="8">
        <v>96</v>
      </c>
      <c r="R135" s="61"/>
      <c r="S135" s="62"/>
      <c r="T135" s="63"/>
      <c r="U135" s="59"/>
      <c r="V135" s="60"/>
      <c r="W135" s="59"/>
      <c r="X135" s="60"/>
      <c r="Y135" s="7"/>
      <c r="Z135" s="7"/>
      <c r="AA135" s="7"/>
      <c r="AB135" s="7"/>
      <c r="AC135" s="7"/>
      <c r="AD135" s="7"/>
      <c r="AE135" s="7"/>
      <c r="AF135" s="6"/>
      <c r="AG135" s="8">
        <v>96</v>
      </c>
      <c r="AH135" s="61"/>
      <c r="AI135" s="62"/>
      <c r="AJ135" s="63"/>
      <c r="AK135" s="59"/>
      <c r="AL135" s="60"/>
      <c r="AM135" s="59"/>
      <c r="AN135" s="60"/>
      <c r="AO135" s="7"/>
      <c r="AP135" s="7"/>
      <c r="AQ135" s="7"/>
      <c r="AR135" s="7"/>
      <c r="AS135" s="7"/>
      <c r="AT135" s="7"/>
      <c r="AU135" s="7"/>
      <c r="AV135" s="6"/>
      <c r="AW135" s="8">
        <v>96</v>
      </c>
      <c r="AX135" s="61"/>
      <c r="AY135" s="62"/>
      <c r="AZ135" s="63"/>
      <c r="BA135" s="59"/>
      <c r="BB135" s="60"/>
      <c r="BC135" s="59"/>
      <c r="BD135" s="60"/>
      <c r="BE135" s="7"/>
      <c r="BF135" s="7"/>
      <c r="BG135" s="7"/>
      <c r="BH135" s="7"/>
      <c r="BI135" s="7"/>
      <c r="BJ135" s="7"/>
      <c r="BK135" s="7"/>
      <c r="BL135" s="6"/>
      <c r="BM135" s="8">
        <v>96</v>
      </c>
      <c r="BN135" s="61"/>
      <c r="BO135" s="62"/>
      <c r="BP135" s="63"/>
      <c r="BQ135" s="59"/>
      <c r="BR135" s="60"/>
      <c r="BS135" s="59"/>
      <c r="BT135" s="60"/>
      <c r="BU135" s="7"/>
      <c r="BV135" s="7"/>
      <c r="BW135" s="7"/>
      <c r="BX135" s="7"/>
      <c r="BY135" s="7"/>
      <c r="BZ135" s="7"/>
      <c r="CA135" s="7"/>
      <c r="CB135" s="6"/>
      <c r="CC135" s="8">
        <v>96</v>
      </c>
      <c r="CD135" s="61"/>
      <c r="CE135" s="62"/>
      <c r="CF135" s="63"/>
      <c r="CG135" s="59"/>
      <c r="CH135" s="60"/>
      <c r="CI135" s="59"/>
      <c r="CJ135" s="60"/>
      <c r="CK135" s="7"/>
      <c r="CL135" s="7"/>
      <c r="CM135" s="7"/>
      <c r="CN135" s="7"/>
      <c r="CO135" s="7"/>
      <c r="CP135" s="7"/>
      <c r="CQ135" s="7"/>
      <c r="CR135" s="6"/>
      <c r="CS135" s="8">
        <v>96</v>
      </c>
      <c r="CT135" s="61"/>
      <c r="CU135" s="62"/>
      <c r="CV135" s="63"/>
      <c r="CW135" s="59"/>
      <c r="CX135" s="60"/>
      <c r="CY135" s="59"/>
      <c r="CZ135" s="60"/>
      <c r="DA135" s="7"/>
      <c r="DB135" s="7"/>
      <c r="DC135" s="7"/>
      <c r="DD135" s="7"/>
      <c r="DE135" s="7"/>
      <c r="DF135" s="7"/>
      <c r="DG135" s="7"/>
      <c r="DH135" s="7"/>
      <c r="DI135" s="331"/>
      <c r="DJ135" s="293"/>
      <c r="DK135" s="293"/>
      <c r="DL135" s="293"/>
      <c r="DM135" s="294"/>
      <c r="DN135" s="294"/>
      <c r="DO135" s="294"/>
      <c r="DP135" s="294"/>
      <c r="DQ135" s="7"/>
      <c r="DR135" s="7"/>
      <c r="DS135" s="7"/>
      <c r="DT135" s="7"/>
      <c r="DU135" s="7"/>
      <c r="DV135" s="7"/>
      <c r="DW135" s="7"/>
      <c r="DX135" s="7"/>
    </row>
    <row r="136" spans="17:128" x14ac:dyDescent="0.2">
      <c r="Q136" s="8">
        <v>97</v>
      </c>
      <c r="R136" s="61"/>
      <c r="S136" s="62"/>
      <c r="T136" s="63"/>
      <c r="U136" s="59"/>
      <c r="V136" s="60"/>
      <c r="W136" s="59"/>
      <c r="X136" s="60"/>
      <c r="Y136" s="7"/>
      <c r="Z136" s="7"/>
      <c r="AA136" s="7"/>
      <c r="AB136" s="7"/>
      <c r="AC136" s="7"/>
      <c r="AD136" s="7"/>
      <c r="AE136" s="7"/>
      <c r="AF136" s="6"/>
      <c r="AG136" s="8">
        <v>97</v>
      </c>
      <c r="AH136" s="61"/>
      <c r="AI136" s="62"/>
      <c r="AJ136" s="63"/>
      <c r="AK136" s="59"/>
      <c r="AL136" s="60"/>
      <c r="AM136" s="59"/>
      <c r="AN136" s="60"/>
      <c r="AO136" s="7"/>
      <c r="AP136" s="7"/>
      <c r="AQ136" s="7"/>
      <c r="AR136" s="7"/>
      <c r="AS136" s="7"/>
      <c r="AT136" s="7"/>
      <c r="AU136" s="7"/>
      <c r="AV136" s="6"/>
      <c r="AW136" s="8">
        <v>97</v>
      </c>
      <c r="AX136" s="61"/>
      <c r="AY136" s="62"/>
      <c r="AZ136" s="63"/>
      <c r="BA136" s="59"/>
      <c r="BB136" s="60"/>
      <c r="BC136" s="59"/>
      <c r="BD136" s="60"/>
      <c r="BE136" s="7"/>
      <c r="BF136" s="7"/>
      <c r="BG136" s="7"/>
      <c r="BH136" s="7"/>
      <c r="BI136" s="7"/>
      <c r="BJ136" s="7"/>
      <c r="BK136" s="7"/>
      <c r="BL136" s="6"/>
      <c r="BM136" s="8">
        <v>97</v>
      </c>
      <c r="BN136" s="61"/>
      <c r="BO136" s="62"/>
      <c r="BP136" s="63"/>
      <c r="BQ136" s="59"/>
      <c r="BR136" s="60"/>
      <c r="BS136" s="59"/>
      <c r="BT136" s="60"/>
      <c r="BU136" s="7"/>
      <c r="BV136" s="7"/>
      <c r="BW136" s="7"/>
      <c r="BX136" s="7"/>
      <c r="BY136" s="7"/>
      <c r="BZ136" s="7"/>
      <c r="CA136" s="7"/>
      <c r="CB136" s="6"/>
      <c r="CC136" s="8">
        <v>97</v>
      </c>
      <c r="CD136" s="61"/>
      <c r="CE136" s="62"/>
      <c r="CF136" s="63"/>
      <c r="CG136" s="59"/>
      <c r="CH136" s="60"/>
      <c r="CI136" s="59"/>
      <c r="CJ136" s="60"/>
      <c r="CK136" s="7"/>
      <c r="CL136" s="7"/>
      <c r="CM136" s="7"/>
      <c r="CN136" s="7"/>
      <c r="CO136" s="7"/>
      <c r="CP136" s="7"/>
      <c r="CQ136" s="7"/>
      <c r="CR136" s="6"/>
      <c r="CS136" s="8">
        <v>97</v>
      </c>
      <c r="CT136" s="61"/>
      <c r="CU136" s="62"/>
      <c r="CV136" s="63"/>
      <c r="CW136" s="59"/>
      <c r="CX136" s="60"/>
      <c r="CY136" s="59"/>
      <c r="CZ136" s="60"/>
      <c r="DA136" s="7"/>
      <c r="DB136" s="7"/>
      <c r="DC136" s="7"/>
      <c r="DD136" s="7"/>
      <c r="DE136" s="7"/>
      <c r="DF136" s="7"/>
      <c r="DG136" s="7"/>
      <c r="DH136" s="7"/>
      <c r="DI136" s="331"/>
      <c r="DJ136" s="293"/>
      <c r="DK136" s="293"/>
      <c r="DL136" s="293"/>
      <c r="DM136" s="294"/>
      <c r="DN136" s="294"/>
      <c r="DO136" s="294"/>
      <c r="DP136" s="294"/>
      <c r="DQ136" s="7"/>
      <c r="DR136" s="7"/>
      <c r="DS136" s="7"/>
      <c r="DT136" s="7"/>
      <c r="DU136" s="7"/>
      <c r="DV136" s="7"/>
      <c r="DW136" s="7"/>
      <c r="DX136" s="7"/>
    </row>
    <row r="137" spans="17:128" x14ac:dyDescent="0.2">
      <c r="Q137" s="8">
        <v>98</v>
      </c>
      <c r="R137" s="61"/>
      <c r="S137" s="62"/>
      <c r="T137" s="63"/>
      <c r="U137" s="59"/>
      <c r="V137" s="60"/>
      <c r="W137" s="59"/>
      <c r="X137" s="60"/>
      <c r="Y137" s="7"/>
      <c r="Z137" s="7"/>
      <c r="AA137" s="7"/>
      <c r="AB137" s="7"/>
      <c r="AC137" s="7"/>
      <c r="AD137" s="7"/>
      <c r="AE137" s="7"/>
      <c r="AF137" s="6"/>
      <c r="AG137" s="8">
        <v>98</v>
      </c>
      <c r="AH137" s="61"/>
      <c r="AI137" s="62"/>
      <c r="AJ137" s="63"/>
      <c r="AK137" s="59"/>
      <c r="AL137" s="60"/>
      <c r="AM137" s="59"/>
      <c r="AN137" s="60"/>
      <c r="AO137" s="7"/>
      <c r="AP137" s="7"/>
      <c r="AQ137" s="7"/>
      <c r="AR137" s="7"/>
      <c r="AS137" s="7"/>
      <c r="AT137" s="7"/>
      <c r="AU137" s="7"/>
      <c r="AV137" s="6"/>
      <c r="AW137" s="8">
        <v>98</v>
      </c>
      <c r="AX137" s="61"/>
      <c r="AY137" s="62"/>
      <c r="AZ137" s="63"/>
      <c r="BA137" s="59"/>
      <c r="BB137" s="60"/>
      <c r="BC137" s="59"/>
      <c r="BD137" s="60"/>
      <c r="BE137" s="7"/>
      <c r="BF137" s="7"/>
      <c r="BG137" s="7"/>
      <c r="BH137" s="7"/>
      <c r="BI137" s="7"/>
      <c r="BJ137" s="7"/>
      <c r="BK137" s="7"/>
      <c r="BL137" s="6"/>
      <c r="BM137" s="8">
        <v>98</v>
      </c>
      <c r="BN137" s="61"/>
      <c r="BO137" s="62"/>
      <c r="BP137" s="63"/>
      <c r="BQ137" s="59"/>
      <c r="BR137" s="60"/>
      <c r="BS137" s="59"/>
      <c r="BT137" s="60"/>
      <c r="BU137" s="7"/>
      <c r="BV137" s="7"/>
      <c r="BW137" s="7"/>
      <c r="BX137" s="7"/>
      <c r="BY137" s="7"/>
      <c r="BZ137" s="7"/>
      <c r="CA137" s="7"/>
      <c r="CB137" s="6"/>
      <c r="CC137" s="8">
        <v>98</v>
      </c>
      <c r="CD137" s="61"/>
      <c r="CE137" s="62"/>
      <c r="CF137" s="63"/>
      <c r="CG137" s="59"/>
      <c r="CH137" s="60"/>
      <c r="CI137" s="59"/>
      <c r="CJ137" s="60"/>
      <c r="CK137" s="7"/>
      <c r="CL137" s="7"/>
      <c r="CM137" s="7"/>
      <c r="CN137" s="7"/>
      <c r="CO137" s="7"/>
      <c r="CP137" s="7"/>
      <c r="CQ137" s="7"/>
      <c r="CR137" s="6"/>
      <c r="CS137" s="8">
        <v>98</v>
      </c>
      <c r="CT137" s="61"/>
      <c r="CU137" s="62"/>
      <c r="CV137" s="63"/>
      <c r="CW137" s="59"/>
      <c r="CX137" s="60"/>
      <c r="CY137" s="59"/>
      <c r="CZ137" s="60"/>
      <c r="DA137" s="7"/>
      <c r="DB137" s="7"/>
      <c r="DC137" s="7"/>
      <c r="DD137" s="7"/>
      <c r="DE137" s="7"/>
      <c r="DF137" s="7"/>
      <c r="DG137" s="7"/>
      <c r="DH137" s="7"/>
      <c r="DI137" s="331"/>
      <c r="DJ137" s="293"/>
      <c r="DK137" s="293"/>
      <c r="DL137" s="293"/>
      <c r="DM137" s="294"/>
      <c r="DN137" s="294"/>
      <c r="DO137" s="294"/>
      <c r="DP137" s="294"/>
      <c r="DQ137" s="7"/>
      <c r="DR137" s="7"/>
      <c r="DS137" s="7"/>
      <c r="DT137" s="7"/>
      <c r="DU137" s="7"/>
      <c r="DV137" s="7"/>
      <c r="DW137" s="7"/>
      <c r="DX137" s="7"/>
    </row>
    <row r="138" spans="17:128" x14ac:dyDescent="0.2">
      <c r="Q138" s="8">
        <v>99</v>
      </c>
      <c r="R138" s="61"/>
      <c r="S138" s="62"/>
      <c r="T138" s="63"/>
      <c r="U138" s="59"/>
      <c r="V138" s="60"/>
      <c r="W138" s="59"/>
      <c r="X138" s="60"/>
      <c r="Y138" s="7"/>
      <c r="Z138" s="7"/>
      <c r="AA138" s="7"/>
      <c r="AB138" s="7"/>
      <c r="AC138" s="7"/>
      <c r="AD138" s="7"/>
      <c r="AE138" s="7"/>
      <c r="AF138" s="6"/>
      <c r="AG138" s="8">
        <v>99</v>
      </c>
      <c r="AH138" s="61"/>
      <c r="AI138" s="62"/>
      <c r="AJ138" s="63"/>
      <c r="AK138" s="59"/>
      <c r="AL138" s="60"/>
      <c r="AM138" s="59"/>
      <c r="AN138" s="60"/>
      <c r="AO138" s="7"/>
      <c r="AP138" s="7"/>
      <c r="AQ138" s="7"/>
      <c r="AR138" s="7"/>
      <c r="AS138" s="7"/>
      <c r="AT138" s="7"/>
      <c r="AU138" s="7"/>
      <c r="AV138" s="6"/>
      <c r="AW138" s="8">
        <v>99</v>
      </c>
      <c r="AX138" s="61"/>
      <c r="AY138" s="62"/>
      <c r="AZ138" s="63"/>
      <c r="BA138" s="59"/>
      <c r="BB138" s="60"/>
      <c r="BC138" s="59"/>
      <c r="BD138" s="60"/>
      <c r="BE138" s="7"/>
      <c r="BF138" s="7"/>
      <c r="BG138" s="7"/>
      <c r="BH138" s="7"/>
      <c r="BI138" s="7"/>
      <c r="BJ138" s="7"/>
      <c r="BK138" s="7"/>
      <c r="BL138" s="6"/>
      <c r="BM138" s="8">
        <v>99</v>
      </c>
      <c r="BN138" s="61"/>
      <c r="BO138" s="62"/>
      <c r="BP138" s="63"/>
      <c r="BQ138" s="59"/>
      <c r="BR138" s="60"/>
      <c r="BS138" s="59"/>
      <c r="BT138" s="60"/>
      <c r="BU138" s="7"/>
      <c r="BV138" s="7"/>
      <c r="BW138" s="7"/>
      <c r="BX138" s="7"/>
      <c r="BY138" s="7"/>
      <c r="BZ138" s="7"/>
      <c r="CA138" s="7"/>
      <c r="CB138" s="6"/>
      <c r="CC138" s="8">
        <v>99</v>
      </c>
      <c r="CD138" s="61"/>
      <c r="CE138" s="62"/>
      <c r="CF138" s="63"/>
      <c r="CG138" s="59"/>
      <c r="CH138" s="60"/>
      <c r="CI138" s="59"/>
      <c r="CJ138" s="60"/>
      <c r="CK138" s="7"/>
      <c r="CL138" s="7"/>
      <c r="CM138" s="7"/>
      <c r="CN138" s="7"/>
      <c r="CO138" s="7"/>
      <c r="CP138" s="7"/>
      <c r="CQ138" s="7"/>
      <c r="CR138" s="6"/>
      <c r="CS138" s="8">
        <v>99</v>
      </c>
      <c r="CT138" s="61"/>
      <c r="CU138" s="62"/>
      <c r="CV138" s="63"/>
      <c r="CW138" s="59"/>
      <c r="CX138" s="60"/>
      <c r="CY138" s="59"/>
      <c r="CZ138" s="60"/>
      <c r="DA138" s="7"/>
      <c r="DB138" s="7"/>
      <c r="DC138" s="7"/>
      <c r="DD138" s="7"/>
      <c r="DE138" s="7"/>
      <c r="DF138" s="7"/>
      <c r="DG138" s="7"/>
      <c r="DH138" s="7"/>
      <c r="DI138" s="331"/>
      <c r="DJ138" s="293"/>
      <c r="DK138" s="293"/>
      <c r="DL138" s="293"/>
      <c r="DM138" s="294"/>
      <c r="DN138" s="294"/>
      <c r="DO138" s="294"/>
      <c r="DP138" s="294"/>
      <c r="DQ138" s="7"/>
      <c r="DR138" s="7"/>
      <c r="DS138" s="7"/>
      <c r="DT138" s="7"/>
      <c r="DU138" s="7"/>
      <c r="DV138" s="7"/>
      <c r="DW138" s="7"/>
      <c r="DX138" s="7"/>
    </row>
    <row r="139" spans="17:128" ht="15.75" thickBot="1" x14ac:dyDescent="0.25">
      <c r="Q139" s="5">
        <v>100</v>
      </c>
      <c r="R139" s="61"/>
      <c r="S139" s="62"/>
      <c r="T139" s="63"/>
      <c r="U139" s="59"/>
      <c r="V139" s="60"/>
      <c r="W139" s="59"/>
      <c r="X139" s="60"/>
      <c r="Y139" s="4"/>
      <c r="Z139" s="4"/>
      <c r="AA139" s="4"/>
      <c r="AB139" s="4"/>
      <c r="AC139" s="4"/>
      <c r="AD139" s="4"/>
      <c r="AE139" s="4"/>
      <c r="AF139" s="3"/>
      <c r="AG139" s="5">
        <v>100</v>
      </c>
      <c r="AH139" s="61"/>
      <c r="AI139" s="62"/>
      <c r="AJ139" s="63"/>
      <c r="AK139" s="59"/>
      <c r="AL139" s="60"/>
      <c r="AM139" s="59"/>
      <c r="AN139" s="60"/>
      <c r="AO139" s="4"/>
      <c r="AP139" s="4"/>
      <c r="AQ139" s="4"/>
      <c r="AR139" s="4"/>
      <c r="AS139" s="4"/>
      <c r="AT139" s="4"/>
      <c r="AU139" s="4"/>
      <c r="AV139" s="3"/>
      <c r="AW139" s="5">
        <v>100</v>
      </c>
      <c r="AX139" s="61"/>
      <c r="AY139" s="62"/>
      <c r="AZ139" s="63"/>
      <c r="BA139" s="59"/>
      <c r="BB139" s="60"/>
      <c r="BC139" s="59"/>
      <c r="BD139" s="60"/>
      <c r="BE139" s="4"/>
      <c r="BF139" s="4"/>
      <c r="BG139" s="4"/>
      <c r="BH139" s="4"/>
      <c r="BI139" s="4"/>
      <c r="BJ139" s="4"/>
      <c r="BK139" s="4"/>
      <c r="BL139" s="3"/>
      <c r="BM139" s="5">
        <v>100</v>
      </c>
      <c r="BN139" s="61"/>
      <c r="BO139" s="62"/>
      <c r="BP139" s="63"/>
      <c r="BQ139" s="59"/>
      <c r="BR139" s="60"/>
      <c r="BS139" s="59"/>
      <c r="BT139" s="60"/>
      <c r="BU139" s="4"/>
      <c r="BV139" s="4"/>
      <c r="BW139" s="4"/>
      <c r="BX139" s="4"/>
      <c r="BY139" s="4"/>
      <c r="BZ139" s="4"/>
      <c r="CA139" s="4"/>
      <c r="CB139" s="3"/>
      <c r="CC139" s="5">
        <v>100</v>
      </c>
      <c r="CD139" s="61"/>
      <c r="CE139" s="62"/>
      <c r="CF139" s="63"/>
      <c r="CG139" s="59"/>
      <c r="CH139" s="60"/>
      <c r="CI139" s="59"/>
      <c r="CJ139" s="60"/>
      <c r="CK139" s="4"/>
      <c r="CL139" s="4"/>
      <c r="CM139" s="4"/>
      <c r="CN139" s="4"/>
      <c r="CO139" s="4"/>
      <c r="CP139" s="4"/>
      <c r="CQ139" s="4"/>
      <c r="CR139" s="3"/>
      <c r="CS139" s="5">
        <v>100</v>
      </c>
      <c r="CT139" s="61"/>
      <c r="CU139" s="62"/>
      <c r="CV139" s="63"/>
      <c r="CW139" s="59"/>
      <c r="CX139" s="60"/>
      <c r="CY139" s="59"/>
      <c r="CZ139" s="60"/>
      <c r="DA139" s="4"/>
      <c r="DB139" s="4"/>
      <c r="DC139" s="4"/>
      <c r="DD139" s="4"/>
      <c r="DE139" s="4"/>
      <c r="DF139" s="4"/>
      <c r="DG139" s="4"/>
      <c r="DH139" s="4"/>
      <c r="DI139" s="331"/>
      <c r="DJ139" s="293"/>
      <c r="DK139" s="293"/>
      <c r="DL139" s="293"/>
      <c r="DM139" s="294"/>
      <c r="DN139" s="294"/>
      <c r="DO139" s="294"/>
      <c r="DP139" s="294"/>
      <c r="DQ139" s="7"/>
      <c r="DR139" s="7"/>
      <c r="DS139" s="7"/>
      <c r="DT139" s="7"/>
      <c r="DU139" s="7"/>
      <c r="DV139" s="7"/>
      <c r="DW139" s="7"/>
      <c r="DX139" s="7"/>
    </row>
    <row r="153" spans="17:20" x14ac:dyDescent="0.2">
      <c r="Q153" s="2"/>
      <c r="R153" s="2"/>
      <c r="S153" s="2"/>
      <c r="T153" s="2"/>
    </row>
    <row r="154" spans="17:20" x14ac:dyDescent="0.2">
      <c r="Q154" s="2"/>
      <c r="R154" s="2"/>
      <c r="S154" s="2"/>
      <c r="T154" s="2"/>
    </row>
  </sheetData>
  <mergeCells count="681">
    <mergeCell ref="AP60:AQ60"/>
    <mergeCell ref="BF60:BG60"/>
    <mergeCell ref="Z60:AA60"/>
    <mergeCell ref="DR60:DS60"/>
    <mergeCell ref="CL61:CM61"/>
    <mergeCell ref="BF61:BG61"/>
    <mergeCell ref="AP61:AQ61"/>
    <mergeCell ref="DR61:DS61"/>
    <mergeCell ref="Z61:AA61"/>
    <mergeCell ref="BV59:BW59"/>
    <mergeCell ref="CL59:CM59"/>
    <mergeCell ref="BF59:BG59"/>
    <mergeCell ref="Z59:AA59"/>
    <mergeCell ref="AP59:AQ59"/>
    <mergeCell ref="DR59:DS59"/>
    <mergeCell ref="DB58:DC58"/>
    <mergeCell ref="CL58:CM58"/>
    <mergeCell ref="BF58:BG58"/>
    <mergeCell ref="DB59:DC59"/>
    <mergeCell ref="BV58:BW58"/>
    <mergeCell ref="AP58:AQ58"/>
    <mergeCell ref="DR58:DS58"/>
    <mergeCell ref="Z58:AA58"/>
    <mergeCell ref="CL60:CM60"/>
    <mergeCell ref="DB60:DC60"/>
    <mergeCell ref="BV61:BW61"/>
    <mergeCell ref="DB61:DC61"/>
    <mergeCell ref="BV60:BW60"/>
    <mergeCell ref="DB51:DD51"/>
    <mergeCell ref="DF51:DG51"/>
    <mergeCell ref="A52:B52"/>
    <mergeCell ref="CL51:CN51"/>
    <mergeCell ref="CP51:CQ51"/>
    <mergeCell ref="BJ51:BK51"/>
    <mergeCell ref="BV51:BX51"/>
    <mergeCell ref="BZ51:CA51"/>
    <mergeCell ref="AP51:AR51"/>
    <mergeCell ref="AT51:AU51"/>
    <mergeCell ref="BF51:BH51"/>
    <mergeCell ref="Z51:AB51"/>
    <mergeCell ref="AD51:AE51"/>
    <mergeCell ref="DR51:DT51"/>
    <mergeCell ref="DV51:DW51"/>
    <mergeCell ref="A53:B53"/>
    <mergeCell ref="A51:B51"/>
    <mergeCell ref="AM52:AN52"/>
    <mergeCell ref="AK53:AL53"/>
    <mergeCell ref="CL50:CN50"/>
    <mergeCell ref="CP50:CQ50"/>
    <mergeCell ref="DB50:DD50"/>
    <mergeCell ref="BV50:BX50"/>
    <mergeCell ref="BZ50:CA50"/>
    <mergeCell ref="BF50:BH50"/>
    <mergeCell ref="BJ50:BK50"/>
    <mergeCell ref="AP50:AR50"/>
    <mergeCell ref="AT50:AU50"/>
    <mergeCell ref="DV50:DW50"/>
    <mergeCell ref="Z50:AB50"/>
    <mergeCell ref="AD50:AE50"/>
    <mergeCell ref="DR50:DT50"/>
    <mergeCell ref="DB49:DD49"/>
    <mergeCell ref="DF49:DG49"/>
    <mergeCell ref="A50:B50"/>
    <mergeCell ref="CL49:CN49"/>
    <mergeCell ref="CP49:CQ49"/>
    <mergeCell ref="BJ49:BK49"/>
    <mergeCell ref="BV49:BX49"/>
    <mergeCell ref="BZ49:CA49"/>
    <mergeCell ref="AP49:AR49"/>
    <mergeCell ref="AT49:AU49"/>
    <mergeCell ref="BF49:BH49"/>
    <mergeCell ref="Z49:AB49"/>
    <mergeCell ref="AD49:AE49"/>
    <mergeCell ref="DR49:DT49"/>
    <mergeCell ref="DV49:DW49"/>
    <mergeCell ref="DF50:DG50"/>
    <mergeCell ref="DF48:DG48"/>
    <mergeCell ref="A49:B49"/>
    <mergeCell ref="CL48:CN48"/>
    <mergeCell ref="CP48:CQ48"/>
    <mergeCell ref="DB48:DD48"/>
    <mergeCell ref="BV48:BX48"/>
    <mergeCell ref="BZ48:CA48"/>
    <mergeCell ref="BF48:BH48"/>
    <mergeCell ref="BJ48:BK48"/>
    <mergeCell ref="AP48:AR48"/>
    <mergeCell ref="AT48:AU48"/>
    <mergeCell ref="DV48:DW48"/>
    <mergeCell ref="Z48:AB48"/>
    <mergeCell ref="AD48:AE48"/>
    <mergeCell ref="DR48:DT48"/>
    <mergeCell ref="BA49:BB49"/>
    <mergeCell ref="A48:B48"/>
    <mergeCell ref="BV47:BX47"/>
    <mergeCell ref="CL47:CN47"/>
    <mergeCell ref="BF47:BH47"/>
    <mergeCell ref="Z47:AB47"/>
    <mergeCell ref="AP47:AR47"/>
    <mergeCell ref="DR47:DT47"/>
    <mergeCell ref="DB46:DD46"/>
    <mergeCell ref="A47:B47"/>
    <mergeCell ref="CL46:CN46"/>
    <mergeCell ref="BF46:BH46"/>
    <mergeCell ref="BV46:BX46"/>
    <mergeCell ref="AP46:AR46"/>
    <mergeCell ref="DR46:DT46"/>
    <mergeCell ref="Z46:AB46"/>
    <mergeCell ref="A46:B46"/>
    <mergeCell ref="DB47:DD47"/>
    <mergeCell ref="DB44:DC44"/>
    <mergeCell ref="A45:B45"/>
    <mergeCell ref="CL44:CM44"/>
    <mergeCell ref="BF44:BG44"/>
    <mergeCell ref="BV44:BW44"/>
    <mergeCell ref="AP44:AQ44"/>
    <mergeCell ref="DR44:DS44"/>
    <mergeCell ref="Z44:AA44"/>
    <mergeCell ref="DB45:DC45"/>
    <mergeCell ref="A44:B44"/>
    <mergeCell ref="BV45:BW45"/>
    <mergeCell ref="CL45:CM45"/>
    <mergeCell ref="BF45:BG45"/>
    <mergeCell ref="Z45:AA45"/>
    <mergeCell ref="AP45:AQ45"/>
    <mergeCell ref="DR45:DS45"/>
    <mergeCell ref="DB42:DC42"/>
    <mergeCell ref="A43:B43"/>
    <mergeCell ref="CL42:CM42"/>
    <mergeCell ref="BF42:BG42"/>
    <mergeCell ref="BV42:BW42"/>
    <mergeCell ref="AP42:AQ42"/>
    <mergeCell ref="DR42:DS42"/>
    <mergeCell ref="Z42:AA42"/>
    <mergeCell ref="DB43:DC43"/>
    <mergeCell ref="A42:B42"/>
    <mergeCell ref="BV43:BW43"/>
    <mergeCell ref="CL43:CM43"/>
    <mergeCell ref="BF43:BG43"/>
    <mergeCell ref="Z43:AA43"/>
    <mergeCell ref="AP43:AQ43"/>
    <mergeCell ref="DR43:DS43"/>
    <mergeCell ref="U41:V41"/>
    <mergeCell ref="W41:X41"/>
    <mergeCell ref="U42:V42"/>
    <mergeCell ref="W42:X42"/>
    <mergeCell ref="U43:V43"/>
    <mergeCell ref="DB39:DC39"/>
    <mergeCell ref="BN39:BP39"/>
    <mergeCell ref="BQ39:BR39"/>
    <mergeCell ref="BS39:BT39"/>
    <mergeCell ref="BV39:BW39"/>
    <mergeCell ref="CD39:CF39"/>
    <mergeCell ref="CG39:CH39"/>
    <mergeCell ref="CI39:CJ39"/>
    <mergeCell ref="CL39:CM39"/>
    <mergeCell ref="DB40:DC40"/>
    <mergeCell ref="A41:B41"/>
    <mergeCell ref="CL40:CM40"/>
    <mergeCell ref="BF40:BG40"/>
    <mergeCell ref="A40:B40"/>
    <mergeCell ref="BV40:BW40"/>
    <mergeCell ref="AP40:AQ40"/>
    <mergeCell ref="DR40:DS40"/>
    <mergeCell ref="Z40:AA40"/>
    <mergeCell ref="DB41:DC41"/>
    <mergeCell ref="BV41:BW41"/>
    <mergeCell ref="CL41:CM41"/>
    <mergeCell ref="BF41:BG41"/>
    <mergeCell ref="Z41:AA41"/>
    <mergeCell ref="AP41:AQ41"/>
    <mergeCell ref="DR41:DS41"/>
    <mergeCell ref="Z39:AA39"/>
    <mergeCell ref="AH39:AJ39"/>
    <mergeCell ref="AK39:AL39"/>
    <mergeCell ref="DJ39:DL39"/>
    <mergeCell ref="DM39:DN39"/>
    <mergeCell ref="DO39:DP39"/>
    <mergeCell ref="R39:T39"/>
    <mergeCell ref="U39:V39"/>
    <mergeCell ref="W39:X39"/>
    <mergeCell ref="DR39:DS39"/>
    <mergeCell ref="U40:V40"/>
    <mergeCell ref="W40:X40"/>
    <mergeCell ref="AM39:AN39"/>
    <mergeCell ref="DB38:DC38"/>
    <mergeCell ref="BA38:BB38"/>
    <mergeCell ref="BC38:BD38"/>
    <mergeCell ref="BF38:BG38"/>
    <mergeCell ref="BQ38:BR38"/>
    <mergeCell ref="BS38:BT38"/>
    <mergeCell ref="BV38:BW38"/>
    <mergeCell ref="U38:V38"/>
    <mergeCell ref="W38:X38"/>
    <mergeCell ref="Z38:AA38"/>
    <mergeCell ref="AK38:AL38"/>
    <mergeCell ref="AM38:AN38"/>
    <mergeCell ref="AP38:AQ38"/>
    <mergeCell ref="DM38:DN38"/>
    <mergeCell ref="DO38:DP38"/>
    <mergeCell ref="DR38:DS38"/>
    <mergeCell ref="CG38:CH38"/>
    <mergeCell ref="CI38:CJ38"/>
    <mergeCell ref="CL38:CM38"/>
    <mergeCell ref="AP39:AQ39"/>
    <mergeCell ref="AX39:AZ39"/>
    <mergeCell ref="BA39:BB39"/>
    <mergeCell ref="BC39:BD39"/>
    <mergeCell ref="BF39:BG39"/>
    <mergeCell ref="CT39:CV39"/>
    <mergeCell ref="CW39:CX39"/>
    <mergeCell ref="CY39:CZ39"/>
    <mergeCell ref="CW38:CX38"/>
    <mergeCell ref="CY38:CZ38"/>
    <mergeCell ref="Q37:R37"/>
    <mergeCell ref="AG37:AH37"/>
    <mergeCell ref="AW37:AX37"/>
    <mergeCell ref="BC36:BD37"/>
    <mergeCell ref="BQ36:BR37"/>
    <mergeCell ref="BS36:BT37"/>
    <mergeCell ref="CG36:CH37"/>
    <mergeCell ref="CI36:CJ37"/>
    <mergeCell ref="CW36:CX37"/>
    <mergeCell ref="BM37:BN37"/>
    <mergeCell ref="CC37:CD37"/>
    <mergeCell ref="CS37:CT37"/>
    <mergeCell ref="DO36:DP37"/>
    <mergeCell ref="U36:V37"/>
    <mergeCell ref="W36:X37"/>
    <mergeCell ref="AK36:AL37"/>
    <mergeCell ref="CY36:CZ37"/>
    <mergeCell ref="AM36:AN37"/>
    <mergeCell ref="BA36:BB37"/>
    <mergeCell ref="DM36:DN37"/>
    <mergeCell ref="AZ26:AZ28"/>
    <mergeCell ref="BA26:BD28"/>
    <mergeCell ref="AA26:AB26"/>
    <mergeCell ref="AG26:AG28"/>
    <mergeCell ref="AH26:AH28"/>
    <mergeCell ref="AI26:AI28"/>
    <mergeCell ref="DI26:DI28"/>
    <mergeCell ref="DJ26:DJ28"/>
    <mergeCell ref="DK26:DK28"/>
    <mergeCell ref="DL26:DL28"/>
    <mergeCell ref="DM26:DP28"/>
    <mergeCell ref="BW29:BX29"/>
    <mergeCell ref="CM29:CN29"/>
    <mergeCell ref="DC29:DD29"/>
    <mergeCell ref="DS30:DT30"/>
    <mergeCell ref="AA30:AB30"/>
    <mergeCell ref="DS29:DT29"/>
    <mergeCell ref="AA29:AB29"/>
    <mergeCell ref="AQ29:AR29"/>
    <mergeCell ref="BG29:BH29"/>
    <mergeCell ref="BG30:BH30"/>
    <mergeCell ref="BW30:BX30"/>
    <mergeCell ref="CM30:CN30"/>
    <mergeCell ref="DC30:DD30"/>
    <mergeCell ref="AQ30:AR30"/>
    <mergeCell ref="CF26:CF28"/>
    <mergeCell ref="CG26:CJ28"/>
    <mergeCell ref="BW27:BX27"/>
    <mergeCell ref="BW28:BX28"/>
    <mergeCell ref="DC27:DD27"/>
    <mergeCell ref="DS28:DT28"/>
    <mergeCell ref="AA28:AB28"/>
    <mergeCell ref="AQ28:AR28"/>
    <mergeCell ref="BG28:BH28"/>
    <mergeCell ref="DS27:DT27"/>
    <mergeCell ref="AA27:AB27"/>
    <mergeCell ref="AQ27:AR27"/>
    <mergeCell ref="BG27:BH27"/>
    <mergeCell ref="AQ26:AR26"/>
    <mergeCell ref="AW26:AW28"/>
    <mergeCell ref="AX26:AX28"/>
    <mergeCell ref="AY26:AY28"/>
    <mergeCell ref="DC25:DD25"/>
    <mergeCell ref="DC26:DD26"/>
    <mergeCell ref="DC28:DD28"/>
    <mergeCell ref="DS25:DT25"/>
    <mergeCell ref="AA25:AB25"/>
    <mergeCell ref="AJ26:AJ28"/>
    <mergeCell ref="AK26:AN28"/>
    <mergeCell ref="DS26:DT26"/>
    <mergeCell ref="Q26:Q28"/>
    <mergeCell ref="R26:R28"/>
    <mergeCell ref="S26:S28"/>
    <mergeCell ref="CS26:CS28"/>
    <mergeCell ref="CT26:CT28"/>
    <mergeCell ref="CU26:CU28"/>
    <mergeCell ref="CV26:CV28"/>
    <mergeCell ref="CW26:CZ28"/>
    <mergeCell ref="CM27:CN27"/>
    <mergeCell ref="CM28:CN28"/>
    <mergeCell ref="BW26:BX26"/>
    <mergeCell ref="BG25:BH25"/>
    <mergeCell ref="BW25:BX25"/>
    <mergeCell ref="CM25:CN25"/>
    <mergeCell ref="BG26:BH26"/>
    <mergeCell ref="BM26:BM28"/>
    <mergeCell ref="BN26:BN28"/>
    <mergeCell ref="BO26:BO28"/>
    <mergeCell ref="BP26:BP28"/>
    <mergeCell ref="BQ26:BT28"/>
    <mergeCell ref="CM26:CN26"/>
    <mergeCell ref="AQ25:AR25"/>
    <mergeCell ref="T26:T28"/>
    <mergeCell ref="U26:X28"/>
    <mergeCell ref="CC26:CC28"/>
    <mergeCell ref="CD26:CD28"/>
    <mergeCell ref="CE26:CE28"/>
    <mergeCell ref="DD16:DD17"/>
    <mergeCell ref="DE16:DE17"/>
    <mergeCell ref="DF16:DF17"/>
    <mergeCell ref="DG16:DG17"/>
    <mergeCell ref="CT16:CX17"/>
    <mergeCell ref="CY16:CY17"/>
    <mergeCell ref="CZ16:CZ17"/>
    <mergeCell ref="DA16:DA17"/>
    <mergeCell ref="DB16:DB17"/>
    <mergeCell ref="DC16:DC17"/>
    <mergeCell ref="CM16:CM17"/>
    <mergeCell ref="CN16:CN17"/>
    <mergeCell ref="CO16:CO17"/>
    <mergeCell ref="CP16:CP17"/>
    <mergeCell ref="CQ16:CQ17"/>
    <mergeCell ref="CS16:CS17"/>
    <mergeCell ref="CC16:CC17"/>
    <mergeCell ref="CD16:CH17"/>
    <mergeCell ref="BK16:BK17"/>
    <mergeCell ref="BM16:BM17"/>
    <mergeCell ref="BN16:BR17"/>
    <mergeCell ref="BS16:BS17"/>
    <mergeCell ref="BT16:BT17"/>
    <mergeCell ref="BU16:BU17"/>
    <mergeCell ref="BE16:BE17"/>
    <mergeCell ref="BF16:BF17"/>
    <mergeCell ref="BG16:BG17"/>
    <mergeCell ref="BH16:BH17"/>
    <mergeCell ref="BI16:BI17"/>
    <mergeCell ref="BJ16:BJ17"/>
    <mergeCell ref="CI16:CI17"/>
    <mergeCell ref="CJ16:CJ17"/>
    <mergeCell ref="CK16:CK17"/>
    <mergeCell ref="CL16:CL17"/>
    <mergeCell ref="BV16:BV17"/>
    <mergeCell ref="BW16:BW17"/>
    <mergeCell ref="BX16:BX17"/>
    <mergeCell ref="BY16:BY17"/>
    <mergeCell ref="BZ16:BZ17"/>
    <mergeCell ref="CA16:CA17"/>
    <mergeCell ref="AM16:AM17"/>
    <mergeCell ref="W16:W17"/>
    <mergeCell ref="X16:X17"/>
    <mergeCell ref="Y16:Y17"/>
    <mergeCell ref="Z16:Z17"/>
    <mergeCell ref="AA16:AA17"/>
    <mergeCell ref="AB16:AB17"/>
    <mergeCell ref="AT16:AT17"/>
    <mergeCell ref="AU16:AU17"/>
    <mergeCell ref="AW16:AW17"/>
    <mergeCell ref="AX16:BB17"/>
    <mergeCell ref="BC16:BC17"/>
    <mergeCell ref="BD16:BD17"/>
    <mergeCell ref="AN16:AN17"/>
    <mergeCell ref="AO16:AO17"/>
    <mergeCell ref="AP16:AP17"/>
    <mergeCell ref="AQ16:AQ17"/>
    <mergeCell ref="AR16:AR17"/>
    <mergeCell ref="AS16:AS17"/>
    <mergeCell ref="DT16:DT17"/>
    <mergeCell ref="DU16:DU17"/>
    <mergeCell ref="DV16:DV17"/>
    <mergeCell ref="DW16:DW17"/>
    <mergeCell ref="Q16:Q17"/>
    <mergeCell ref="R16:V17"/>
    <mergeCell ref="DJ16:DN17"/>
    <mergeCell ref="DO16:DO17"/>
    <mergeCell ref="DP16:DP17"/>
    <mergeCell ref="DQ16:DQ17"/>
    <mergeCell ref="DR16:DR17"/>
    <mergeCell ref="DS16:DS17"/>
    <mergeCell ref="AC16:AC17"/>
    <mergeCell ref="AD16:AD17"/>
    <mergeCell ref="AE16:AE17"/>
    <mergeCell ref="AG16:AG17"/>
    <mergeCell ref="AH16:AL17"/>
    <mergeCell ref="DI16:DI17"/>
    <mergeCell ref="DF4:DF5"/>
    <mergeCell ref="DG4:DG5"/>
    <mergeCell ref="CZ4:CZ5"/>
    <mergeCell ref="DA4:DA5"/>
    <mergeCell ref="DB4:DB5"/>
    <mergeCell ref="DC4:DC5"/>
    <mergeCell ref="DD4:DD5"/>
    <mergeCell ref="DE4:DE5"/>
    <mergeCell ref="CO4:CO5"/>
    <mergeCell ref="CP4:CP5"/>
    <mergeCell ref="CQ4:CQ5"/>
    <mergeCell ref="CS4:CS5"/>
    <mergeCell ref="CT4:CX5"/>
    <mergeCell ref="CY4:CY5"/>
    <mergeCell ref="CI4:CI5"/>
    <mergeCell ref="CJ4:CJ5"/>
    <mergeCell ref="BN4:BR5"/>
    <mergeCell ref="BS4:BS5"/>
    <mergeCell ref="BT4:BT5"/>
    <mergeCell ref="BU4:BU5"/>
    <mergeCell ref="BV4:BV5"/>
    <mergeCell ref="BW4:BW5"/>
    <mergeCell ref="BG4:BG5"/>
    <mergeCell ref="BH4:BH5"/>
    <mergeCell ref="BI4:BI5"/>
    <mergeCell ref="BJ4:BJ5"/>
    <mergeCell ref="BK4:BK5"/>
    <mergeCell ref="BM4:BM5"/>
    <mergeCell ref="CK4:CK5"/>
    <mergeCell ref="CL4:CL5"/>
    <mergeCell ref="CM4:CM5"/>
    <mergeCell ref="CN4:CN5"/>
    <mergeCell ref="BX4:BX5"/>
    <mergeCell ref="BY4:BY5"/>
    <mergeCell ref="BZ4:BZ5"/>
    <mergeCell ref="CA4:CA5"/>
    <mergeCell ref="CC4:CC5"/>
    <mergeCell ref="CD4:CH5"/>
    <mergeCell ref="AE4:AE5"/>
    <mergeCell ref="AG4:AG5"/>
    <mergeCell ref="AH4:AL5"/>
    <mergeCell ref="AM4:AM5"/>
    <mergeCell ref="AN4:AN5"/>
    <mergeCell ref="AO4:AO5"/>
    <mergeCell ref="Z4:Z5"/>
    <mergeCell ref="AA4:AA5"/>
    <mergeCell ref="AB4:AB5"/>
    <mergeCell ref="AC4:AC5"/>
    <mergeCell ref="AD4:AD5"/>
    <mergeCell ref="AW4:AW5"/>
    <mergeCell ref="AX4:BB5"/>
    <mergeCell ref="BC4:BC5"/>
    <mergeCell ref="BD4:BD5"/>
    <mergeCell ref="BE4:BE5"/>
    <mergeCell ref="BF4:BF5"/>
    <mergeCell ref="AP4:AP5"/>
    <mergeCell ref="AQ4:AQ5"/>
    <mergeCell ref="AR4:AR5"/>
    <mergeCell ref="AS4:AS5"/>
    <mergeCell ref="AT4:AT5"/>
    <mergeCell ref="AU4:AU5"/>
    <mergeCell ref="Y4:Y5"/>
    <mergeCell ref="DI4:DI5"/>
    <mergeCell ref="DJ4:DN5"/>
    <mergeCell ref="DO4:DO5"/>
    <mergeCell ref="DV4:DV5"/>
    <mergeCell ref="DW4:DW5"/>
    <mergeCell ref="Q4:Q5"/>
    <mergeCell ref="R4:V5"/>
    <mergeCell ref="W4:W5"/>
    <mergeCell ref="X4:X5"/>
    <mergeCell ref="DP4:DP5"/>
    <mergeCell ref="DQ4:DQ5"/>
    <mergeCell ref="DR4:DR5"/>
    <mergeCell ref="DS4:DS5"/>
    <mergeCell ref="DT4:DT5"/>
    <mergeCell ref="DU4:DU5"/>
    <mergeCell ref="N4:N5"/>
    <mergeCell ref="O4:O5"/>
    <mergeCell ref="BV62:BW62"/>
    <mergeCell ref="CL62:CM62"/>
    <mergeCell ref="DB62:DC62"/>
    <mergeCell ref="DR62:DS62"/>
    <mergeCell ref="Z62:AA62"/>
    <mergeCell ref="AP62:AQ62"/>
    <mergeCell ref="BF62:BG62"/>
    <mergeCell ref="CS1:CV1"/>
    <mergeCell ref="A4:A5"/>
    <mergeCell ref="B4:F5"/>
    <mergeCell ref="G4:G5"/>
    <mergeCell ref="H4:H5"/>
    <mergeCell ref="I4:I5"/>
    <mergeCell ref="J4:J5"/>
    <mergeCell ref="K4:K5"/>
    <mergeCell ref="L4:L5"/>
    <mergeCell ref="M4:M5"/>
    <mergeCell ref="Q1:T1"/>
    <mergeCell ref="AG1:AJ1"/>
    <mergeCell ref="AW1:AZ1"/>
    <mergeCell ref="BM1:BP1"/>
    <mergeCell ref="CC1:CF1"/>
    <mergeCell ref="A1:D1"/>
    <mergeCell ref="W43:X43"/>
    <mergeCell ref="U44:V44"/>
    <mergeCell ref="W44:X44"/>
    <mergeCell ref="U45:V45"/>
    <mergeCell ref="W45:X45"/>
    <mergeCell ref="U46:V46"/>
    <mergeCell ref="W46:X46"/>
    <mergeCell ref="U47:V47"/>
    <mergeCell ref="W47:X47"/>
    <mergeCell ref="U48:V48"/>
    <mergeCell ref="W48:X48"/>
    <mergeCell ref="U49:V49"/>
    <mergeCell ref="W49:X49"/>
    <mergeCell ref="W63:X63"/>
    <mergeCell ref="U64:V64"/>
    <mergeCell ref="W64:X64"/>
    <mergeCell ref="U55:V55"/>
    <mergeCell ref="W55:X55"/>
    <mergeCell ref="U56:V56"/>
    <mergeCell ref="W56:X56"/>
    <mergeCell ref="U57:V57"/>
    <mergeCell ref="W57:X57"/>
    <mergeCell ref="U58:V58"/>
    <mergeCell ref="W58:X58"/>
    <mergeCell ref="U59:V59"/>
    <mergeCell ref="W59:X59"/>
    <mergeCell ref="U50:V50"/>
    <mergeCell ref="W50:X50"/>
    <mergeCell ref="U51:V51"/>
    <mergeCell ref="W51:X51"/>
    <mergeCell ref="U52:V52"/>
    <mergeCell ref="W52:X52"/>
    <mergeCell ref="U53:V53"/>
    <mergeCell ref="W53:X53"/>
    <mergeCell ref="U54:V54"/>
    <mergeCell ref="W54:X54"/>
    <mergeCell ref="U70:V70"/>
    <mergeCell ref="W70:X70"/>
    <mergeCell ref="U71:V71"/>
    <mergeCell ref="W71:X71"/>
    <mergeCell ref="U72:V72"/>
    <mergeCell ref="W72:X72"/>
    <mergeCell ref="U73:V73"/>
    <mergeCell ref="W73:X73"/>
    <mergeCell ref="AK40:AL40"/>
    <mergeCell ref="AK45:AL45"/>
    <mergeCell ref="AK50:AL50"/>
    <mergeCell ref="AK55:AL55"/>
    <mergeCell ref="AK60:AL60"/>
    <mergeCell ref="AK65:AL65"/>
    <mergeCell ref="AK70:AL70"/>
    <mergeCell ref="U65:V65"/>
    <mergeCell ref="W65:X65"/>
    <mergeCell ref="U66:V66"/>
    <mergeCell ref="W66:X66"/>
    <mergeCell ref="U67:V67"/>
    <mergeCell ref="W67:X67"/>
    <mergeCell ref="U68:V68"/>
    <mergeCell ref="W68:X68"/>
    <mergeCell ref="U69:V69"/>
    <mergeCell ref="W69:X69"/>
    <mergeCell ref="U60:V60"/>
    <mergeCell ref="W60:X60"/>
    <mergeCell ref="U61:V61"/>
    <mergeCell ref="W61:X61"/>
    <mergeCell ref="U62:V62"/>
    <mergeCell ref="W62:X62"/>
    <mergeCell ref="U63:V63"/>
    <mergeCell ref="AM45:AN45"/>
    <mergeCell ref="AK46:AL46"/>
    <mergeCell ref="AM46:AN46"/>
    <mergeCell ref="AK47:AL47"/>
    <mergeCell ref="AM47:AN47"/>
    <mergeCell ref="AK48:AL48"/>
    <mergeCell ref="AM48:AN48"/>
    <mergeCell ref="AK49:AL49"/>
    <mergeCell ref="AM49:AN49"/>
    <mergeCell ref="AM40:AN40"/>
    <mergeCell ref="AK41:AL41"/>
    <mergeCell ref="AM41:AN41"/>
    <mergeCell ref="AK42:AL42"/>
    <mergeCell ref="AM42:AN42"/>
    <mergeCell ref="AK43:AL43"/>
    <mergeCell ref="AM43:AN43"/>
    <mergeCell ref="AK44:AL44"/>
    <mergeCell ref="AM44:AN44"/>
    <mergeCell ref="AM65:AN65"/>
    <mergeCell ref="AK66:AL66"/>
    <mergeCell ref="AM66:AN66"/>
    <mergeCell ref="AK67:AL67"/>
    <mergeCell ref="AM67:AN67"/>
    <mergeCell ref="AK68:AL68"/>
    <mergeCell ref="AM68:AN68"/>
    <mergeCell ref="AK69:AL69"/>
    <mergeCell ref="AM69:AN69"/>
    <mergeCell ref="AM60:AN60"/>
    <mergeCell ref="AK61:AL61"/>
    <mergeCell ref="AM61:AN61"/>
    <mergeCell ref="AK62:AL62"/>
    <mergeCell ref="AM62:AN62"/>
    <mergeCell ref="AK63:AL63"/>
    <mergeCell ref="AM63:AN63"/>
    <mergeCell ref="AK64:AL64"/>
    <mergeCell ref="AM64:AN64"/>
    <mergeCell ref="AM55:AN55"/>
    <mergeCell ref="AK56:AL56"/>
    <mergeCell ref="AM56:AN56"/>
    <mergeCell ref="AK57:AL57"/>
    <mergeCell ref="AM57:AN57"/>
    <mergeCell ref="AK58:AL58"/>
    <mergeCell ref="AM58:AN58"/>
    <mergeCell ref="AK59:AL59"/>
    <mergeCell ref="AM59:AN59"/>
    <mergeCell ref="AM50:AN50"/>
    <mergeCell ref="AK51:AL51"/>
    <mergeCell ref="AM51:AN51"/>
    <mergeCell ref="AK52:AL52"/>
    <mergeCell ref="BC49:BD49"/>
    <mergeCell ref="BA50:BB50"/>
    <mergeCell ref="BC50:BD50"/>
    <mergeCell ref="BA51:BB51"/>
    <mergeCell ref="BC51:BD51"/>
    <mergeCell ref="BA52:BB52"/>
    <mergeCell ref="BC52:BD52"/>
    <mergeCell ref="BA53:BB53"/>
    <mergeCell ref="BC53:BD53"/>
    <mergeCell ref="AM53:AN53"/>
    <mergeCell ref="AK54:AL54"/>
    <mergeCell ref="AM54:AN54"/>
    <mergeCell ref="AM70:AN70"/>
    <mergeCell ref="AK71:AL71"/>
    <mergeCell ref="AM71:AN71"/>
    <mergeCell ref="AK72:AL72"/>
    <mergeCell ref="AM72:AN72"/>
    <mergeCell ref="BA40:BB40"/>
    <mergeCell ref="BC40:BD40"/>
    <mergeCell ref="BA41:BB41"/>
    <mergeCell ref="BC41:BD41"/>
    <mergeCell ref="BA42:BB42"/>
    <mergeCell ref="BC42:BD42"/>
    <mergeCell ref="BA43:BB43"/>
    <mergeCell ref="BC43:BD43"/>
    <mergeCell ref="BA44:BB44"/>
    <mergeCell ref="BC44:BD44"/>
    <mergeCell ref="BA45:BB45"/>
    <mergeCell ref="BC45:BD45"/>
    <mergeCell ref="BA46:BB46"/>
    <mergeCell ref="BC46:BD46"/>
    <mergeCell ref="BA47:BB47"/>
    <mergeCell ref="BC47:BD47"/>
    <mergeCell ref="BA48:BB48"/>
    <mergeCell ref="BC48:BD48"/>
    <mergeCell ref="BA59:BB59"/>
    <mergeCell ref="BC59:BD59"/>
    <mergeCell ref="BA60:BB60"/>
    <mergeCell ref="BC60:BD60"/>
    <mergeCell ref="BA61:BB61"/>
    <mergeCell ref="BC61:BD61"/>
    <mergeCell ref="BA62:BB62"/>
    <mergeCell ref="BC62:BD62"/>
    <mergeCell ref="BA63:BB63"/>
    <mergeCell ref="BA72:BB72"/>
    <mergeCell ref="BC72:BD72"/>
    <mergeCell ref="BA73:BB73"/>
    <mergeCell ref="BC73:BD73"/>
    <mergeCell ref="BA64:BB64"/>
    <mergeCell ref="BC64:BD64"/>
    <mergeCell ref="BA65:BB65"/>
    <mergeCell ref="BC65:BD65"/>
    <mergeCell ref="BA66:BB66"/>
    <mergeCell ref="BC66:BD66"/>
    <mergeCell ref="BA67:BB67"/>
    <mergeCell ref="BC67:BD67"/>
    <mergeCell ref="BA68:BB68"/>
    <mergeCell ref="BC68:BD68"/>
    <mergeCell ref="BC63:BD63"/>
    <mergeCell ref="BA54:BB54"/>
    <mergeCell ref="BC54:BD54"/>
    <mergeCell ref="BA55:BB55"/>
    <mergeCell ref="BC55:BD55"/>
    <mergeCell ref="BA56:BB56"/>
    <mergeCell ref="BC56:BD56"/>
    <mergeCell ref="BA57:BB57"/>
    <mergeCell ref="BC57:BD57"/>
    <mergeCell ref="BA58:BB58"/>
    <mergeCell ref="BC58:BD58"/>
    <mergeCell ref="BA69:BB69"/>
    <mergeCell ref="BC69:BD69"/>
    <mergeCell ref="BA70:BB70"/>
    <mergeCell ref="BC70:BD70"/>
    <mergeCell ref="BA71:BB71"/>
    <mergeCell ref="BC71:BD71"/>
  </mergeCells>
  <pageMargins left="0.511811024" right="0.511811024" top="0.78740157499999996" bottom="0.78740157499999996" header="0.31496062000000002" footer="0.31496062000000002"/>
  <pageSetup paperSize="9" orientation="portrait" horizontalDpi="300" verticalDpi="30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X154"/>
  <sheetViews>
    <sheetView topLeftCell="DM1" zoomScale="70" zoomScaleNormal="70" zoomScalePageLayoutView="115" workbookViewId="0">
      <selection activeCell="AC25" sqref="AC25"/>
    </sheetView>
  </sheetViews>
  <sheetFormatPr defaultColWidth="8.85546875" defaultRowHeight="15" x14ac:dyDescent="0.2"/>
  <cols>
    <col min="1" max="2" width="12.7109375" style="1" customWidth="1"/>
    <col min="3" max="7" width="12.7109375" style="1" bestFit="1" customWidth="1"/>
    <col min="8" max="15" width="16.7109375" style="1" customWidth="1"/>
    <col min="16" max="17" width="8.85546875" style="1"/>
    <col min="18" max="20" width="9.5703125" style="1" bestFit="1" customWidth="1"/>
    <col min="21" max="21" width="12.7109375" style="1" bestFit="1" customWidth="1"/>
    <col min="22" max="22" width="8.85546875" style="1"/>
    <col min="23" max="23" width="12.7109375" style="1" bestFit="1" customWidth="1"/>
    <col min="24" max="31" width="16.7109375" style="1" customWidth="1"/>
    <col min="32" max="33" width="8.85546875" style="1"/>
    <col min="34" max="34" width="11" style="1" customWidth="1"/>
    <col min="35" max="35" width="9.85546875" style="1" customWidth="1"/>
    <col min="36" max="36" width="9.42578125" style="1" bestFit="1" customWidth="1"/>
    <col min="37" max="39" width="8.85546875" style="1"/>
    <col min="40" max="47" width="16.7109375" style="1" customWidth="1"/>
    <col min="48" max="49" width="8.85546875" style="1"/>
    <col min="50" max="50" width="11" style="1" customWidth="1"/>
    <col min="51" max="51" width="9.85546875" style="1" customWidth="1"/>
    <col min="52" max="52" width="9.42578125" style="1" bestFit="1" customWidth="1"/>
    <col min="53" max="54" width="8.85546875" style="1"/>
    <col min="55" max="55" width="10.85546875" style="1" bestFit="1" customWidth="1"/>
    <col min="56" max="63" width="16.7109375" style="1" customWidth="1"/>
    <col min="64" max="65" width="8.85546875" style="1"/>
    <col min="66" max="66" width="11" style="1" customWidth="1"/>
    <col min="67" max="67" width="9.85546875" style="1" customWidth="1"/>
    <col min="68" max="68" width="9.42578125" style="1" bestFit="1" customWidth="1"/>
    <col min="69" max="71" width="8.85546875" style="1"/>
    <col min="72" max="79" width="16.7109375" style="1" customWidth="1"/>
    <col min="80" max="81" width="8.85546875" style="1"/>
    <col min="82" max="82" width="9.5703125" style="1" bestFit="1" customWidth="1"/>
    <col min="83" max="83" width="10.5703125" style="1" bestFit="1" customWidth="1"/>
    <col min="84" max="84" width="9.5703125" style="1" bestFit="1" customWidth="1"/>
    <col min="85" max="87" width="8.85546875" style="1"/>
    <col min="88" max="95" width="16.7109375" style="1" customWidth="1"/>
    <col min="96" max="97" width="8.85546875" style="1"/>
    <col min="98" max="100" width="9.5703125" style="1" bestFit="1" customWidth="1"/>
    <col min="101" max="103" width="8.85546875" style="1"/>
    <col min="104" max="111" width="16.7109375" style="1" customWidth="1"/>
    <col min="112" max="113" width="8.85546875" style="1"/>
    <col min="114" max="116" width="9.5703125" style="1" bestFit="1" customWidth="1"/>
    <col min="117" max="119" width="8.85546875" style="1"/>
    <col min="120" max="127" width="16.7109375" style="1" customWidth="1"/>
    <col min="128" max="129" width="8.85546875" style="1"/>
    <col min="130" max="132" width="9.5703125" style="1" bestFit="1" customWidth="1"/>
    <col min="133" max="135" width="8.85546875" style="1"/>
    <col min="136" max="143" width="16.7109375" style="1" customWidth="1"/>
    <col min="144" max="145" width="8.85546875" style="1"/>
    <col min="146" max="146" width="11" style="1" customWidth="1"/>
    <col min="147" max="147" width="9.85546875" style="1" customWidth="1"/>
    <col min="148" max="148" width="9.42578125" style="1" bestFit="1" customWidth="1"/>
    <col min="149" max="151" width="8.85546875" style="1"/>
    <col min="152" max="159" width="16.7109375" style="1" customWidth="1"/>
    <col min="160" max="161" width="8.85546875" style="1"/>
    <col min="162" max="164" width="9.5703125" style="1" bestFit="1" customWidth="1"/>
    <col min="165" max="167" width="8.85546875" style="1"/>
    <col min="168" max="175" width="16.7109375" style="1" customWidth="1"/>
    <col min="176" max="183" width="8.85546875" style="1"/>
    <col min="184" max="191" width="16.7109375" style="1" customWidth="1"/>
    <col min="192" max="199" width="8.85546875" style="1"/>
    <col min="200" max="207" width="16.7109375" style="1" customWidth="1"/>
    <col min="208" max="208" width="8.85546875" style="1"/>
    <col min="209" max="209" width="9.28515625" style="1" customWidth="1"/>
    <col min="210" max="210" width="13.140625" style="1" customWidth="1"/>
    <col min="211" max="217" width="12.7109375" style="1" bestFit="1" customWidth="1"/>
    <col min="218" max="218" width="15.42578125" style="1" bestFit="1" customWidth="1"/>
    <col min="219" max="222" width="12.7109375" style="1" bestFit="1" customWidth="1"/>
    <col min="223" max="16384" width="8.85546875" style="1"/>
  </cols>
  <sheetData>
    <row r="1" spans="1:128" s="39" customFormat="1" ht="20.25" x14ac:dyDescent="0.3">
      <c r="A1" s="204" t="s">
        <v>44</v>
      </c>
      <c r="B1" s="205"/>
      <c r="C1" s="205"/>
      <c r="D1" s="206"/>
      <c r="E1" s="45"/>
      <c r="F1" s="48"/>
      <c r="G1" s="41"/>
      <c r="H1" s="46" t="s">
        <v>42</v>
      </c>
      <c r="I1" s="58">
        <v>43080</v>
      </c>
      <c r="J1" s="42"/>
      <c r="K1" s="42"/>
      <c r="M1" s="42"/>
      <c r="N1" s="41"/>
      <c r="O1" s="41"/>
      <c r="P1" s="41"/>
      <c r="Q1" s="307" t="s">
        <v>43</v>
      </c>
      <c r="R1" s="307"/>
      <c r="S1" s="307"/>
      <c r="T1" s="306"/>
      <c r="U1" s="44">
        <f>9</f>
        <v>9</v>
      </c>
      <c r="V1" s="42"/>
      <c r="W1" s="41"/>
      <c r="X1" s="139" t="s">
        <v>42</v>
      </c>
      <c r="Y1" s="98">
        <v>43377</v>
      </c>
      <c r="Z1" s="42"/>
      <c r="AA1" s="42"/>
      <c r="AB1" s="42"/>
      <c r="AC1" s="42"/>
      <c r="AD1" s="41"/>
      <c r="AE1" s="41"/>
      <c r="AF1" s="40"/>
      <c r="AG1" s="160" t="s">
        <v>43</v>
      </c>
      <c r="AH1" s="161"/>
      <c r="AI1" s="161"/>
      <c r="AJ1" s="161"/>
      <c r="AK1" s="44">
        <f>U1+1</f>
        <v>10</v>
      </c>
      <c r="AL1" s="42"/>
      <c r="AM1" s="41"/>
      <c r="AN1" s="55" t="s">
        <v>42</v>
      </c>
      <c r="AO1" s="98">
        <v>43409</v>
      </c>
      <c r="AP1" s="42"/>
      <c r="AQ1" s="42"/>
      <c r="AR1" s="42"/>
      <c r="AS1" s="42"/>
      <c r="AT1" s="41"/>
      <c r="AU1" s="41"/>
      <c r="AV1" s="40"/>
      <c r="AW1" s="160" t="s">
        <v>43</v>
      </c>
      <c r="AX1" s="161"/>
      <c r="AY1" s="161"/>
      <c r="AZ1" s="161"/>
      <c r="BA1" s="44">
        <f>AK1+1</f>
        <v>11</v>
      </c>
      <c r="BB1" s="42"/>
      <c r="BC1" s="41"/>
      <c r="BD1" s="55" t="s">
        <v>42</v>
      </c>
      <c r="BE1" s="98">
        <v>43444</v>
      </c>
      <c r="BF1" s="42"/>
      <c r="BG1" s="42"/>
      <c r="BH1" s="42"/>
      <c r="BI1" s="42"/>
      <c r="BJ1" s="41"/>
      <c r="BK1" s="41"/>
      <c r="BL1" s="40"/>
      <c r="BM1" s="160" t="s">
        <v>43</v>
      </c>
      <c r="BN1" s="161"/>
      <c r="BO1" s="161"/>
      <c r="BP1" s="161"/>
      <c r="BQ1" s="44">
        <f>BA1+1</f>
        <v>12</v>
      </c>
      <c r="BR1" s="42"/>
      <c r="BS1" s="41"/>
      <c r="BT1" s="55" t="s">
        <v>42</v>
      </c>
      <c r="BU1" s="43"/>
      <c r="BV1" s="42"/>
      <c r="BW1" s="42"/>
      <c r="BX1" s="42"/>
      <c r="BY1" s="42"/>
      <c r="BZ1" s="41"/>
      <c r="CA1" s="41"/>
      <c r="CB1" s="40"/>
      <c r="CC1" s="160" t="s">
        <v>43</v>
      </c>
      <c r="CD1" s="161"/>
      <c r="CE1" s="161"/>
      <c r="CF1" s="161"/>
      <c r="CG1" s="44">
        <f>BQ1+1</f>
        <v>13</v>
      </c>
      <c r="CH1" s="42"/>
      <c r="CI1" s="41"/>
      <c r="CJ1" s="55" t="s">
        <v>42</v>
      </c>
      <c r="CK1" s="43"/>
      <c r="CL1" s="42"/>
      <c r="CM1" s="42"/>
      <c r="CN1" s="42"/>
      <c r="CO1" s="42"/>
      <c r="CP1" s="41"/>
      <c r="CQ1" s="41"/>
      <c r="CR1" s="40"/>
      <c r="CS1" s="160" t="s">
        <v>43</v>
      </c>
      <c r="CT1" s="161"/>
      <c r="CU1" s="161"/>
      <c r="CV1" s="161"/>
      <c r="CW1" s="44">
        <f>CG1+1</f>
        <v>14</v>
      </c>
      <c r="CX1" s="42"/>
      <c r="CY1" s="41"/>
      <c r="CZ1" s="55" t="s">
        <v>42</v>
      </c>
      <c r="DA1" s="43"/>
      <c r="DB1" s="42"/>
      <c r="DC1" s="42"/>
      <c r="DD1" s="42"/>
      <c r="DE1" s="42"/>
      <c r="DF1" s="41"/>
      <c r="DG1" s="41"/>
      <c r="DH1" s="40"/>
      <c r="DI1" s="160" t="s">
        <v>43</v>
      </c>
      <c r="DJ1" s="161"/>
      <c r="DK1" s="161"/>
      <c r="DL1" s="161"/>
      <c r="DM1" s="44">
        <f>CW1+1</f>
        <v>15</v>
      </c>
      <c r="DN1" s="42"/>
      <c r="DO1" s="41"/>
      <c r="DP1" s="55" t="s">
        <v>42</v>
      </c>
      <c r="DQ1" s="43"/>
      <c r="DR1" s="42"/>
      <c r="DS1" s="42"/>
      <c r="DT1" s="42"/>
      <c r="DU1" s="42"/>
      <c r="DV1" s="41"/>
      <c r="DW1" s="41"/>
      <c r="DX1" s="40"/>
    </row>
    <row r="2" spans="1:128" x14ac:dyDescent="0.2">
      <c r="A2" s="23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6"/>
      <c r="AG2" s="23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6"/>
      <c r="AW2" s="23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6"/>
      <c r="BM2" s="23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6"/>
      <c r="CC2" s="23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6"/>
      <c r="CS2" s="23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6"/>
      <c r="DI2" s="23"/>
      <c r="DJ2" s="7"/>
      <c r="DK2" s="7"/>
      <c r="DL2" s="7"/>
      <c r="DM2" s="7"/>
      <c r="DN2" s="7"/>
      <c r="DO2" s="7"/>
      <c r="DP2" s="7"/>
      <c r="DQ2" s="7"/>
      <c r="DR2" s="7"/>
      <c r="DS2" s="7"/>
      <c r="DT2" s="7"/>
      <c r="DU2" s="7"/>
      <c r="DV2" s="7"/>
      <c r="DW2" s="7"/>
      <c r="DX2" s="6"/>
    </row>
    <row r="3" spans="1:128" ht="16.5" thickBot="1" x14ac:dyDescent="0.3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271" t="s">
        <v>41</v>
      </c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6"/>
      <c r="AG3" s="35" t="s">
        <v>41</v>
      </c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6"/>
      <c r="AW3" s="35" t="s">
        <v>41</v>
      </c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6"/>
      <c r="BM3" s="35" t="s">
        <v>41</v>
      </c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6"/>
      <c r="CC3" s="35" t="s">
        <v>41</v>
      </c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6"/>
      <c r="CS3" s="35" t="s">
        <v>41</v>
      </c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6"/>
      <c r="DI3" s="35" t="s">
        <v>41</v>
      </c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6"/>
    </row>
    <row r="4" spans="1:128" s="37" customFormat="1" ht="15.75" customHeight="1" x14ac:dyDescent="0.25">
      <c r="A4" s="195"/>
      <c r="B4" s="196" t="s">
        <v>24</v>
      </c>
      <c r="C4" s="197"/>
      <c r="D4" s="197"/>
      <c r="E4" s="197"/>
      <c r="F4" s="198"/>
      <c r="G4" s="202">
        <v>8.8000000000000007</v>
      </c>
      <c r="H4" s="195"/>
      <c r="I4" s="177"/>
      <c r="J4" s="177"/>
      <c r="K4" s="177"/>
      <c r="L4" s="177"/>
      <c r="M4" s="177"/>
      <c r="N4" s="177"/>
      <c r="O4" s="177"/>
      <c r="P4" s="36"/>
      <c r="Q4" s="184" t="s">
        <v>31</v>
      </c>
      <c r="R4" s="182" t="s">
        <v>39</v>
      </c>
      <c r="S4" s="183"/>
      <c r="T4" s="183"/>
      <c r="U4" s="183"/>
      <c r="V4" s="184"/>
      <c r="W4" s="188" t="s">
        <v>21</v>
      </c>
      <c r="X4" s="188" t="s">
        <v>38</v>
      </c>
      <c r="Y4" s="190" t="s">
        <v>37</v>
      </c>
      <c r="Z4" s="190" t="s">
        <v>36</v>
      </c>
      <c r="AA4" s="190" t="s">
        <v>35</v>
      </c>
      <c r="AB4" s="190" t="s">
        <v>34</v>
      </c>
      <c r="AC4" s="190" t="s">
        <v>30</v>
      </c>
      <c r="AD4" s="190" t="s">
        <v>33</v>
      </c>
      <c r="AE4" s="190" t="s">
        <v>28</v>
      </c>
      <c r="AF4" s="38"/>
      <c r="AG4" s="162" t="s">
        <v>31</v>
      </c>
      <c r="AH4" s="149" t="s">
        <v>39</v>
      </c>
      <c r="AI4" s="149"/>
      <c r="AJ4" s="149"/>
      <c r="AK4" s="149"/>
      <c r="AL4" s="149"/>
      <c r="AM4" s="149" t="s">
        <v>21</v>
      </c>
      <c r="AN4" s="149" t="s">
        <v>38</v>
      </c>
      <c r="AO4" s="174" t="s">
        <v>37</v>
      </c>
      <c r="AP4" s="174" t="s">
        <v>36</v>
      </c>
      <c r="AQ4" s="174" t="s">
        <v>35</v>
      </c>
      <c r="AR4" s="174" t="s">
        <v>34</v>
      </c>
      <c r="AS4" s="174" t="s">
        <v>30</v>
      </c>
      <c r="AT4" s="174" t="s">
        <v>33</v>
      </c>
      <c r="AU4" s="174" t="s">
        <v>28</v>
      </c>
      <c r="AV4" s="38"/>
      <c r="AW4" s="162" t="s">
        <v>31</v>
      </c>
      <c r="AX4" s="149" t="s">
        <v>39</v>
      </c>
      <c r="AY4" s="149"/>
      <c r="AZ4" s="149"/>
      <c r="BA4" s="149"/>
      <c r="BB4" s="149"/>
      <c r="BC4" s="149" t="s">
        <v>21</v>
      </c>
      <c r="BD4" s="149" t="s">
        <v>38</v>
      </c>
      <c r="BE4" s="174" t="s">
        <v>37</v>
      </c>
      <c r="BF4" s="174" t="s">
        <v>36</v>
      </c>
      <c r="BG4" s="174" t="s">
        <v>35</v>
      </c>
      <c r="BH4" s="174" t="s">
        <v>34</v>
      </c>
      <c r="BI4" s="174" t="s">
        <v>30</v>
      </c>
      <c r="BJ4" s="174" t="s">
        <v>33</v>
      </c>
      <c r="BK4" s="174" t="s">
        <v>28</v>
      </c>
      <c r="BL4" s="38"/>
      <c r="BM4" s="162" t="s">
        <v>31</v>
      </c>
      <c r="BN4" s="149" t="s">
        <v>39</v>
      </c>
      <c r="BO4" s="149"/>
      <c r="BP4" s="149"/>
      <c r="BQ4" s="149"/>
      <c r="BR4" s="149"/>
      <c r="BS4" s="149" t="s">
        <v>21</v>
      </c>
      <c r="BT4" s="149" t="s">
        <v>38</v>
      </c>
      <c r="BU4" s="174" t="s">
        <v>37</v>
      </c>
      <c r="BV4" s="174" t="s">
        <v>36</v>
      </c>
      <c r="BW4" s="174" t="s">
        <v>35</v>
      </c>
      <c r="BX4" s="174" t="s">
        <v>34</v>
      </c>
      <c r="BY4" s="174" t="s">
        <v>30</v>
      </c>
      <c r="BZ4" s="174" t="s">
        <v>33</v>
      </c>
      <c r="CA4" s="174" t="s">
        <v>28</v>
      </c>
      <c r="CB4" s="38"/>
      <c r="CC4" s="162" t="s">
        <v>31</v>
      </c>
      <c r="CD4" s="149" t="s">
        <v>39</v>
      </c>
      <c r="CE4" s="149"/>
      <c r="CF4" s="149"/>
      <c r="CG4" s="149"/>
      <c r="CH4" s="149"/>
      <c r="CI4" s="149" t="s">
        <v>21</v>
      </c>
      <c r="CJ4" s="149" t="s">
        <v>38</v>
      </c>
      <c r="CK4" s="174" t="s">
        <v>37</v>
      </c>
      <c r="CL4" s="174" t="s">
        <v>36</v>
      </c>
      <c r="CM4" s="174" t="s">
        <v>35</v>
      </c>
      <c r="CN4" s="174" t="s">
        <v>34</v>
      </c>
      <c r="CO4" s="174" t="s">
        <v>30</v>
      </c>
      <c r="CP4" s="174" t="s">
        <v>33</v>
      </c>
      <c r="CQ4" s="174" t="s">
        <v>28</v>
      </c>
      <c r="CR4" s="38"/>
      <c r="CS4" s="162" t="s">
        <v>31</v>
      </c>
      <c r="CT4" s="149" t="s">
        <v>39</v>
      </c>
      <c r="CU4" s="149"/>
      <c r="CV4" s="149"/>
      <c r="CW4" s="149"/>
      <c r="CX4" s="149"/>
      <c r="CY4" s="149" t="s">
        <v>21</v>
      </c>
      <c r="CZ4" s="149" t="s">
        <v>38</v>
      </c>
      <c r="DA4" s="174" t="s">
        <v>37</v>
      </c>
      <c r="DB4" s="174" t="s">
        <v>36</v>
      </c>
      <c r="DC4" s="174" t="s">
        <v>35</v>
      </c>
      <c r="DD4" s="174" t="s">
        <v>34</v>
      </c>
      <c r="DE4" s="174" t="s">
        <v>30</v>
      </c>
      <c r="DF4" s="174" t="s">
        <v>33</v>
      </c>
      <c r="DG4" s="174" t="s">
        <v>28</v>
      </c>
      <c r="DH4" s="38"/>
      <c r="DI4" s="162" t="s">
        <v>31</v>
      </c>
      <c r="DJ4" s="149" t="s">
        <v>39</v>
      </c>
      <c r="DK4" s="149"/>
      <c r="DL4" s="149"/>
      <c r="DM4" s="149"/>
      <c r="DN4" s="149"/>
      <c r="DO4" s="149" t="s">
        <v>21</v>
      </c>
      <c r="DP4" s="149" t="s">
        <v>38</v>
      </c>
      <c r="DQ4" s="174" t="s">
        <v>37</v>
      </c>
      <c r="DR4" s="174" t="s">
        <v>36</v>
      </c>
      <c r="DS4" s="174" t="s">
        <v>35</v>
      </c>
      <c r="DT4" s="174" t="s">
        <v>34</v>
      </c>
      <c r="DU4" s="174" t="s">
        <v>30</v>
      </c>
      <c r="DV4" s="174" t="s">
        <v>33</v>
      </c>
      <c r="DW4" s="174" t="s">
        <v>28</v>
      </c>
      <c r="DX4" s="38"/>
    </row>
    <row r="5" spans="1:128" s="37" customFormat="1" ht="15.75" thickBot="1" x14ac:dyDescent="0.3">
      <c r="A5" s="195"/>
      <c r="B5" s="199"/>
      <c r="C5" s="200"/>
      <c r="D5" s="200"/>
      <c r="E5" s="200"/>
      <c r="F5" s="201"/>
      <c r="G5" s="203"/>
      <c r="H5" s="195"/>
      <c r="I5" s="177"/>
      <c r="J5" s="177"/>
      <c r="K5" s="177"/>
      <c r="L5" s="177"/>
      <c r="M5" s="177"/>
      <c r="N5" s="177"/>
      <c r="O5" s="177"/>
      <c r="P5" s="36"/>
      <c r="Q5" s="187"/>
      <c r="R5" s="185"/>
      <c r="S5" s="186"/>
      <c r="T5" s="186"/>
      <c r="U5" s="186"/>
      <c r="V5" s="187"/>
      <c r="W5" s="189"/>
      <c r="X5" s="189"/>
      <c r="Y5" s="191"/>
      <c r="Z5" s="191"/>
      <c r="AA5" s="191"/>
      <c r="AB5" s="191"/>
      <c r="AC5" s="191"/>
      <c r="AD5" s="191"/>
      <c r="AE5" s="191"/>
      <c r="AF5" s="38"/>
      <c r="AG5" s="162"/>
      <c r="AH5" s="149"/>
      <c r="AI5" s="149"/>
      <c r="AJ5" s="149"/>
      <c r="AK5" s="149"/>
      <c r="AL5" s="149"/>
      <c r="AM5" s="149"/>
      <c r="AN5" s="149"/>
      <c r="AO5" s="174"/>
      <c r="AP5" s="174"/>
      <c r="AQ5" s="174"/>
      <c r="AR5" s="174"/>
      <c r="AS5" s="174"/>
      <c r="AT5" s="174"/>
      <c r="AU5" s="174"/>
      <c r="AV5" s="38"/>
      <c r="AW5" s="162"/>
      <c r="AX5" s="149"/>
      <c r="AY5" s="149"/>
      <c r="AZ5" s="149"/>
      <c r="BA5" s="149"/>
      <c r="BB5" s="149"/>
      <c r="BC5" s="149"/>
      <c r="BD5" s="149"/>
      <c r="BE5" s="174"/>
      <c r="BF5" s="174"/>
      <c r="BG5" s="174"/>
      <c r="BH5" s="174"/>
      <c r="BI5" s="174"/>
      <c r="BJ5" s="174"/>
      <c r="BK5" s="174"/>
      <c r="BL5" s="38"/>
      <c r="BM5" s="162"/>
      <c r="BN5" s="149"/>
      <c r="BO5" s="149"/>
      <c r="BP5" s="149"/>
      <c r="BQ5" s="149"/>
      <c r="BR5" s="149"/>
      <c r="BS5" s="149"/>
      <c r="BT5" s="149"/>
      <c r="BU5" s="174"/>
      <c r="BV5" s="174"/>
      <c r="BW5" s="174"/>
      <c r="BX5" s="174"/>
      <c r="BY5" s="174"/>
      <c r="BZ5" s="174"/>
      <c r="CA5" s="174"/>
      <c r="CB5" s="38"/>
      <c r="CC5" s="162"/>
      <c r="CD5" s="149"/>
      <c r="CE5" s="149"/>
      <c r="CF5" s="149"/>
      <c r="CG5" s="149"/>
      <c r="CH5" s="149"/>
      <c r="CI5" s="149"/>
      <c r="CJ5" s="149"/>
      <c r="CK5" s="174"/>
      <c r="CL5" s="174"/>
      <c r="CM5" s="174"/>
      <c r="CN5" s="174"/>
      <c r="CO5" s="174"/>
      <c r="CP5" s="174"/>
      <c r="CQ5" s="174"/>
      <c r="CR5" s="38"/>
      <c r="CS5" s="162"/>
      <c r="CT5" s="149"/>
      <c r="CU5" s="149"/>
      <c r="CV5" s="149"/>
      <c r="CW5" s="149"/>
      <c r="CX5" s="149"/>
      <c r="CY5" s="149"/>
      <c r="CZ5" s="149"/>
      <c r="DA5" s="174"/>
      <c r="DB5" s="174"/>
      <c r="DC5" s="174"/>
      <c r="DD5" s="174"/>
      <c r="DE5" s="174"/>
      <c r="DF5" s="174"/>
      <c r="DG5" s="174"/>
      <c r="DH5" s="38"/>
      <c r="DI5" s="162"/>
      <c r="DJ5" s="149"/>
      <c r="DK5" s="149"/>
      <c r="DL5" s="149"/>
      <c r="DM5" s="149"/>
      <c r="DN5" s="149"/>
      <c r="DO5" s="149"/>
      <c r="DP5" s="149"/>
      <c r="DQ5" s="174"/>
      <c r="DR5" s="174"/>
      <c r="DS5" s="174"/>
      <c r="DT5" s="174"/>
      <c r="DU5" s="174"/>
      <c r="DV5" s="174"/>
      <c r="DW5" s="174"/>
      <c r="DX5" s="38"/>
    </row>
    <row r="6" spans="1:128" x14ac:dyDescent="0.2">
      <c r="A6" s="29"/>
      <c r="B6" s="29"/>
      <c r="C6" s="29"/>
      <c r="D6" s="29"/>
      <c r="E6" s="29"/>
      <c r="F6" s="29"/>
      <c r="G6" s="7"/>
      <c r="H6" s="7"/>
      <c r="I6" s="7"/>
      <c r="J6" s="7"/>
      <c r="K6" s="7"/>
      <c r="L6" s="7"/>
      <c r="M6" s="7"/>
      <c r="N6" s="7"/>
      <c r="O6" s="7"/>
      <c r="P6" s="7"/>
      <c r="Q6" s="273">
        <v>1</v>
      </c>
      <c r="R6" s="100">
        <v>23</v>
      </c>
      <c r="S6" s="100">
        <v>27</v>
      </c>
      <c r="T6" s="100">
        <v>30</v>
      </c>
      <c r="U6" s="100">
        <v>21</v>
      </c>
      <c r="V6" s="100">
        <v>20</v>
      </c>
      <c r="W6" s="27">
        <f>AVERAGE(R6:V6)</f>
        <v>24.2</v>
      </c>
      <c r="X6" s="102">
        <v>577.39</v>
      </c>
      <c r="Y6" s="102">
        <v>215.54</v>
      </c>
      <c r="Z6" s="102">
        <v>0</v>
      </c>
      <c r="AA6" s="102">
        <v>35.72</v>
      </c>
      <c r="AB6" s="102">
        <v>9.09</v>
      </c>
      <c r="AC6" s="64">
        <f t="shared" ref="AC6:AC9" si="0">X6*Z6*40/Y6</f>
        <v>0</v>
      </c>
      <c r="AD6" s="64">
        <f t="shared" ref="AD6:AD9" si="1">X6*AA6*40/Y6</f>
        <v>3827.4790386935142</v>
      </c>
      <c r="AE6" s="64">
        <f t="shared" ref="AE6:AE9" si="2">AC6+AD6</f>
        <v>3827.4790386935142</v>
      </c>
      <c r="AF6" s="6"/>
      <c r="AG6" s="99">
        <v>1</v>
      </c>
      <c r="AH6" s="100">
        <v>20</v>
      </c>
      <c r="AI6" s="100">
        <v>29</v>
      </c>
      <c r="AJ6" s="100">
        <v>26</v>
      </c>
      <c r="AK6" s="100">
        <v>27</v>
      </c>
      <c r="AL6" s="100">
        <v>24</v>
      </c>
      <c r="AM6" s="101">
        <f>AVERAGE(AH6:AL6)</f>
        <v>25.2</v>
      </c>
      <c r="AN6" s="102">
        <v>598.85</v>
      </c>
      <c r="AO6" s="102">
        <v>200.36</v>
      </c>
      <c r="AP6" s="102">
        <v>41.01</v>
      </c>
      <c r="AQ6" s="102">
        <v>2.76</v>
      </c>
      <c r="AR6" s="102">
        <v>16.71</v>
      </c>
      <c r="AS6" s="102">
        <f>AN6*AP6*40/AO6</f>
        <v>4902.9424036733872</v>
      </c>
      <c r="AT6" s="102">
        <f>AN6*AQ6*40/AO6</f>
        <v>329.97125174685567</v>
      </c>
      <c r="AU6" s="102">
        <f>AS6+AT6</f>
        <v>5232.9136554202432</v>
      </c>
      <c r="AV6" s="6"/>
      <c r="AW6" s="99">
        <v>1</v>
      </c>
      <c r="AX6" s="100">
        <v>28</v>
      </c>
      <c r="AY6" s="100">
        <v>29</v>
      </c>
      <c r="AZ6" s="100">
        <v>23</v>
      </c>
      <c r="BA6" s="100">
        <v>25</v>
      </c>
      <c r="BB6" s="100">
        <v>28</v>
      </c>
      <c r="BC6" s="101">
        <f>AVERAGE(AX6:BB6)</f>
        <v>26.6</v>
      </c>
      <c r="BD6" s="102">
        <v>347.3</v>
      </c>
      <c r="BE6" s="102">
        <v>212.37</v>
      </c>
      <c r="BF6" s="102">
        <v>7.49</v>
      </c>
      <c r="BG6" s="102">
        <v>22.83</v>
      </c>
      <c r="BH6" s="102">
        <v>7.59</v>
      </c>
      <c r="BI6" s="102">
        <f>BD6*BF6*40/BE6</f>
        <v>489.95187644205868</v>
      </c>
      <c r="BJ6" s="102">
        <f>BD6*BG6*40/BE6</f>
        <v>1493.4047181805338</v>
      </c>
      <c r="BK6" s="102">
        <f>BI6+BJ6</f>
        <v>1983.3565946225924</v>
      </c>
      <c r="BL6" s="6"/>
      <c r="BM6" s="34">
        <v>1</v>
      </c>
      <c r="BN6" s="33"/>
      <c r="BO6" s="33"/>
      <c r="BP6" s="33"/>
      <c r="BQ6" s="33"/>
      <c r="BR6" s="33"/>
      <c r="BS6" s="27" t="e">
        <f t="shared" ref="BS6:BS9" si="3">AVERAGE(BN6:BR6)</f>
        <v>#DIV/0!</v>
      </c>
      <c r="BT6" s="24"/>
      <c r="BU6" s="24"/>
      <c r="BV6" s="24"/>
      <c r="BW6" s="24"/>
      <c r="BX6" s="24"/>
      <c r="BY6" s="24" t="e">
        <f t="shared" ref="BY6:BY9" si="4">BT6*BV6*40/BU6</f>
        <v>#DIV/0!</v>
      </c>
      <c r="BZ6" s="24" t="e">
        <f t="shared" ref="BZ6:BZ9" si="5">BT6*BW6*40/BU6</f>
        <v>#DIV/0!</v>
      </c>
      <c r="CA6" s="24" t="e">
        <f t="shared" ref="CA6:CA9" si="6">BY6+BZ6</f>
        <v>#DIV/0!</v>
      </c>
      <c r="CB6" s="6"/>
      <c r="CC6" s="34">
        <v>1</v>
      </c>
      <c r="CD6" s="33"/>
      <c r="CE6" s="33"/>
      <c r="CF6" s="33"/>
      <c r="CG6" s="33"/>
      <c r="CH6" s="33"/>
      <c r="CI6" s="27" t="e">
        <f t="shared" ref="CI6:CI9" si="7">AVERAGE(CD6:CH6)</f>
        <v>#DIV/0!</v>
      </c>
      <c r="CJ6" s="24"/>
      <c r="CK6" s="24"/>
      <c r="CL6" s="24"/>
      <c r="CM6" s="24"/>
      <c r="CN6" s="24"/>
      <c r="CO6" s="24" t="e">
        <f t="shared" ref="CO6:CO9" si="8">CJ6*CL6*40/CK6</f>
        <v>#DIV/0!</v>
      </c>
      <c r="CP6" s="24" t="e">
        <f t="shared" ref="CP6:CP9" si="9">CJ6*CM6*40/CK6</f>
        <v>#DIV/0!</v>
      </c>
      <c r="CQ6" s="24" t="e">
        <f t="shared" ref="CQ6:CQ9" si="10">CO6+CP6</f>
        <v>#DIV/0!</v>
      </c>
      <c r="CR6" s="6"/>
      <c r="CS6" s="34">
        <v>1</v>
      </c>
      <c r="CT6" s="33"/>
      <c r="CU6" s="33"/>
      <c r="CV6" s="33"/>
      <c r="CW6" s="33"/>
      <c r="CX6" s="33"/>
      <c r="CY6" s="27" t="e">
        <f t="shared" ref="CY6:CY9" si="11">AVERAGE(CT6:CX6)</f>
        <v>#DIV/0!</v>
      </c>
      <c r="CZ6" s="24"/>
      <c r="DA6" s="24"/>
      <c r="DB6" s="24"/>
      <c r="DC6" s="24"/>
      <c r="DD6" s="24"/>
      <c r="DE6" s="24" t="e">
        <f t="shared" ref="DE6:DE9" si="12">CZ6*DB6*40/DA6</f>
        <v>#DIV/0!</v>
      </c>
      <c r="DF6" s="24" t="e">
        <f t="shared" ref="DF6:DF9" si="13">CZ6*DC6*40/DA6</f>
        <v>#DIV/0!</v>
      </c>
      <c r="DG6" s="24" t="e">
        <f t="shared" ref="DG6:DG9" si="14">DE6+DF6</f>
        <v>#DIV/0!</v>
      </c>
      <c r="DH6" s="6"/>
      <c r="DI6" s="34">
        <v>1</v>
      </c>
      <c r="DJ6" s="33"/>
      <c r="DK6" s="33"/>
      <c r="DL6" s="33"/>
      <c r="DM6" s="33"/>
      <c r="DN6" s="33"/>
      <c r="DO6" s="27" t="e">
        <f t="shared" ref="DO6:DO9" si="15">AVERAGE(DJ6:DN6)</f>
        <v>#DIV/0!</v>
      </c>
      <c r="DP6" s="24"/>
      <c r="DQ6" s="24"/>
      <c r="DR6" s="24"/>
      <c r="DS6" s="24"/>
      <c r="DT6" s="24"/>
      <c r="DU6" s="24" t="e">
        <f t="shared" ref="DU6:DU9" si="16">DP6*DR6*40/DQ6</f>
        <v>#DIV/0!</v>
      </c>
      <c r="DV6" s="24" t="e">
        <f t="shared" ref="DV6:DV9" si="17">DP6*DS6*40/DQ6</f>
        <v>#DIV/0!</v>
      </c>
      <c r="DW6" s="24" t="e">
        <f t="shared" ref="DW6:DW9" si="18">DU6+DV6</f>
        <v>#DIV/0!</v>
      </c>
      <c r="DX6" s="6"/>
    </row>
    <row r="7" spans="1:128" x14ac:dyDescent="0.2">
      <c r="A7" s="29"/>
      <c r="B7" s="29"/>
      <c r="C7" s="29"/>
      <c r="D7" s="29"/>
      <c r="E7" s="29"/>
      <c r="F7" s="29"/>
      <c r="G7" s="7"/>
      <c r="H7" s="7"/>
      <c r="I7" s="7"/>
      <c r="J7" s="7"/>
      <c r="K7" s="7"/>
      <c r="L7" s="7"/>
      <c r="M7" s="7"/>
      <c r="N7" s="7"/>
      <c r="O7" s="7"/>
      <c r="P7" s="7"/>
      <c r="Q7" s="272">
        <v>2</v>
      </c>
      <c r="R7" s="104">
        <v>28</v>
      </c>
      <c r="S7" s="104">
        <v>14</v>
      </c>
      <c r="T7" s="104">
        <v>14</v>
      </c>
      <c r="U7" s="104">
        <v>27</v>
      </c>
      <c r="V7" s="104">
        <v>34</v>
      </c>
      <c r="W7" s="27">
        <f t="shared" ref="W7:W9" si="19">AVERAGE(R7:V7)</f>
        <v>23.4</v>
      </c>
      <c r="X7" s="102">
        <v>719.2</v>
      </c>
      <c r="Y7" s="102">
        <v>207.43</v>
      </c>
      <c r="Z7" s="102">
        <v>0.18</v>
      </c>
      <c r="AA7" s="102">
        <v>30.6</v>
      </c>
      <c r="AB7" s="102">
        <v>5.15</v>
      </c>
      <c r="AC7" s="64">
        <f t="shared" si="0"/>
        <v>24.963795015185848</v>
      </c>
      <c r="AD7" s="64">
        <f t="shared" si="1"/>
        <v>4243.8451525815944</v>
      </c>
      <c r="AE7" s="64">
        <f t="shared" si="2"/>
        <v>4268.8089475967799</v>
      </c>
      <c r="AF7" s="6"/>
      <c r="AG7" s="103">
        <v>2</v>
      </c>
      <c r="AH7" s="104">
        <v>24</v>
      </c>
      <c r="AI7" s="104">
        <v>27</v>
      </c>
      <c r="AJ7" s="104">
        <v>25</v>
      </c>
      <c r="AK7" s="104">
        <v>18</v>
      </c>
      <c r="AL7" s="104">
        <v>23</v>
      </c>
      <c r="AM7" s="101">
        <f>AVERAGE(AH7:AL7)</f>
        <v>23.4</v>
      </c>
      <c r="AN7" s="102">
        <v>395.68</v>
      </c>
      <c r="AO7" s="102">
        <v>220.32</v>
      </c>
      <c r="AP7" s="102">
        <v>1.4</v>
      </c>
      <c r="AQ7" s="102">
        <v>32.840000000000003</v>
      </c>
      <c r="AR7" s="102">
        <v>5.69</v>
      </c>
      <c r="AS7" s="102">
        <f>AN7*AP7*40/AO7</f>
        <v>100.57225853304286</v>
      </c>
      <c r="AT7" s="102">
        <f>AN7*AQ7*40/AO7</f>
        <v>2359.1378358750912</v>
      </c>
      <c r="AU7" s="102">
        <f>AS7+AT7</f>
        <v>2459.710094408134</v>
      </c>
      <c r="AV7" s="6"/>
      <c r="AW7" s="103">
        <v>2</v>
      </c>
      <c r="AX7" s="104">
        <v>8</v>
      </c>
      <c r="AY7" s="104">
        <v>12</v>
      </c>
      <c r="AZ7" s="104">
        <v>22</v>
      </c>
      <c r="BA7" s="104">
        <v>24</v>
      </c>
      <c r="BB7" s="104">
        <v>16</v>
      </c>
      <c r="BC7" s="101">
        <f>AVERAGE(AX7:BB7)</f>
        <v>16.399999999999999</v>
      </c>
      <c r="BD7" s="102">
        <v>259.07</v>
      </c>
      <c r="BE7" s="102">
        <v>223.11</v>
      </c>
      <c r="BF7" s="102">
        <v>5.6</v>
      </c>
      <c r="BG7" s="102">
        <v>26.85</v>
      </c>
      <c r="BH7" s="102">
        <v>29.98</v>
      </c>
      <c r="BI7" s="102">
        <f>BD7*BF7*40/BE7</f>
        <v>260.10344673031233</v>
      </c>
      <c r="BJ7" s="102">
        <f>BD7*BG7*40/BE7</f>
        <v>1247.1031329837301</v>
      </c>
      <c r="BK7" s="102">
        <f>BI7+BJ7</f>
        <v>1507.2065797140424</v>
      </c>
      <c r="BL7" s="6"/>
      <c r="BM7" s="32">
        <v>2</v>
      </c>
      <c r="BN7" s="31"/>
      <c r="BO7" s="31"/>
      <c r="BP7" s="31"/>
      <c r="BQ7" s="31"/>
      <c r="BR7" s="31"/>
      <c r="BS7" s="27" t="e">
        <f t="shared" si="3"/>
        <v>#DIV/0!</v>
      </c>
      <c r="BT7" s="24"/>
      <c r="BU7" s="24"/>
      <c r="BV7" s="24"/>
      <c r="BW7" s="24"/>
      <c r="BX7" s="24"/>
      <c r="BY7" s="24" t="e">
        <f t="shared" si="4"/>
        <v>#DIV/0!</v>
      </c>
      <c r="BZ7" s="24" t="e">
        <f t="shared" si="5"/>
        <v>#DIV/0!</v>
      </c>
      <c r="CA7" s="24" t="e">
        <f t="shared" si="6"/>
        <v>#DIV/0!</v>
      </c>
      <c r="CB7" s="6"/>
      <c r="CC7" s="32">
        <v>3</v>
      </c>
      <c r="CD7" s="31"/>
      <c r="CE7" s="31"/>
      <c r="CF7" s="31"/>
      <c r="CG7" s="31"/>
      <c r="CH7" s="31"/>
      <c r="CI7" s="27" t="e">
        <f t="shared" si="7"/>
        <v>#DIV/0!</v>
      </c>
      <c r="CJ7" s="24"/>
      <c r="CK7" s="24"/>
      <c r="CL7" s="24"/>
      <c r="CM7" s="24"/>
      <c r="CN7" s="24"/>
      <c r="CO7" s="24" t="e">
        <f t="shared" si="8"/>
        <v>#DIV/0!</v>
      </c>
      <c r="CP7" s="24" t="e">
        <f t="shared" si="9"/>
        <v>#DIV/0!</v>
      </c>
      <c r="CQ7" s="24" t="e">
        <f t="shared" si="10"/>
        <v>#DIV/0!</v>
      </c>
      <c r="CR7" s="6"/>
      <c r="CS7" s="32">
        <v>3</v>
      </c>
      <c r="CT7" s="31"/>
      <c r="CU7" s="31"/>
      <c r="CV7" s="31"/>
      <c r="CW7" s="31"/>
      <c r="CX7" s="31"/>
      <c r="CY7" s="27" t="e">
        <f t="shared" si="11"/>
        <v>#DIV/0!</v>
      </c>
      <c r="CZ7" s="24"/>
      <c r="DA7" s="24"/>
      <c r="DB7" s="24"/>
      <c r="DC7" s="24"/>
      <c r="DD7" s="24"/>
      <c r="DE7" s="24" t="e">
        <f t="shared" si="12"/>
        <v>#DIV/0!</v>
      </c>
      <c r="DF7" s="24" t="e">
        <f t="shared" si="13"/>
        <v>#DIV/0!</v>
      </c>
      <c r="DG7" s="24" t="e">
        <f t="shared" si="14"/>
        <v>#DIV/0!</v>
      </c>
      <c r="DH7" s="6"/>
      <c r="DI7" s="32">
        <v>3</v>
      </c>
      <c r="DJ7" s="31"/>
      <c r="DK7" s="31"/>
      <c r="DL7" s="31"/>
      <c r="DM7" s="31"/>
      <c r="DN7" s="31"/>
      <c r="DO7" s="27" t="e">
        <f t="shared" si="15"/>
        <v>#DIV/0!</v>
      </c>
      <c r="DP7" s="24"/>
      <c r="DQ7" s="24"/>
      <c r="DR7" s="24"/>
      <c r="DS7" s="24"/>
      <c r="DT7" s="24"/>
      <c r="DU7" s="24" t="e">
        <f t="shared" si="16"/>
        <v>#DIV/0!</v>
      </c>
      <c r="DV7" s="24" t="e">
        <f t="shared" si="17"/>
        <v>#DIV/0!</v>
      </c>
      <c r="DW7" s="24" t="e">
        <f t="shared" si="18"/>
        <v>#DIV/0!</v>
      </c>
      <c r="DX7" s="6"/>
    </row>
    <row r="8" spans="1:128" x14ac:dyDescent="0.2">
      <c r="A8" s="29"/>
      <c r="B8" s="29"/>
      <c r="C8" s="29"/>
      <c r="D8" s="29"/>
      <c r="E8" s="29"/>
      <c r="F8" s="29"/>
      <c r="G8" s="7"/>
      <c r="H8" s="7"/>
      <c r="I8" s="7"/>
      <c r="J8" s="7"/>
      <c r="K8" s="7"/>
      <c r="L8" s="7"/>
      <c r="M8" s="7"/>
      <c r="N8" s="7"/>
      <c r="O8" s="7"/>
      <c r="P8" s="7"/>
      <c r="Q8" s="272"/>
      <c r="R8" s="31"/>
      <c r="S8" s="31"/>
      <c r="T8" s="31"/>
      <c r="U8" s="31"/>
      <c r="V8" s="31"/>
      <c r="W8" s="27"/>
      <c r="X8" s="64"/>
      <c r="Y8" s="64"/>
      <c r="Z8" s="64"/>
      <c r="AA8" s="64"/>
      <c r="AB8" s="64"/>
      <c r="AC8" s="64"/>
      <c r="AD8" s="64"/>
      <c r="AE8" s="64"/>
      <c r="AF8" s="6"/>
      <c r="AG8" s="32"/>
      <c r="AH8" s="31"/>
      <c r="AI8" s="31"/>
      <c r="AJ8" s="31"/>
      <c r="AK8" s="31"/>
      <c r="AL8" s="31"/>
      <c r="AM8" s="27"/>
      <c r="AN8" s="24"/>
      <c r="AO8" s="24"/>
      <c r="AP8" s="24"/>
      <c r="AQ8" s="24"/>
      <c r="AR8" s="24"/>
      <c r="AS8" s="24"/>
      <c r="AT8" s="24"/>
      <c r="AU8" s="24"/>
      <c r="AV8" s="6"/>
      <c r="AW8" s="32"/>
      <c r="AX8" s="31"/>
      <c r="AY8" s="31"/>
      <c r="AZ8" s="31"/>
      <c r="BA8" s="31"/>
      <c r="BB8" s="31"/>
      <c r="BC8" s="27"/>
      <c r="BD8" s="64"/>
      <c r="BE8" s="64"/>
      <c r="BF8" s="64"/>
      <c r="BG8" s="64"/>
      <c r="BH8" s="64"/>
      <c r="BI8" s="64"/>
      <c r="BJ8" s="64"/>
      <c r="BK8" s="64"/>
      <c r="BL8" s="6"/>
      <c r="BM8" s="32"/>
      <c r="BN8" s="31"/>
      <c r="BO8" s="31"/>
      <c r="BP8" s="31"/>
      <c r="BQ8" s="31"/>
      <c r="BR8" s="31"/>
      <c r="BS8" s="27"/>
      <c r="BT8" s="24"/>
      <c r="BU8" s="24"/>
      <c r="BV8" s="24"/>
      <c r="BW8" s="24"/>
      <c r="BX8" s="24"/>
      <c r="BY8" s="24"/>
      <c r="BZ8" s="24"/>
      <c r="CA8" s="24"/>
      <c r="CB8" s="6"/>
      <c r="CC8" s="32"/>
      <c r="CD8" s="31"/>
      <c r="CE8" s="31"/>
      <c r="CF8" s="31"/>
      <c r="CG8" s="31"/>
      <c r="CH8" s="31"/>
      <c r="CI8" s="27"/>
      <c r="CJ8" s="24"/>
      <c r="CK8" s="24"/>
      <c r="CL8" s="24"/>
      <c r="CM8" s="24"/>
      <c r="CN8" s="24"/>
      <c r="CO8" s="24"/>
      <c r="CP8" s="24"/>
      <c r="CQ8" s="24"/>
      <c r="CR8" s="6"/>
      <c r="CS8" s="32"/>
      <c r="CT8" s="31"/>
      <c r="CU8" s="31"/>
      <c r="CV8" s="31"/>
      <c r="CW8" s="31"/>
      <c r="CX8" s="31"/>
      <c r="CY8" s="27"/>
      <c r="CZ8" s="24"/>
      <c r="DA8" s="24"/>
      <c r="DB8" s="24"/>
      <c r="DC8" s="24"/>
      <c r="DD8" s="24"/>
      <c r="DE8" s="24"/>
      <c r="DF8" s="24"/>
      <c r="DG8" s="24"/>
      <c r="DH8" s="6"/>
      <c r="DI8" s="32"/>
      <c r="DJ8" s="31"/>
      <c r="DK8" s="31"/>
      <c r="DL8" s="31"/>
      <c r="DM8" s="31"/>
      <c r="DN8" s="31"/>
      <c r="DO8" s="27"/>
      <c r="DP8" s="24"/>
      <c r="DQ8" s="24"/>
      <c r="DR8" s="24"/>
      <c r="DS8" s="24"/>
      <c r="DT8" s="24"/>
      <c r="DU8" s="24"/>
      <c r="DV8" s="24"/>
      <c r="DW8" s="24"/>
      <c r="DX8" s="6"/>
    </row>
    <row r="9" spans="1:128" x14ac:dyDescent="0.2">
      <c r="A9" s="29"/>
      <c r="B9" s="29"/>
      <c r="C9" s="29"/>
      <c r="D9" s="29"/>
      <c r="E9" s="29"/>
      <c r="F9" s="29"/>
      <c r="G9" s="7"/>
      <c r="H9" s="7"/>
      <c r="I9" s="7"/>
      <c r="J9" s="7"/>
      <c r="K9" s="7"/>
      <c r="L9" s="7"/>
      <c r="M9" s="7"/>
      <c r="N9" s="7"/>
      <c r="O9" s="7"/>
      <c r="P9" s="7"/>
      <c r="Q9" s="272">
        <v>4</v>
      </c>
      <c r="R9" s="104">
        <v>25</v>
      </c>
      <c r="S9" s="104">
        <v>17</v>
      </c>
      <c r="T9" s="104">
        <v>23</v>
      </c>
      <c r="U9" s="104">
        <v>25</v>
      </c>
      <c r="V9" s="104">
        <v>26</v>
      </c>
      <c r="W9" s="27">
        <f t="shared" si="19"/>
        <v>23.2</v>
      </c>
      <c r="X9" s="102">
        <v>476.96</v>
      </c>
      <c r="Y9" s="102">
        <v>200.99</v>
      </c>
      <c r="Z9" s="102">
        <v>0</v>
      </c>
      <c r="AA9" s="102">
        <v>37.520000000000003</v>
      </c>
      <c r="AB9" s="102">
        <v>7.41</v>
      </c>
      <c r="AC9" s="64">
        <f t="shared" si="0"/>
        <v>0</v>
      </c>
      <c r="AD9" s="64">
        <f t="shared" si="1"/>
        <v>3561.4785213194682</v>
      </c>
      <c r="AE9" s="64">
        <f t="shared" si="2"/>
        <v>3561.4785213194682</v>
      </c>
      <c r="AF9" s="6"/>
      <c r="AG9" s="103">
        <v>4</v>
      </c>
      <c r="AH9" s="104">
        <v>26</v>
      </c>
      <c r="AI9" s="104">
        <v>30</v>
      </c>
      <c r="AJ9" s="104">
        <v>30</v>
      </c>
      <c r="AK9" s="104">
        <v>32</v>
      </c>
      <c r="AL9" s="104">
        <v>33</v>
      </c>
      <c r="AM9" s="101">
        <f>AVERAGE(AH9:AL9)</f>
        <v>30.2</v>
      </c>
      <c r="AN9" s="102">
        <v>510.2</v>
      </c>
      <c r="AO9" s="102">
        <v>205.91</v>
      </c>
      <c r="AP9" s="102">
        <v>1.81</v>
      </c>
      <c r="AQ9" s="102">
        <v>29.09</v>
      </c>
      <c r="AR9" s="102">
        <v>5.98</v>
      </c>
      <c r="AS9" s="102">
        <f>AN9*AP9*40/AO9</f>
        <v>179.39138458549851</v>
      </c>
      <c r="AT9" s="102">
        <f>AN9*AQ9*40/AO9</f>
        <v>2883.1466174542275</v>
      </c>
      <c r="AU9" s="102">
        <f>AS9+AT9</f>
        <v>3062.5380020397261</v>
      </c>
      <c r="AV9" s="6"/>
      <c r="AW9" s="103">
        <v>4</v>
      </c>
      <c r="AX9" s="104">
        <v>27</v>
      </c>
      <c r="AY9" s="104">
        <v>22</v>
      </c>
      <c r="AZ9" s="104">
        <v>28</v>
      </c>
      <c r="BA9" s="104">
        <v>35</v>
      </c>
      <c r="BB9" s="104">
        <v>25</v>
      </c>
      <c r="BC9" s="101">
        <f>AVERAGE(AX9:BB9)</f>
        <v>27.4</v>
      </c>
      <c r="BD9" s="102">
        <v>221.89</v>
      </c>
      <c r="BE9" s="102">
        <v>200.07</v>
      </c>
      <c r="BF9" s="102">
        <v>34.36</v>
      </c>
      <c r="BG9" s="102">
        <v>0.3</v>
      </c>
      <c r="BH9" s="102">
        <v>24.48</v>
      </c>
      <c r="BI9" s="102">
        <f>BD9*BF9*40/BE9</f>
        <v>1524.2945768980856</v>
      </c>
      <c r="BJ9" s="102">
        <f>BD9*BG9*40/BE9</f>
        <v>13.308741940320887</v>
      </c>
      <c r="BK9" s="102">
        <f>BI9+BJ9</f>
        <v>1537.6033188384065</v>
      </c>
      <c r="BL9" s="6"/>
      <c r="BM9" s="32">
        <v>4</v>
      </c>
      <c r="BN9" s="31"/>
      <c r="BO9" s="31"/>
      <c r="BP9" s="31"/>
      <c r="BQ9" s="31"/>
      <c r="BR9" s="31"/>
      <c r="BS9" s="27" t="e">
        <f t="shared" si="3"/>
        <v>#DIV/0!</v>
      </c>
      <c r="BT9" s="24"/>
      <c r="BU9" s="24"/>
      <c r="BV9" s="24"/>
      <c r="BW9" s="24"/>
      <c r="BX9" s="24"/>
      <c r="BY9" s="24" t="e">
        <f t="shared" si="4"/>
        <v>#DIV/0!</v>
      </c>
      <c r="BZ9" s="24" t="e">
        <f t="shared" si="5"/>
        <v>#DIV/0!</v>
      </c>
      <c r="CA9" s="24" t="e">
        <f t="shared" si="6"/>
        <v>#DIV/0!</v>
      </c>
      <c r="CB9" s="6"/>
      <c r="CC9" s="32">
        <v>5</v>
      </c>
      <c r="CD9" s="31"/>
      <c r="CE9" s="31"/>
      <c r="CF9" s="31"/>
      <c r="CG9" s="31"/>
      <c r="CH9" s="31"/>
      <c r="CI9" s="27" t="e">
        <f t="shared" si="7"/>
        <v>#DIV/0!</v>
      </c>
      <c r="CJ9" s="24"/>
      <c r="CK9" s="24"/>
      <c r="CL9" s="24"/>
      <c r="CM9" s="24"/>
      <c r="CN9" s="24"/>
      <c r="CO9" s="24" t="e">
        <f t="shared" si="8"/>
        <v>#DIV/0!</v>
      </c>
      <c r="CP9" s="24" t="e">
        <f t="shared" si="9"/>
        <v>#DIV/0!</v>
      </c>
      <c r="CQ9" s="24" t="e">
        <f t="shared" si="10"/>
        <v>#DIV/0!</v>
      </c>
      <c r="CR9" s="6"/>
      <c r="CS9" s="32">
        <v>5</v>
      </c>
      <c r="CT9" s="31"/>
      <c r="CU9" s="31"/>
      <c r="CV9" s="31"/>
      <c r="CW9" s="31"/>
      <c r="CX9" s="31"/>
      <c r="CY9" s="27" t="e">
        <f t="shared" si="11"/>
        <v>#DIV/0!</v>
      </c>
      <c r="CZ9" s="24"/>
      <c r="DA9" s="24"/>
      <c r="DB9" s="24"/>
      <c r="DC9" s="24"/>
      <c r="DD9" s="24"/>
      <c r="DE9" s="24" t="e">
        <f t="shared" si="12"/>
        <v>#DIV/0!</v>
      </c>
      <c r="DF9" s="24" t="e">
        <f t="shared" si="13"/>
        <v>#DIV/0!</v>
      </c>
      <c r="DG9" s="24" t="e">
        <f t="shared" si="14"/>
        <v>#DIV/0!</v>
      </c>
      <c r="DH9" s="6"/>
      <c r="DI9" s="32">
        <v>5</v>
      </c>
      <c r="DJ9" s="31"/>
      <c r="DK9" s="31"/>
      <c r="DL9" s="31"/>
      <c r="DM9" s="31"/>
      <c r="DN9" s="31"/>
      <c r="DO9" s="27" t="e">
        <f t="shared" si="15"/>
        <v>#DIV/0!</v>
      </c>
      <c r="DP9" s="24"/>
      <c r="DQ9" s="24"/>
      <c r="DR9" s="24"/>
      <c r="DS9" s="24"/>
      <c r="DT9" s="24"/>
      <c r="DU9" s="24" t="e">
        <f t="shared" si="16"/>
        <v>#DIV/0!</v>
      </c>
      <c r="DV9" s="24" t="e">
        <f t="shared" si="17"/>
        <v>#DIV/0!</v>
      </c>
      <c r="DW9" s="24" t="e">
        <f t="shared" si="18"/>
        <v>#DIV/0!</v>
      </c>
      <c r="DX9" s="6"/>
    </row>
    <row r="10" spans="1:128" x14ac:dyDescent="0.2">
      <c r="A10" s="29"/>
      <c r="B10" s="29"/>
      <c r="C10" s="29"/>
      <c r="D10" s="29"/>
      <c r="E10" s="29"/>
      <c r="F10" s="29"/>
      <c r="G10" s="7"/>
      <c r="H10" s="7"/>
      <c r="I10" s="7"/>
      <c r="J10" s="7"/>
      <c r="K10" s="7"/>
      <c r="L10" s="7"/>
      <c r="M10" s="7"/>
      <c r="N10" s="7"/>
      <c r="O10" s="7"/>
      <c r="P10" s="7"/>
      <c r="Q10" s="29"/>
      <c r="R10" s="29"/>
      <c r="S10" s="29"/>
      <c r="T10" s="29"/>
      <c r="U10" s="29"/>
      <c r="V10" s="31"/>
      <c r="W10" s="27"/>
      <c r="X10" s="65"/>
      <c r="Y10" s="65"/>
      <c r="Z10" s="65"/>
      <c r="AA10" s="65"/>
      <c r="AB10" s="65"/>
      <c r="AC10" s="65"/>
      <c r="AD10" s="65"/>
      <c r="AE10" s="65"/>
      <c r="AF10" s="6"/>
      <c r="AG10" s="30"/>
      <c r="AH10" s="29"/>
      <c r="AI10" s="29"/>
      <c r="AJ10" s="29"/>
      <c r="AK10" s="29"/>
      <c r="AL10" s="31"/>
      <c r="AM10" s="27"/>
      <c r="AN10" s="27"/>
      <c r="AO10" s="27"/>
      <c r="AP10" s="27"/>
      <c r="AQ10" s="27"/>
      <c r="AR10" s="27"/>
      <c r="AS10" s="27"/>
      <c r="AT10" s="27"/>
      <c r="AU10" s="27"/>
      <c r="AV10" s="6"/>
      <c r="AW10" s="30"/>
      <c r="AX10" s="29"/>
      <c r="AY10" s="29"/>
      <c r="AZ10" s="29"/>
      <c r="BA10" s="29"/>
      <c r="BB10" s="31"/>
      <c r="BC10" s="27"/>
      <c r="BD10" s="65"/>
      <c r="BE10" s="65"/>
      <c r="BF10" s="65"/>
      <c r="BG10" s="65"/>
      <c r="BH10" s="65"/>
      <c r="BI10" s="65"/>
      <c r="BJ10" s="65"/>
      <c r="BK10" s="65"/>
      <c r="BL10" s="6"/>
      <c r="BM10" s="30"/>
      <c r="BN10" s="29"/>
      <c r="BO10" s="29"/>
      <c r="BP10" s="29"/>
      <c r="BQ10" s="29"/>
      <c r="BR10" s="31"/>
      <c r="BS10" s="27"/>
      <c r="BT10" s="27"/>
      <c r="BU10" s="27"/>
      <c r="BV10" s="27"/>
      <c r="BW10" s="27"/>
      <c r="BX10" s="27"/>
      <c r="BY10" s="27"/>
      <c r="BZ10" s="27"/>
      <c r="CA10" s="27"/>
      <c r="CB10" s="6"/>
      <c r="CC10" s="30"/>
      <c r="CD10" s="29"/>
      <c r="CE10" s="29"/>
      <c r="CF10" s="29"/>
      <c r="CG10" s="29"/>
      <c r="CH10" s="31"/>
      <c r="CI10" s="27"/>
      <c r="CJ10" s="27"/>
      <c r="CK10" s="27"/>
      <c r="CL10" s="27"/>
      <c r="CM10" s="27"/>
      <c r="CN10" s="27"/>
      <c r="CO10" s="27"/>
      <c r="CP10" s="27"/>
      <c r="CQ10" s="27"/>
      <c r="CR10" s="6"/>
      <c r="CS10" s="30"/>
      <c r="CT10" s="29"/>
      <c r="CU10" s="29"/>
      <c r="CV10" s="29"/>
      <c r="CW10" s="29"/>
      <c r="CX10" s="31"/>
      <c r="CY10" s="27"/>
      <c r="CZ10" s="27"/>
      <c r="DA10" s="27"/>
      <c r="DB10" s="27"/>
      <c r="DC10" s="27"/>
      <c r="DD10" s="27"/>
      <c r="DE10" s="27"/>
      <c r="DF10" s="27"/>
      <c r="DG10" s="27"/>
      <c r="DH10" s="6"/>
      <c r="DI10" s="30"/>
      <c r="DJ10" s="29"/>
      <c r="DK10" s="29"/>
      <c r="DL10" s="29"/>
      <c r="DM10" s="29"/>
      <c r="DN10" s="31"/>
      <c r="DO10" s="27"/>
      <c r="DP10" s="27"/>
      <c r="DQ10" s="27"/>
      <c r="DR10" s="27"/>
      <c r="DS10" s="27"/>
      <c r="DT10" s="27"/>
      <c r="DU10" s="27"/>
      <c r="DV10" s="27"/>
      <c r="DW10" s="27"/>
      <c r="DX10" s="6"/>
    </row>
    <row r="11" spans="1:128" x14ac:dyDescent="0.2">
      <c r="A11" s="29"/>
      <c r="B11" s="29"/>
      <c r="C11" s="29"/>
      <c r="D11" s="29"/>
      <c r="E11" s="29"/>
      <c r="F11" s="29"/>
      <c r="G11" s="7"/>
      <c r="H11" s="7"/>
      <c r="I11" s="7"/>
      <c r="J11" s="7"/>
      <c r="K11" s="7"/>
      <c r="L11" s="7"/>
      <c r="M11" s="7"/>
      <c r="N11" s="7"/>
      <c r="O11" s="7"/>
      <c r="P11" s="7"/>
      <c r="Q11" s="29"/>
      <c r="R11" s="29"/>
      <c r="S11" s="29"/>
      <c r="T11" s="29"/>
      <c r="U11" s="29"/>
      <c r="V11" s="31"/>
      <c r="W11" s="27"/>
      <c r="X11" s="65"/>
      <c r="Y11" s="65"/>
      <c r="Z11" s="65"/>
      <c r="AA11" s="65"/>
      <c r="AB11" s="65"/>
      <c r="AC11" s="65"/>
      <c r="AD11" s="65"/>
      <c r="AE11" s="65"/>
      <c r="AF11" s="6"/>
      <c r="AG11" s="30"/>
      <c r="AH11" s="29"/>
      <c r="AI11" s="29"/>
      <c r="AJ11" s="29"/>
      <c r="AK11" s="29"/>
      <c r="AL11" s="31"/>
      <c r="AM11" s="27"/>
      <c r="AN11" s="27"/>
      <c r="AO11" s="27"/>
      <c r="AP11" s="27"/>
      <c r="AQ11" s="27"/>
      <c r="AR11" s="27"/>
      <c r="AS11" s="27"/>
      <c r="AT11" s="27"/>
      <c r="AU11" s="27"/>
      <c r="AV11" s="6"/>
      <c r="AW11" s="30"/>
      <c r="AX11" s="29"/>
      <c r="AY11" s="29"/>
      <c r="AZ11" s="29"/>
      <c r="BA11" s="29"/>
      <c r="BB11" s="31"/>
      <c r="BC11" s="27"/>
      <c r="BD11" s="65"/>
      <c r="BE11" s="65"/>
      <c r="BF11" s="65"/>
      <c r="BG11" s="65"/>
      <c r="BH11" s="65"/>
      <c r="BI11" s="65"/>
      <c r="BJ11" s="65"/>
      <c r="BK11" s="65"/>
      <c r="BL11" s="6"/>
      <c r="BM11" s="30"/>
      <c r="BN11" s="29"/>
      <c r="BO11" s="29"/>
      <c r="BP11" s="29"/>
      <c r="BQ11" s="29"/>
      <c r="BR11" s="31"/>
      <c r="BS11" s="27"/>
      <c r="BT11" s="27"/>
      <c r="BU11" s="27"/>
      <c r="BV11" s="27"/>
      <c r="BW11" s="27"/>
      <c r="BX11" s="27"/>
      <c r="BY11" s="27"/>
      <c r="BZ11" s="27"/>
      <c r="CA11" s="27"/>
      <c r="CB11" s="6"/>
      <c r="CC11" s="30"/>
      <c r="CD11" s="29"/>
      <c r="CE11" s="29"/>
      <c r="CF11" s="29"/>
      <c r="CG11" s="29"/>
      <c r="CH11" s="31"/>
      <c r="CI11" s="27"/>
      <c r="CJ11" s="27"/>
      <c r="CK11" s="27"/>
      <c r="CL11" s="27"/>
      <c r="CM11" s="27"/>
      <c r="CN11" s="27"/>
      <c r="CO11" s="27"/>
      <c r="CP11" s="27"/>
      <c r="CQ11" s="27"/>
      <c r="CR11" s="6"/>
      <c r="CS11" s="30"/>
      <c r="CT11" s="29"/>
      <c r="CU11" s="29"/>
      <c r="CV11" s="29"/>
      <c r="CW11" s="29"/>
      <c r="CX11" s="31"/>
      <c r="CY11" s="27"/>
      <c r="CZ11" s="27"/>
      <c r="DA11" s="27"/>
      <c r="DB11" s="27"/>
      <c r="DC11" s="27"/>
      <c r="DD11" s="27"/>
      <c r="DE11" s="27"/>
      <c r="DF11" s="27"/>
      <c r="DG11" s="27"/>
      <c r="DH11" s="6"/>
      <c r="DI11" s="30"/>
      <c r="DJ11" s="29"/>
      <c r="DK11" s="29"/>
      <c r="DL11" s="29"/>
      <c r="DM11" s="29"/>
      <c r="DN11" s="31"/>
      <c r="DO11" s="27"/>
      <c r="DP11" s="27"/>
      <c r="DQ11" s="27"/>
      <c r="DR11" s="27"/>
      <c r="DS11" s="27"/>
      <c r="DT11" s="27"/>
      <c r="DU11" s="27"/>
      <c r="DV11" s="27"/>
      <c r="DW11" s="27"/>
      <c r="DX11" s="6"/>
    </row>
    <row r="12" spans="1:128" ht="20.25" x14ac:dyDescent="0.3">
      <c r="A12" s="29"/>
      <c r="B12" s="47"/>
      <c r="C12" s="29"/>
      <c r="D12" s="29"/>
      <c r="E12" s="29"/>
      <c r="F12" s="29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28" t="s">
        <v>21</v>
      </c>
      <c r="W12" s="27">
        <f t="shared" ref="W12:AB12" si="20">AVERAGE(W6:W9)</f>
        <v>23.599999999999998</v>
      </c>
      <c r="X12" s="65">
        <f t="shared" si="20"/>
        <v>591.18333333333339</v>
      </c>
      <c r="Y12" s="65">
        <f t="shared" si="20"/>
        <v>207.98666666666668</v>
      </c>
      <c r="Z12" s="65">
        <f t="shared" si="20"/>
        <v>0.06</v>
      </c>
      <c r="AA12" s="65">
        <f t="shared" si="20"/>
        <v>34.613333333333337</v>
      </c>
      <c r="AB12" s="65">
        <f t="shared" si="20"/>
        <v>7.2166666666666659</v>
      </c>
      <c r="AC12" s="65">
        <f>AVERAGE(AC6:AC9)</f>
        <v>8.3212650050619494</v>
      </c>
      <c r="AD12" s="65">
        <f>AVERAGE(AD6:AD9)</f>
        <v>3877.6009041981924</v>
      </c>
      <c r="AE12" s="65">
        <f>AVERAGE(AE6:AE9)</f>
        <v>3885.9221692032538</v>
      </c>
      <c r="AF12" s="6"/>
      <c r="AG12" s="23"/>
      <c r="AH12" s="7"/>
      <c r="AI12" s="7"/>
      <c r="AJ12" s="7"/>
      <c r="AK12" s="7"/>
      <c r="AL12" s="28" t="s">
        <v>21</v>
      </c>
      <c r="AM12" s="27">
        <f t="shared" ref="AM12:AU12" si="21">AVERAGE(AM6:AM9)</f>
        <v>26.266666666666666</v>
      </c>
      <c r="AN12" s="27">
        <f t="shared" si="21"/>
        <v>501.57666666666665</v>
      </c>
      <c r="AO12" s="27">
        <f t="shared" si="21"/>
        <v>208.86333333333334</v>
      </c>
      <c r="AP12" s="27">
        <f t="shared" si="21"/>
        <v>14.74</v>
      </c>
      <c r="AQ12" s="27">
        <f t="shared" si="21"/>
        <v>21.563333333333333</v>
      </c>
      <c r="AR12" s="27">
        <f t="shared" si="21"/>
        <v>9.4600000000000009</v>
      </c>
      <c r="AS12" s="27">
        <f t="shared" si="21"/>
        <v>1727.635348930643</v>
      </c>
      <c r="AT12" s="27">
        <f t="shared" si="21"/>
        <v>1857.4185683587248</v>
      </c>
      <c r="AU12" s="27">
        <f t="shared" si="21"/>
        <v>3585.0539172893677</v>
      </c>
      <c r="AV12" s="6"/>
      <c r="AW12" s="23"/>
      <c r="AX12" s="7"/>
      <c r="AY12" s="7"/>
      <c r="AZ12" s="7"/>
      <c r="BA12" s="7"/>
      <c r="BB12" s="28" t="s">
        <v>21</v>
      </c>
      <c r="BC12" s="27">
        <f t="shared" ref="BC12:BK12" si="22">AVERAGE(BC6:BC9)</f>
        <v>23.466666666666669</v>
      </c>
      <c r="BD12" s="65">
        <f t="shared" si="22"/>
        <v>276.08666666666664</v>
      </c>
      <c r="BE12" s="65">
        <f t="shared" si="22"/>
        <v>211.85</v>
      </c>
      <c r="BF12" s="65">
        <f t="shared" si="22"/>
        <v>15.816666666666668</v>
      </c>
      <c r="BG12" s="65">
        <f t="shared" si="22"/>
        <v>16.66</v>
      </c>
      <c r="BH12" s="65">
        <f t="shared" si="22"/>
        <v>20.683333333333334</v>
      </c>
      <c r="BI12" s="65">
        <f t="shared" si="22"/>
        <v>758.11663335681885</v>
      </c>
      <c r="BJ12" s="65">
        <f t="shared" si="22"/>
        <v>917.93886436819503</v>
      </c>
      <c r="BK12" s="65">
        <f t="shared" si="22"/>
        <v>1676.0554977250138</v>
      </c>
      <c r="BL12" s="6"/>
      <c r="BM12" s="23"/>
      <c r="BN12" s="7"/>
      <c r="BO12" s="7"/>
      <c r="BP12" s="7"/>
      <c r="BQ12" s="7"/>
      <c r="BR12" s="28" t="s">
        <v>21</v>
      </c>
      <c r="BS12" s="27" t="e">
        <f t="shared" ref="BS12:CA12" si="23">AVERAGE(BS6:BS9)</f>
        <v>#DIV/0!</v>
      </c>
      <c r="BT12" s="27" t="e">
        <f t="shared" si="23"/>
        <v>#DIV/0!</v>
      </c>
      <c r="BU12" s="27" t="e">
        <f t="shared" si="23"/>
        <v>#DIV/0!</v>
      </c>
      <c r="BV12" s="27" t="e">
        <f t="shared" si="23"/>
        <v>#DIV/0!</v>
      </c>
      <c r="BW12" s="27" t="e">
        <f t="shared" si="23"/>
        <v>#DIV/0!</v>
      </c>
      <c r="BX12" s="27" t="e">
        <f t="shared" si="23"/>
        <v>#DIV/0!</v>
      </c>
      <c r="BY12" s="27" t="e">
        <f t="shared" si="23"/>
        <v>#DIV/0!</v>
      </c>
      <c r="BZ12" s="27" t="e">
        <f t="shared" si="23"/>
        <v>#DIV/0!</v>
      </c>
      <c r="CA12" s="27" t="e">
        <f t="shared" si="23"/>
        <v>#DIV/0!</v>
      </c>
      <c r="CB12" s="6"/>
      <c r="CC12" s="23"/>
      <c r="CD12" s="7"/>
      <c r="CE12" s="7"/>
      <c r="CF12" s="7"/>
      <c r="CG12" s="7"/>
      <c r="CH12" s="28" t="s">
        <v>21</v>
      </c>
      <c r="CI12" s="27" t="e">
        <f t="shared" ref="CI12:CQ12" si="24">AVERAGE(CI6:CI9)</f>
        <v>#DIV/0!</v>
      </c>
      <c r="CJ12" s="27" t="e">
        <f t="shared" si="24"/>
        <v>#DIV/0!</v>
      </c>
      <c r="CK12" s="27" t="e">
        <f t="shared" si="24"/>
        <v>#DIV/0!</v>
      </c>
      <c r="CL12" s="27" t="e">
        <f t="shared" si="24"/>
        <v>#DIV/0!</v>
      </c>
      <c r="CM12" s="27" t="e">
        <f t="shared" si="24"/>
        <v>#DIV/0!</v>
      </c>
      <c r="CN12" s="27" t="e">
        <f t="shared" si="24"/>
        <v>#DIV/0!</v>
      </c>
      <c r="CO12" s="27" t="e">
        <f t="shared" si="24"/>
        <v>#DIV/0!</v>
      </c>
      <c r="CP12" s="27" t="e">
        <f t="shared" si="24"/>
        <v>#DIV/0!</v>
      </c>
      <c r="CQ12" s="27" t="e">
        <f t="shared" si="24"/>
        <v>#DIV/0!</v>
      </c>
      <c r="CR12" s="6"/>
      <c r="CS12" s="23"/>
      <c r="CT12" s="7"/>
      <c r="CU12" s="7"/>
      <c r="CV12" s="7"/>
      <c r="CW12" s="7"/>
      <c r="CX12" s="28" t="s">
        <v>21</v>
      </c>
      <c r="CY12" s="27" t="e">
        <f t="shared" ref="CY12:DG12" si="25">AVERAGE(CY6:CY9)</f>
        <v>#DIV/0!</v>
      </c>
      <c r="CZ12" s="27" t="e">
        <f t="shared" si="25"/>
        <v>#DIV/0!</v>
      </c>
      <c r="DA12" s="27" t="e">
        <f t="shared" si="25"/>
        <v>#DIV/0!</v>
      </c>
      <c r="DB12" s="27" t="e">
        <f t="shared" si="25"/>
        <v>#DIV/0!</v>
      </c>
      <c r="DC12" s="27" t="e">
        <f t="shared" si="25"/>
        <v>#DIV/0!</v>
      </c>
      <c r="DD12" s="27" t="e">
        <f t="shared" si="25"/>
        <v>#DIV/0!</v>
      </c>
      <c r="DE12" s="27" t="e">
        <f t="shared" si="25"/>
        <v>#DIV/0!</v>
      </c>
      <c r="DF12" s="27" t="e">
        <f t="shared" si="25"/>
        <v>#DIV/0!</v>
      </c>
      <c r="DG12" s="27" t="e">
        <f t="shared" si="25"/>
        <v>#DIV/0!</v>
      </c>
      <c r="DH12" s="6"/>
      <c r="DI12" s="23"/>
      <c r="DJ12" s="7"/>
      <c r="DK12" s="7"/>
      <c r="DL12" s="7"/>
      <c r="DM12" s="7"/>
      <c r="DN12" s="28" t="s">
        <v>21</v>
      </c>
      <c r="DO12" s="27" t="e">
        <f t="shared" ref="DO12:DW12" si="26">AVERAGE(DO6:DO9)</f>
        <v>#DIV/0!</v>
      </c>
      <c r="DP12" s="27" t="e">
        <f t="shared" si="26"/>
        <v>#DIV/0!</v>
      </c>
      <c r="DQ12" s="27" t="e">
        <f t="shared" si="26"/>
        <v>#DIV/0!</v>
      </c>
      <c r="DR12" s="27" t="e">
        <f t="shared" si="26"/>
        <v>#DIV/0!</v>
      </c>
      <c r="DS12" s="27" t="e">
        <f t="shared" si="26"/>
        <v>#DIV/0!</v>
      </c>
      <c r="DT12" s="27" t="e">
        <f t="shared" si="26"/>
        <v>#DIV/0!</v>
      </c>
      <c r="DU12" s="27" t="e">
        <f t="shared" si="26"/>
        <v>#DIV/0!</v>
      </c>
      <c r="DV12" s="27" t="e">
        <f t="shared" si="26"/>
        <v>#DIV/0!</v>
      </c>
      <c r="DW12" s="27" t="e">
        <f t="shared" si="26"/>
        <v>#DIV/0!</v>
      </c>
      <c r="DX12" s="6"/>
    </row>
    <row r="13" spans="1:128" x14ac:dyDescent="0.2">
      <c r="A13" s="29"/>
      <c r="B13" s="29"/>
      <c r="C13" s="29"/>
      <c r="D13" s="29"/>
      <c r="E13" s="29"/>
      <c r="F13" s="29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36"/>
      <c r="X13" s="7"/>
      <c r="Y13" s="7"/>
      <c r="Z13" s="7"/>
      <c r="AA13" s="7"/>
      <c r="AB13" s="7"/>
      <c r="AC13" s="7"/>
      <c r="AD13" s="7"/>
      <c r="AE13" s="7"/>
      <c r="AF13" s="6"/>
      <c r="AG13" s="23"/>
      <c r="AH13" s="7"/>
      <c r="AI13" s="7"/>
      <c r="AJ13" s="7"/>
      <c r="AK13" s="7"/>
      <c r="AL13" s="7"/>
      <c r="AM13" s="36"/>
      <c r="AN13" s="7"/>
      <c r="AO13" s="7"/>
      <c r="AP13" s="7"/>
      <c r="AQ13" s="7"/>
      <c r="AR13" s="7"/>
      <c r="AS13" s="7"/>
      <c r="AT13" s="7"/>
      <c r="AU13" s="7"/>
      <c r="AV13" s="6"/>
      <c r="AW13" s="23"/>
      <c r="AX13" s="7"/>
      <c r="AY13" s="7"/>
      <c r="AZ13" s="7"/>
      <c r="BA13" s="7"/>
      <c r="BB13" s="7"/>
      <c r="BC13" s="36"/>
      <c r="BD13" s="7"/>
      <c r="BE13" s="7"/>
      <c r="BF13" s="7"/>
      <c r="BG13" s="7"/>
      <c r="BH13" s="7"/>
      <c r="BI13" s="7"/>
      <c r="BJ13" s="7"/>
      <c r="BK13" s="7"/>
      <c r="BL13" s="6"/>
      <c r="BM13" s="23"/>
      <c r="BN13" s="7"/>
      <c r="BO13" s="7"/>
      <c r="BP13" s="7"/>
      <c r="BQ13" s="7"/>
      <c r="BR13" s="7"/>
      <c r="BS13" s="36"/>
      <c r="BT13" s="7"/>
      <c r="BU13" s="7"/>
      <c r="BV13" s="7"/>
      <c r="BW13" s="7"/>
      <c r="BX13" s="7"/>
      <c r="BY13" s="7"/>
      <c r="BZ13" s="7"/>
      <c r="CA13" s="7"/>
      <c r="CB13" s="6"/>
      <c r="CC13" s="23"/>
      <c r="CD13" s="7"/>
      <c r="CE13" s="7"/>
      <c r="CF13" s="7"/>
      <c r="CG13" s="7"/>
      <c r="CH13" s="7"/>
      <c r="CI13" s="36"/>
      <c r="CJ13" s="7"/>
      <c r="CK13" s="7"/>
      <c r="CL13" s="7"/>
      <c r="CM13" s="7"/>
      <c r="CN13" s="7"/>
      <c r="CO13" s="7"/>
      <c r="CP13" s="7"/>
      <c r="CQ13" s="7"/>
      <c r="CR13" s="6"/>
      <c r="CS13" s="23"/>
      <c r="CT13" s="7"/>
      <c r="CU13" s="7"/>
      <c r="CV13" s="7"/>
      <c r="CW13" s="7"/>
      <c r="CX13" s="7"/>
      <c r="CY13" s="36"/>
      <c r="CZ13" s="7"/>
      <c r="DA13" s="7"/>
      <c r="DB13" s="7"/>
      <c r="DC13" s="7"/>
      <c r="DD13" s="7"/>
      <c r="DE13" s="7"/>
      <c r="DF13" s="7"/>
      <c r="DG13" s="7"/>
      <c r="DH13" s="6"/>
      <c r="DI13" s="23"/>
      <c r="DJ13" s="7"/>
      <c r="DK13" s="7"/>
      <c r="DL13" s="7"/>
      <c r="DM13" s="7"/>
      <c r="DN13" s="7"/>
      <c r="DO13" s="36"/>
      <c r="DP13" s="7"/>
      <c r="DQ13" s="7"/>
      <c r="DR13" s="7"/>
      <c r="DS13" s="7"/>
      <c r="DT13" s="7"/>
      <c r="DU13" s="7"/>
      <c r="DV13" s="7"/>
      <c r="DW13" s="7"/>
      <c r="DX13" s="6"/>
    </row>
    <row r="14" spans="1:128" x14ac:dyDescent="0.2">
      <c r="A14" s="29"/>
      <c r="B14" s="29"/>
      <c r="C14" s="29"/>
      <c r="D14" s="29"/>
      <c r="E14" s="29"/>
      <c r="F14" s="29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6"/>
      <c r="AG14" s="23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6"/>
      <c r="AW14" s="23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6"/>
      <c r="BM14" s="23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6"/>
      <c r="CC14" s="23"/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7"/>
      <c r="CP14" s="7"/>
      <c r="CQ14" s="7"/>
      <c r="CR14" s="6"/>
      <c r="CS14" s="23"/>
      <c r="CT14" s="7"/>
      <c r="CU14" s="7"/>
      <c r="CV14" s="7"/>
      <c r="CW14" s="7"/>
      <c r="CX14" s="7"/>
      <c r="CY14" s="7"/>
      <c r="CZ14" s="7"/>
      <c r="DA14" s="7"/>
      <c r="DB14" s="7"/>
      <c r="DC14" s="7"/>
      <c r="DD14" s="7"/>
      <c r="DE14" s="7"/>
      <c r="DF14" s="7"/>
      <c r="DG14" s="7"/>
      <c r="DH14" s="6"/>
      <c r="DI14" s="23"/>
      <c r="DJ14" s="7"/>
      <c r="DK14" s="7"/>
      <c r="DL14" s="7"/>
      <c r="DM14" s="7"/>
      <c r="DN14" s="7"/>
      <c r="DO14" s="7"/>
      <c r="DP14" s="7"/>
      <c r="DQ14" s="7"/>
      <c r="DR14" s="7"/>
      <c r="DS14" s="7"/>
      <c r="DT14" s="7"/>
      <c r="DU14" s="7"/>
      <c r="DV14" s="7"/>
      <c r="DW14" s="7"/>
      <c r="DX14" s="6"/>
    </row>
    <row r="15" spans="1:128" ht="15.75" x14ac:dyDescent="0.25">
      <c r="A15" s="23" t="s">
        <v>40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271" t="s">
        <v>40</v>
      </c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6"/>
      <c r="AG15" s="35" t="s">
        <v>40</v>
      </c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6"/>
      <c r="AW15" s="35" t="s">
        <v>40</v>
      </c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6"/>
      <c r="BM15" s="35" t="s">
        <v>40</v>
      </c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6"/>
      <c r="CC15" s="35" t="s">
        <v>40</v>
      </c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  <c r="CR15" s="6"/>
      <c r="CS15" s="35" t="s">
        <v>40</v>
      </c>
      <c r="CT15" s="7"/>
      <c r="CU15" s="7"/>
      <c r="CV15" s="7"/>
      <c r="CW15" s="7"/>
      <c r="CX15" s="7"/>
      <c r="CY15" s="7"/>
      <c r="CZ15" s="7"/>
      <c r="DA15" s="7"/>
      <c r="DB15" s="7"/>
      <c r="DC15" s="7"/>
      <c r="DD15" s="7"/>
      <c r="DE15" s="7"/>
      <c r="DF15" s="7"/>
      <c r="DG15" s="7"/>
      <c r="DH15" s="6"/>
      <c r="DI15" s="35" t="s">
        <v>40</v>
      </c>
      <c r="DJ15" s="7"/>
      <c r="DK15" s="7"/>
      <c r="DL15" s="7"/>
      <c r="DM15" s="7"/>
      <c r="DN15" s="7"/>
      <c r="DO15" s="7"/>
      <c r="DP15" s="7"/>
      <c r="DQ15" s="7"/>
      <c r="DR15" s="7"/>
      <c r="DS15" s="7"/>
      <c r="DT15" s="7"/>
      <c r="DU15" s="7"/>
      <c r="DV15" s="7"/>
      <c r="DW15" s="7"/>
      <c r="DX15" s="6"/>
    </row>
    <row r="16" spans="1:128" ht="30" x14ac:dyDescent="0.2">
      <c r="A16" s="83" t="s">
        <v>31</v>
      </c>
      <c r="B16" s="84" t="s">
        <v>39</v>
      </c>
      <c r="C16" s="84"/>
      <c r="D16" s="84"/>
      <c r="E16" s="84"/>
      <c r="F16" s="84"/>
      <c r="G16" s="84" t="s">
        <v>21</v>
      </c>
      <c r="H16" s="84" t="s">
        <v>38</v>
      </c>
      <c r="I16" s="85" t="s">
        <v>37</v>
      </c>
      <c r="J16" s="85" t="s">
        <v>36</v>
      </c>
      <c r="K16" s="85" t="s">
        <v>35</v>
      </c>
      <c r="L16" s="85" t="s">
        <v>34</v>
      </c>
      <c r="M16" s="85" t="s">
        <v>30</v>
      </c>
      <c r="N16" s="85" t="s">
        <v>33</v>
      </c>
      <c r="O16" s="85" t="s">
        <v>28</v>
      </c>
      <c r="P16" s="7"/>
      <c r="Q16" s="134" t="s">
        <v>31</v>
      </c>
      <c r="R16" s="207" t="s">
        <v>39</v>
      </c>
      <c r="S16" s="208"/>
      <c r="T16" s="208"/>
      <c r="U16" s="208"/>
      <c r="V16" s="209"/>
      <c r="W16" s="135" t="s">
        <v>21</v>
      </c>
      <c r="X16" s="135" t="s">
        <v>38</v>
      </c>
      <c r="Y16" s="136" t="s">
        <v>37</v>
      </c>
      <c r="Z16" s="136" t="s">
        <v>36</v>
      </c>
      <c r="AA16" s="136" t="s">
        <v>35</v>
      </c>
      <c r="AB16" s="136" t="s">
        <v>34</v>
      </c>
      <c r="AC16" s="136" t="s">
        <v>30</v>
      </c>
      <c r="AD16" s="136" t="s">
        <v>33</v>
      </c>
      <c r="AE16" s="136" t="s">
        <v>28</v>
      </c>
      <c r="AF16" s="6"/>
      <c r="AG16" s="162" t="s">
        <v>31</v>
      </c>
      <c r="AH16" s="149" t="s">
        <v>39</v>
      </c>
      <c r="AI16" s="149"/>
      <c r="AJ16" s="149"/>
      <c r="AK16" s="149"/>
      <c r="AL16" s="149"/>
      <c r="AM16" s="149" t="s">
        <v>21</v>
      </c>
      <c r="AN16" s="149" t="s">
        <v>38</v>
      </c>
      <c r="AO16" s="174" t="s">
        <v>37</v>
      </c>
      <c r="AP16" s="174" t="s">
        <v>36</v>
      </c>
      <c r="AQ16" s="174" t="s">
        <v>35</v>
      </c>
      <c r="AR16" s="174" t="s">
        <v>34</v>
      </c>
      <c r="AS16" s="174" t="s">
        <v>30</v>
      </c>
      <c r="AT16" s="174" t="s">
        <v>33</v>
      </c>
      <c r="AU16" s="174" t="s">
        <v>28</v>
      </c>
      <c r="AV16" s="6"/>
      <c r="AW16" s="162" t="s">
        <v>31</v>
      </c>
      <c r="AX16" s="149" t="s">
        <v>39</v>
      </c>
      <c r="AY16" s="149"/>
      <c r="AZ16" s="149"/>
      <c r="BA16" s="149"/>
      <c r="BB16" s="149"/>
      <c r="BC16" s="149" t="s">
        <v>21</v>
      </c>
      <c r="BD16" s="149" t="s">
        <v>38</v>
      </c>
      <c r="BE16" s="174" t="s">
        <v>37</v>
      </c>
      <c r="BF16" s="174" t="s">
        <v>36</v>
      </c>
      <c r="BG16" s="174" t="s">
        <v>35</v>
      </c>
      <c r="BH16" s="174" t="s">
        <v>34</v>
      </c>
      <c r="BI16" s="174" t="s">
        <v>30</v>
      </c>
      <c r="BJ16" s="174" t="s">
        <v>33</v>
      </c>
      <c r="BK16" s="174" t="s">
        <v>28</v>
      </c>
      <c r="BL16" s="6"/>
      <c r="BM16" s="162" t="s">
        <v>31</v>
      </c>
      <c r="BN16" s="149" t="s">
        <v>39</v>
      </c>
      <c r="BO16" s="149"/>
      <c r="BP16" s="149"/>
      <c r="BQ16" s="149"/>
      <c r="BR16" s="149"/>
      <c r="BS16" s="149" t="s">
        <v>21</v>
      </c>
      <c r="BT16" s="149" t="s">
        <v>38</v>
      </c>
      <c r="BU16" s="174" t="s">
        <v>37</v>
      </c>
      <c r="BV16" s="174" t="s">
        <v>36</v>
      </c>
      <c r="BW16" s="174" t="s">
        <v>35</v>
      </c>
      <c r="BX16" s="174" t="s">
        <v>34</v>
      </c>
      <c r="BY16" s="174" t="s">
        <v>30</v>
      </c>
      <c r="BZ16" s="174" t="s">
        <v>33</v>
      </c>
      <c r="CA16" s="174" t="s">
        <v>28</v>
      </c>
      <c r="CB16" s="6"/>
      <c r="CC16" s="162" t="s">
        <v>31</v>
      </c>
      <c r="CD16" s="149" t="s">
        <v>39</v>
      </c>
      <c r="CE16" s="149"/>
      <c r="CF16" s="149"/>
      <c r="CG16" s="149"/>
      <c r="CH16" s="149"/>
      <c r="CI16" s="149" t="s">
        <v>21</v>
      </c>
      <c r="CJ16" s="149" t="s">
        <v>38</v>
      </c>
      <c r="CK16" s="174" t="s">
        <v>37</v>
      </c>
      <c r="CL16" s="174" t="s">
        <v>36</v>
      </c>
      <c r="CM16" s="174" t="s">
        <v>35</v>
      </c>
      <c r="CN16" s="174" t="s">
        <v>34</v>
      </c>
      <c r="CO16" s="174" t="s">
        <v>30</v>
      </c>
      <c r="CP16" s="174" t="s">
        <v>33</v>
      </c>
      <c r="CQ16" s="174" t="s">
        <v>28</v>
      </c>
      <c r="CR16" s="6"/>
      <c r="CS16" s="162" t="s">
        <v>31</v>
      </c>
      <c r="CT16" s="149" t="s">
        <v>39</v>
      </c>
      <c r="CU16" s="149"/>
      <c r="CV16" s="149"/>
      <c r="CW16" s="149"/>
      <c r="CX16" s="149"/>
      <c r="CY16" s="149" t="s">
        <v>21</v>
      </c>
      <c r="CZ16" s="149" t="s">
        <v>38</v>
      </c>
      <c r="DA16" s="174" t="s">
        <v>37</v>
      </c>
      <c r="DB16" s="174" t="s">
        <v>36</v>
      </c>
      <c r="DC16" s="174" t="s">
        <v>35</v>
      </c>
      <c r="DD16" s="174" t="s">
        <v>34</v>
      </c>
      <c r="DE16" s="174" t="s">
        <v>30</v>
      </c>
      <c r="DF16" s="174" t="s">
        <v>33</v>
      </c>
      <c r="DG16" s="174" t="s">
        <v>28</v>
      </c>
      <c r="DH16" s="6"/>
      <c r="DI16" s="162" t="s">
        <v>31</v>
      </c>
      <c r="DJ16" s="149" t="s">
        <v>39</v>
      </c>
      <c r="DK16" s="149"/>
      <c r="DL16" s="149"/>
      <c r="DM16" s="149"/>
      <c r="DN16" s="149"/>
      <c r="DO16" s="149" t="s">
        <v>21</v>
      </c>
      <c r="DP16" s="149" t="s">
        <v>38</v>
      </c>
      <c r="DQ16" s="174" t="s">
        <v>37</v>
      </c>
      <c r="DR16" s="174" t="s">
        <v>36</v>
      </c>
      <c r="DS16" s="174" t="s">
        <v>35</v>
      </c>
      <c r="DT16" s="174" t="s">
        <v>34</v>
      </c>
      <c r="DU16" s="174" t="s">
        <v>30</v>
      </c>
      <c r="DV16" s="174" t="s">
        <v>33</v>
      </c>
      <c r="DW16" s="174" t="s">
        <v>28</v>
      </c>
      <c r="DX16" s="6"/>
    </row>
    <row r="17" spans="1:128" x14ac:dyDescent="0.2">
      <c r="A17" s="83"/>
      <c r="B17" s="84"/>
      <c r="C17" s="84"/>
      <c r="D17" s="84"/>
      <c r="E17" s="84"/>
      <c r="F17" s="84"/>
      <c r="G17" s="84"/>
      <c r="H17" s="84"/>
      <c r="I17" s="85"/>
      <c r="J17" s="85"/>
      <c r="K17" s="85"/>
      <c r="L17" s="85"/>
      <c r="M17" s="85"/>
      <c r="N17" s="85"/>
      <c r="O17" s="85"/>
      <c r="P17" s="7"/>
      <c r="Q17" s="134"/>
      <c r="R17" s="135"/>
      <c r="S17" s="135"/>
      <c r="T17" s="135"/>
      <c r="U17" s="135"/>
      <c r="V17" s="135"/>
      <c r="W17" s="135"/>
      <c r="X17" s="135"/>
      <c r="Y17" s="136"/>
      <c r="Z17" s="136"/>
      <c r="AA17" s="136"/>
      <c r="AB17" s="136"/>
      <c r="AC17" s="136"/>
      <c r="AD17" s="136"/>
      <c r="AE17" s="136"/>
      <c r="AF17" s="6"/>
      <c r="AG17" s="162"/>
      <c r="AH17" s="149"/>
      <c r="AI17" s="149"/>
      <c r="AJ17" s="149"/>
      <c r="AK17" s="149"/>
      <c r="AL17" s="149"/>
      <c r="AM17" s="149"/>
      <c r="AN17" s="149"/>
      <c r="AO17" s="174"/>
      <c r="AP17" s="174"/>
      <c r="AQ17" s="174"/>
      <c r="AR17" s="174"/>
      <c r="AS17" s="174"/>
      <c r="AT17" s="174"/>
      <c r="AU17" s="174"/>
      <c r="AV17" s="6"/>
      <c r="AW17" s="162"/>
      <c r="AX17" s="149"/>
      <c r="AY17" s="149"/>
      <c r="AZ17" s="149"/>
      <c r="BA17" s="149"/>
      <c r="BB17" s="149"/>
      <c r="BC17" s="149"/>
      <c r="BD17" s="149"/>
      <c r="BE17" s="174"/>
      <c r="BF17" s="174"/>
      <c r="BG17" s="174"/>
      <c r="BH17" s="174"/>
      <c r="BI17" s="174"/>
      <c r="BJ17" s="174"/>
      <c r="BK17" s="174"/>
      <c r="BL17" s="6"/>
      <c r="BM17" s="162"/>
      <c r="BN17" s="149"/>
      <c r="BO17" s="149"/>
      <c r="BP17" s="149"/>
      <c r="BQ17" s="149"/>
      <c r="BR17" s="149"/>
      <c r="BS17" s="149"/>
      <c r="BT17" s="149"/>
      <c r="BU17" s="174"/>
      <c r="BV17" s="174"/>
      <c r="BW17" s="174"/>
      <c r="BX17" s="174"/>
      <c r="BY17" s="174"/>
      <c r="BZ17" s="174"/>
      <c r="CA17" s="174"/>
      <c r="CB17" s="6"/>
      <c r="CC17" s="162"/>
      <c r="CD17" s="149"/>
      <c r="CE17" s="149"/>
      <c r="CF17" s="149"/>
      <c r="CG17" s="149"/>
      <c r="CH17" s="149"/>
      <c r="CI17" s="149"/>
      <c r="CJ17" s="149"/>
      <c r="CK17" s="174"/>
      <c r="CL17" s="174"/>
      <c r="CM17" s="174"/>
      <c r="CN17" s="174"/>
      <c r="CO17" s="174"/>
      <c r="CP17" s="174"/>
      <c r="CQ17" s="174"/>
      <c r="CR17" s="6"/>
      <c r="CS17" s="162"/>
      <c r="CT17" s="149"/>
      <c r="CU17" s="149"/>
      <c r="CV17" s="149"/>
      <c r="CW17" s="149"/>
      <c r="CX17" s="149"/>
      <c r="CY17" s="149"/>
      <c r="CZ17" s="149"/>
      <c r="DA17" s="174"/>
      <c r="DB17" s="174"/>
      <c r="DC17" s="174"/>
      <c r="DD17" s="174"/>
      <c r="DE17" s="174"/>
      <c r="DF17" s="174"/>
      <c r="DG17" s="174"/>
      <c r="DH17" s="6"/>
      <c r="DI17" s="162"/>
      <c r="DJ17" s="149"/>
      <c r="DK17" s="149"/>
      <c r="DL17" s="149"/>
      <c r="DM17" s="149"/>
      <c r="DN17" s="149"/>
      <c r="DO17" s="149"/>
      <c r="DP17" s="149"/>
      <c r="DQ17" s="174"/>
      <c r="DR17" s="174"/>
      <c r="DS17" s="174"/>
      <c r="DT17" s="174"/>
      <c r="DU17" s="174"/>
      <c r="DV17" s="174"/>
      <c r="DW17" s="174"/>
      <c r="DX17" s="6"/>
    </row>
    <row r="18" spans="1:128" x14ac:dyDescent="0.2">
      <c r="A18" s="34">
        <v>1</v>
      </c>
      <c r="B18" s="33"/>
      <c r="C18" s="33"/>
      <c r="D18" s="33"/>
      <c r="E18" s="33"/>
      <c r="F18" s="33"/>
      <c r="G18" s="27" t="e">
        <f t="shared" ref="G18:G21" si="27">AVERAGE(B18:F18)</f>
        <v>#DIV/0!</v>
      </c>
      <c r="H18" s="24"/>
      <c r="I18" s="24"/>
      <c r="J18" s="24"/>
      <c r="K18" s="24"/>
      <c r="L18" s="24"/>
      <c r="M18" s="24" t="e">
        <f t="shared" ref="M18:M21" si="28">H18*J18*40/I18</f>
        <v>#DIV/0!</v>
      </c>
      <c r="N18" s="24" t="e">
        <f t="shared" ref="N18:N21" si="29">H18*K18*40/I18</f>
        <v>#DIV/0!</v>
      </c>
      <c r="O18" s="24" t="e">
        <f t="shared" ref="O18:O21" si="30">M18+N18</f>
        <v>#DIV/0!</v>
      </c>
      <c r="P18" s="7"/>
      <c r="Q18" s="273">
        <v>1</v>
      </c>
      <c r="R18" s="100">
        <v>9</v>
      </c>
      <c r="S18" s="100">
        <v>11</v>
      </c>
      <c r="T18" s="100">
        <v>7</v>
      </c>
      <c r="U18" s="100">
        <v>7</v>
      </c>
      <c r="V18" s="100">
        <v>11</v>
      </c>
      <c r="W18" s="27">
        <f t="shared" ref="W18:W21" si="31">AVERAGE(R18:V18)</f>
        <v>9</v>
      </c>
      <c r="X18" s="102">
        <v>220.3</v>
      </c>
      <c r="Y18" s="102">
        <v>202.8</v>
      </c>
      <c r="Z18" s="102">
        <v>2.38</v>
      </c>
      <c r="AA18" s="102">
        <v>33.32</v>
      </c>
      <c r="AB18" s="102">
        <v>9.9</v>
      </c>
      <c r="AC18" s="64">
        <f t="shared" ref="AC18:AC21" si="32">X18*Z18*40/Y18</f>
        <v>103.41499013806704</v>
      </c>
      <c r="AD18" s="64">
        <f t="shared" ref="AD18:AD21" si="33">X18*AA18*40/Y18</f>
        <v>1447.8098619329389</v>
      </c>
      <c r="AE18" s="64">
        <f t="shared" ref="AE18:AE21" si="34">AC18+AD18</f>
        <v>1551.2248520710059</v>
      </c>
      <c r="AF18" s="6"/>
      <c r="AG18" s="99">
        <v>1</v>
      </c>
      <c r="AH18" s="100">
        <v>6</v>
      </c>
      <c r="AI18" s="100">
        <v>3</v>
      </c>
      <c r="AJ18" s="100">
        <v>8</v>
      </c>
      <c r="AK18" s="107">
        <v>8</v>
      </c>
      <c r="AL18" s="107">
        <v>8</v>
      </c>
      <c r="AM18" s="106">
        <f>AVERAGE(AH18:AL18)</f>
        <v>6.6</v>
      </c>
      <c r="AN18" s="102">
        <v>197.74</v>
      </c>
      <c r="AO18" s="102">
        <v>197.74</v>
      </c>
      <c r="AP18" s="102">
        <v>8.51</v>
      </c>
      <c r="AQ18" s="102">
        <v>18.059999999999999</v>
      </c>
      <c r="AR18" s="102">
        <v>11.47</v>
      </c>
      <c r="AS18" s="102">
        <f>AN18*AP18*40/AO18</f>
        <v>340.4</v>
      </c>
      <c r="AT18" s="102">
        <f>AN18*AQ18*40/AO18</f>
        <v>722.39999999999986</v>
      </c>
      <c r="AU18" s="102">
        <f>AS18+AT18</f>
        <v>1062.7999999999997</v>
      </c>
      <c r="AV18" s="6"/>
      <c r="AW18" s="99">
        <v>1</v>
      </c>
      <c r="AX18" s="100">
        <v>5</v>
      </c>
      <c r="AY18" s="100">
        <v>2</v>
      </c>
      <c r="AZ18" s="100">
        <v>10</v>
      </c>
      <c r="BA18" s="100">
        <v>17</v>
      </c>
      <c r="BB18" s="100">
        <v>1</v>
      </c>
      <c r="BC18" s="101">
        <f>AVERAGE(AX18:BB18)</f>
        <v>7</v>
      </c>
      <c r="BD18" s="102">
        <v>154.1</v>
      </c>
      <c r="BE18" s="102">
        <v>154.1</v>
      </c>
      <c r="BF18" s="102">
        <v>16.940000000000001</v>
      </c>
      <c r="BG18" s="102">
        <v>28.82</v>
      </c>
      <c r="BH18" s="102">
        <v>32.119999999999997</v>
      </c>
      <c r="BI18" s="102">
        <f>BD18*BF18*40/BE18</f>
        <v>677.6</v>
      </c>
      <c r="BJ18" s="102">
        <f>BD18*BG18*40/BE18</f>
        <v>1152.8000000000002</v>
      </c>
      <c r="BK18" s="102">
        <f>BI18+BJ18</f>
        <v>1830.4</v>
      </c>
      <c r="BL18" s="6"/>
      <c r="BM18" s="34">
        <v>1</v>
      </c>
      <c r="BN18" s="33"/>
      <c r="BO18" s="33"/>
      <c r="BP18" s="33"/>
      <c r="BQ18" s="33"/>
      <c r="BR18" s="33"/>
      <c r="BS18" s="27" t="e">
        <f t="shared" ref="BS18:BS21" si="35">AVERAGE(BN18:BR18)</f>
        <v>#DIV/0!</v>
      </c>
      <c r="BT18" s="24"/>
      <c r="BU18" s="24"/>
      <c r="BV18" s="24"/>
      <c r="BW18" s="24"/>
      <c r="BX18" s="24"/>
      <c r="BY18" s="24" t="e">
        <f t="shared" ref="BY18:BY21" si="36">BT18*BV18*40/BU18</f>
        <v>#DIV/0!</v>
      </c>
      <c r="BZ18" s="24" t="e">
        <f t="shared" ref="BZ18:BZ21" si="37">BT18*BW18*40/BU18</f>
        <v>#DIV/0!</v>
      </c>
      <c r="CA18" s="24" t="e">
        <f t="shared" ref="CA18:CA21" si="38">BY18+BZ18</f>
        <v>#DIV/0!</v>
      </c>
      <c r="CB18" s="6"/>
      <c r="CC18" s="34">
        <v>1</v>
      </c>
      <c r="CD18" s="33"/>
      <c r="CE18" s="33"/>
      <c r="CF18" s="33"/>
      <c r="CG18" s="33"/>
      <c r="CH18" s="33"/>
      <c r="CI18" s="27" t="e">
        <f t="shared" ref="CI18:CI21" si="39">AVERAGE(CD18:CH18)</f>
        <v>#DIV/0!</v>
      </c>
      <c r="CJ18" s="24"/>
      <c r="CK18" s="24"/>
      <c r="CL18" s="24"/>
      <c r="CM18" s="24"/>
      <c r="CN18" s="24"/>
      <c r="CO18" s="24" t="e">
        <f t="shared" ref="CO18:CO21" si="40">CJ18*CL18*40/CK18</f>
        <v>#DIV/0!</v>
      </c>
      <c r="CP18" s="24" t="e">
        <f t="shared" ref="CP18:CP21" si="41">CJ18*CM18*40/CK18</f>
        <v>#DIV/0!</v>
      </c>
      <c r="CQ18" s="24" t="e">
        <f t="shared" ref="CQ18:CQ21" si="42">CO18+CP18</f>
        <v>#DIV/0!</v>
      </c>
      <c r="CR18" s="6"/>
      <c r="CS18" s="34">
        <v>1</v>
      </c>
      <c r="CT18" s="33"/>
      <c r="CU18" s="33"/>
      <c r="CV18" s="33"/>
      <c r="CW18" s="33"/>
      <c r="CX18" s="33"/>
      <c r="CY18" s="27" t="e">
        <f t="shared" ref="CY18:CY21" si="43">AVERAGE(CT18:CX18)</f>
        <v>#DIV/0!</v>
      </c>
      <c r="CZ18" s="24"/>
      <c r="DA18" s="24"/>
      <c r="DB18" s="24"/>
      <c r="DC18" s="24"/>
      <c r="DD18" s="24"/>
      <c r="DE18" s="24" t="e">
        <f t="shared" ref="DE18:DE21" si="44">CZ18*DB18*40/DA18</f>
        <v>#DIV/0!</v>
      </c>
      <c r="DF18" s="24" t="e">
        <f t="shared" ref="DF18:DF21" si="45">CZ18*DC18*40/DA18</f>
        <v>#DIV/0!</v>
      </c>
      <c r="DG18" s="24" t="e">
        <f t="shared" ref="DG18:DG21" si="46">DE18+DF18</f>
        <v>#DIV/0!</v>
      </c>
      <c r="DH18" s="6"/>
      <c r="DI18" s="34">
        <v>1</v>
      </c>
      <c r="DJ18" s="33"/>
      <c r="DK18" s="33"/>
      <c r="DL18" s="33"/>
      <c r="DM18" s="33"/>
      <c r="DN18" s="33"/>
      <c r="DO18" s="27" t="e">
        <f t="shared" ref="DO18:DO21" si="47">AVERAGE(DJ18:DN18)</f>
        <v>#DIV/0!</v>
      </c>
      <c r="DP18" s="24"/>
      <c r="DQ18" s="24"/>
      <c r="DR18" s="24"/>
      <c r="DS18" s="24"/>
      <c r="DT18" s="24"/>
      <c r="DU18" s="24" t="e">
        <f t="shared" ref="DU18:DU21" si="48">DP18*DR18*40/DQ18</f>
        <v>#DIV/0!</v>
      </c>
      <c r="DV18" s="24" t="e">
        <f t="shared" ref="DV18:DV21" si="49">DP18*DS18*40/DQ18</f>
        <v>#DIV/0!</v>
      </c>
      <c r="DW18" s="24" t="e">
        <f t="shared" ref="DW18:DW21" si="50">DU18+DV18</f>
        <v>#DIV/0!</v>
      </c>
      <c r="DX18" s="6"/>
    </row>
    <row r="19" spans="1:128" ht="15" customHeight="1" x14ac:dyDescent="0.2">
      <c r="A19" s="32">
        <v>2</v>
      </c>
      <c r="B19" s="31"/>
      <c r="C19" s="31"/>
      <c r="D19" s="31"/>
      <c r="E19" s="31"/>
      <c r="F19" s="31"/>
      <c r="G19" s="27" t="e">
        <f t="shared" si="27"/>
        <v>#DIV/0!</v>
      </c>
      <c r="H19" s="24"/>
      <c r="I19" s="24"/>
      <c r="J19" s="24"/>
      <c r="K19" s="24"/>
      <c r="L19" s="24"/>
      <c r="M19" s="24" t="e">
        <f t="shared" si="28"/>
        <v>#DIV/0!</v>
      </c>
      <c r="N19" s="24" t="e">
        <f t="shared" si="29"/>
        <v>#DIV/0!</v>
      </c>
      <c r="O19" s="24" t="e">
        <f t="shared" si="30"/>
        <v>#DIV/0!</v>
      </c>
      <c r="P19" s="7"/>
      <c r="Q19" s="272">
        <v>2</v>
      </c>
      <c r="R19" s="104">
        <v>10</v>
      </c>
      <c r="S19" s="104">
        <v>7</v>
      </c>
      <c r="T19" s="104">
        <v>11</v>
      </c>
      <c r="U19" s="104">
        <v>4</v>
      </c>
      <c r="V19" s="104">
        <v>12</v>
      </c>
      <c r="W19" s="27">
        <f t="shared" si="31"/>
        <v>8.8000000000000007</v>
      </c>
      <c r="X19" s="102">
        <v>267.33</v>
      </c>
      <c r="Y19" s="102">
        <v>205.3</v>
      </c>
      <c r="Z19" s="102">
        <v>13.49</v>
      </c>
      <c r="AA19" s="102">
        <v>19.190000000000001</v>
      </c>
      <c r="AB19" s="102">
        <v>29.68</v>
      </c>
      <c r="AC19" s="64">
        <f t="shared" si="32"/>
        <v>702.63647345348272</v>
      </c>
      <c r="AD19" s="64">
        <f t="shared" si="33"/>
        <v>999.52512420847552</v>
      </c>
      <c r="AE19" s="64">
        <f t="shared" si="34"/>
        <v>1702.1615976619582</v>
      </c>
      <c r="AF19" s="6"/>
      <c r="AG19" s="103">
        <v>2</v>
      </c>
      <c r="AH19" s="104">
        <v>11</v>
      </c>
      <c r="AI19" s="104">
        <v>14</v>
      </c>
      <c r="AJ19" s="104">
        <v>9</v>
      </c>
      <c r="AK19" s="108">
        <v>2</v>
      </c>
      <c r="AL19" s="108">
        <v>12</v>
      </c>
      <c r="AM19" s="106">
        <f>AVERAGE(AH19:AL19)</f>
        <v>9.6</v>
      </c>
      <c r="AN19" s="102">
        <v>284.83</v>
      </c>
      <c r="AO19" s="102">
        <v>250.2</v>
      </c>
      <c r="AP19" s="102">
        <v>6.59</v>
      </c>
      <c r="AQ19" s="102">
        <v>16.28</v>
      </c>
      <c r="AR19" s="102">
        <v>3.54</v>
      </c>
      <c r="AS19" s="102">
        <f>AN19*AP19*40/AO19</f>
        <v>300.08468425259792</v>
      </c>
      <c r="AT19" s="102">
        <f>AN19*AQ19*40/AO19</f>
        <v>741.33211830535572</v>
      </c>
      <c r="AU19" s="102">
        <f>AS19+AT19</f>
        <v>1041.4168025579536</v>
      </c>
      <c r="AV19" s="6"/>
      <c r="AW19" s="103">
        <v>2</v>
      </c>
      <c r="AX19" s="104">
        <v>10</v>
      </c>
      <c r="AY19" s="104">
        <v>2</v>
      </c>
      <c r="AZ19" s="104">
        <v>11</v>
      </c>
      <c r="BA19" s="104">
        <v>18</v>
      </c>
      <c r="BB19" s="104">
        <v>17</v>
      </c>
      <c r="BC19" s="101">
        <f>AVERAGE(AX19:BB19)</f>
        <v>11.6</v>
      </c>
      <c r="BD19" s="102">
        <v>300.37</v>
      </c>
      <c r="BE19" s="102">
        <v>211.27</v>
      </c>
      <c r="BF19" s="102">
        <v>57.42</v>
      </c>
      <c r="BG19" s="102">
        <v>16.899999999999999</v>
      </c>
      <c r="BH19" s="102">
        <v>28.13</v>
      </c>
      <c r="BI19" s="102">
        <f>BD19*BF19*40/BE19</f>
        <v>3265.4414540635203</v>
      </c>
      <c r="BJ19" s="102">
        <f>BD19*BG19*40/BE19</f>
        <v>961.09300894589853</v>
      </c>
      <c r="BK19" s="102">
        <f>BI19+BJ19</f>
        <v>4226.5344630094187</v>
      </c>
      <c r="BL19" s="6"/>
      <c r="BM19" s="32">
        <v>2</v>
      </c>
      <c r="BN19" s="31"/>
      <c r="BO19" s="31"/>
      <c r="BP19" s="31"/>
      <c r="BQ19" s="31"/>
      <c r="BR19" s="31"/>
      <c r="BS19" s="27" t="e">
        <f t="shared" si="35"/>
        <v>#DIV/0!</v>
      </c>
      <c r="BT19" s="24"/>
      <c r="BU19" s="24"/>
      <c r="BV19" s="24"/>
      <c r="BW19" s="24"/>
      <c r="BX19" s="24"/>
      <c r="BY19" s="24" t="e">
        <f t="shared" si="36"/>
        <v>#DIV/0!</v>
      </c>
      <c r="BZ19" s="24" t="e">
        <f t="shared" si="37"/>
        <v>#DIV/0!</v>
      </c>
      <c r="CA19" s="24" t="e">
        <f t="shared" si="38"/>
        <v>#DIV/0!</v>
      </c>
      <c r="CB19" s="6"/>
      <c r="CC19" s="32">
        <v>3</v>
      </c>
      <c r="CD19" s="31"/>
      <c r="CE19" s="31"/>
      <c r="CF19" s="31"/>
      <c r="CG19" s="31"/>
      <c r="CH19" s="31"/>
      <c r="CI19" s="27" t="e">
        <f t="shared" si="39"/>
        <v>#DIV/0!</v>
      </c>
      <c r="CJ19" s="24"/>
      <c r="CK19" s="24"/>
      <c r="CL19" s="24"/>
      <c r="CM19" s="24"/>
      <c r="CN19" s="24"/>
      <c r="CO19" s="24" t="e">
        <f t="shared" si="40"/>
        <v>#DIV/0!</v>
      </c>
      <c r="CP19" s="24" t="e">
        <f t="shared" si="41"/>
        <v>#DIV/0!</v>
      </c>
      <c r="CQ19" s="24" t="e">
        <f t="shared" si="42"/>
        <v>#DIV/0!</v>
      </c>
      <c r="CR19" s="6"/>
      <c r="CS19" s="32">
        <v>3</v>
      </c>
      <c r="CT19" s="31"/>
      <c r="CU19" s="31"/>
      <c r="CV19" s="31"/>
      <c r="CW19" s="31"/>
      <c r="CX19" s="31"/>
      <c r="CY19" s="27" t="e">
        <f t="shared" si="43"/>
        <v>#DIV/0!</v>
      </c>
      <c r="CZ19" s="24"/>
      <c r="DA19" s="24"/>
      <c r="DB19" s="24"/>
      <c r="DC19" s="24"/>
      <c r="DD19" s="24"/>
      <c r="DE19" s="24" t="e">
        <f t="shared" si="44"/>
        <v>#DIV/0!</v>
      </c>
      <c r="DF19" s="24" t="e">
        <f t="shared" si="45"/>
        <v>#DIV/0!</v>
      </c>
      <c r="DG19" s="24" t="e">
        <f t="shared" si="46"/>
        <v>#DIV/0!</v>
      </c>
      <c r="DH19" s="6"/>
      <c r="DI19" s="32">
        <v>3</v>
      </c>
      <c r="DJ19" s="31"/>
      <c r="DK19" s="31"/>
      <c r="DL19" s="31"/>
      <c r="DM19" s="31"/>
      <c r="DN19" s="31"/>
      <c r="DO19" s="27" t="e">
        <f t="shared" si="47"/>
        <v>#DIV/0!</v>
      </c>
      <c r="DP19" s="24"/>
      <c r="DQ19" s="24"/>
      <c r="DR19" s="24"/>
      <c r="DS19" s="24"/>
      <c r="DT19" s="24"/>
      <c r="DU19" s="24" t="e">
        <f t="shared" si="48"/>
        <v>#DIV/0!</v>
      </c>
      <c r="DV19" s="24" t="e">
        <f t="shared" si="49"/>
        <v>#DIV/0!</v>
      </c>
      <c r="DW19" s="24" t="e">
        <f t="shared" si="50"/>
        <v>#DIV/0!</v>
      </c>
      <c r="DX19" s="6"/>
    </row>
    <row r="20" spans="1:128" ht="15" customHeight="1" x14ac:dyDescent="0.2">
      <c r="A20" s="32"/>
      <c r="B20" s="31"/>
      <c r="C20" s="31"/>
      <c r="D20" s="31"/>
      <c r="E20" s="31"/>
      <c r="F20" s="31"/>
      <c r="G20" s="27"/>
      <c r="H20" s="24"/>
      <c r="I20" s="24"/>
      <c r="J20" s="24"/>
      <c r="K20" s="24"/>
      <c r="L20" s="24"/>
      <c r="M20" s="24"/>
      <c r="N20" s="24"/>
      <c r="O20" s="24"/>
      <c r="P20" s="7"/>
      <c r="Q20" s="272"/>
      <c r="R20" s="31"/>
      <c r="S20" s="31"/>
      <c r="T20" s="31"/>
      <c r="U20" s="31"/>
      <c r="V20" s="31"/>
      <c r="W20" s="27"/>
      <c r="X20" s="64"/>
      <c r="Y20" s="64"/>
      <c r="Z20" s="64"/>
      <c r="AA20" s="64"/>
      <c r="AB20" s="64"/>
      <c r="AC20" s="64"/>
      <c r="AD20" s="64"/>
      <c r="AE20" s="64"/>
      <c r="AF20" s="6"/>
      <c r="AG20" s="32"/>
      <c r="AH20" s="31"/>
      <c r="AI20" s="31"/>
      <c r="AJ20" s="31"/>
      <c r="AK20" s="31"/>
      <c r="AL20" s="31"/>
      <c r="AM20" s="27"/>
      <c r="AN20" s="24"/>
      <c r="AO20" s="24"/>
      <c r="AP20" s="24"/>
      <c r="AQ20" s="24"/>
      <c r="AR20" s="24"/>
      <c r="AS20" s="24"/>
      <c r="AT20" s="24"/>
      <c r="AU20" s="24"/>
      <c r="AV20" s="6"/>
      <c r="AW20" s="32"/>
      <c r="AX20" s="31"/>
      <c r="AY20" s="31"/>
      <c r="AZ20" s="31"/>
      <c r="BA20" s="66"/>
      <c r="BB20" s="66"/>
      <c r="BC20" s="65"/>
      <c r="BD20" s="64"/>
      <c r="BE20" s="64"/>
      <c r="BF20" s="64"/>
      <c r="BG20" s="64"/>
      <c r="BH20" s="64"/>
      <c r="BI20" s="64"/>
      <c r="BJ20" s="64"/>
      <c r="BK20" s="64"/>
      <c r="BL20" s="6"/>
      <c r="BM20" s="32"/>
      <c r="BN20" s="31"/>
      <c r="BO20" s="31"/>
      <c r="BP20" s="31"/>
      <c r="BQ20" s="31"/>
      <c r="BR20" s="31"/>
      <c r="BS20" s="27"/>
      <c r="BT20" s="24"/>
      <c r="BU20" s="24"/>
      <c r="BV20" s="24"/>
      <c r="BW20" s="24"/>
      <c r="BX20" s="24"/>
      <c r="BY20" s="24"/>
      <c r="BZ20" s="24"/>
      <c r="CA20" s="24"/>
      <c r="CB20" s="6"/>
      <c r="CC20" s="32"/>
      <c r="CD20" s="31"/>
      <c r="CE20" s="31"/>
      <c r="CF20" s="31"/>
      <c r="CG20" s="31"/>
      <c r="CH20" s="31"/>
      <c r="CI20" s="27"/>
      <c r="CJ20" s="24"/>
      <c r="CK20" s="24"/>
      <c r="CL20" s="24"/>
      <c r="CM20" s="24"/>
      <c r="CN20" s="24"/>
      <c r="CO20" s="24"/>
      <c r="CP20" s="24"/>
      <c r="CQ20" s="24"/>
      <c r="CR20" s="6"/>
      <c r="CS20" s="32"/>
      <c r="CT20" s="31"/>
      <c r="CU20" s="31"/>
      <c r="CV20" s="31"/>
      <c r="CW20" s="31"/>
      <c r="CX20" s="31"/>
      <c r="CY20" s="27"/>
      <c r="CZ20" s="24"/>
      <c r="DA20" s="24"/>
      <c r="DB20" s="24"/>
      <c r="DC20" s="24"/>
      <c r="DD20" s="24"/>
      <c r="DE20" s="24"/>
      <c r="DF20" s="24"/>
      <c r="DG20" s="24"/>
      <c r="DH20" s="6"/>
      <c r="DI20" s="32"/>
      <c r="DJ20" s="31"/>
      <c r="DK20" s="31"/>
      <c r="DL20" s="31"/>
      <c r="DM20" s="31"/>
      <c r="DN20" s="31"/>
      <c r="DO20" s="27"/>
      <c r="DP20" s="24"/>
      <c r="DQ20" s="24"/>
      <c r="DR20" s="24"/>
      <c r="DS20" s="24"/>
      <c r="DT20" s="24"/>
      <c r="DU20" s="24"/>
      <c r="DV20" s="24"/>
      <c r="DW20" s="24"/>
      <c r="DX20" s="6"/>
    </row>
    <row r="21" spans="1:128" x14ac:dyDescent="0.2">
      <c r="A21" s="32">
        <v>4</v>
      </c>
      <c r="B21" s="31"/>
      <c r="C21" s="31"/>
      <c r="D21" s="31"/>
      <c r="E21" s="31"/>
      <c r="F21" s="31"/>
      <c r="G21" s="27" t="e">
        <f t="shared" si="27"/>
        <v>#DIV/0!</v>
      </c>
      <c r="H21" s="24"/>
      <c r="I21" s="24"/>
      <c r="J21" s="24"/>
      <c r="K21" s="24"/>
      <c r="L21" s="24"/>
      <c r="M21" s="24" t="e">
        <f t="shared" si="28"/>
        <v>#DIV/0!</v>
      </c>
      <c r="N21" s="24" t="e">
        <f t="shared" si="29"/>
        <v>#DIV/0!</v>
      </c>
      <c r="O21" s="24" t="e">
        <f t="shared" si="30"/>
        <v>#DIV/0!</v>
      </c>
      <c r="P21" s="7"/>
      <c r="Q21" s="272">
        <v>4</v>
      </c>
      <c r="R21" s="104">
        <v>16</v>
      </c>
      <c r="S21" s="104">
        <v>10</v>
      </c>
      <c r="T21" s="104">
        <v>6</v>
      </c>
      <c r="U21" s="104">
        <v>12</v>
      </c>
      <c r="V21" s="104">
        <v>14</v>
      </c>
      <c r="W21" s="27">
        <f t="shared" si="31"/>
        <v>11.6</v>
      </c>
      <c r="X21" s="102">
        <v>217.26</v>
      </c>
      <c r="Y21" s="102">
        <v>4.9800000000000004</v>
      </c>
      <c r="Z21" s="102">
        <v>27.02</v>
      </c>
      <c r="AA21" s="102">
        <v>19.87</v>
      </c>
      <c r="AB21" s="64">
        <v>16.14</v>
      </c>
      <c r="AC21" s="64">
        <f t="shared" si="32"/>
        <v>47151.527710843366</v>
      </c>
      <c r="AD21" s="64">
        <f t="shared" si="33"/>
        <v>34674.346987951802</v>
      </c>
      <c r="AE21" s="64">
        <f t="shared" si="34"/>
        <v>81825.874698795174</v>
      </c>
      <c r="AF21" s="6"/>
      <c r="AG21" s="103">
        <v>4</v>
      </c>
      <c r="AH21" s="104">
        <v>26</v>
      </c>
      <c r="AI21" s="104">
        <v>21</v>
      </c>
      <c r="AJ21" s="104">
        <v>16</v>
      </c>
      <c r="AK21" s="108">
        <v>22</v>
      </c>
      <c r="AL21" s="108">
        <v>18</v>
      </c>
      <c r="AM21" s="106">
        <f>AVERAGE(AH21:AL21)</f>
        <v>20.6</v>
      </c>
      <c r="AN21" s="102">
        <v>363.45</v>
      </c>
      <c r="AO21" s="102">
        <v>201.9</v>
      </c>
      <c r="AP21" s="102">
        <v>8.59</v>
      </c>
      <c r="AQ21" s="102">
        <v>28.12</v>
      </c>
      <c r="AR21" s="102">
        <v>10.81</v>
      </c>
      <c r="AS21" s="102">
        <f>AN21*AP21*40/AO21</f>
        <v>618.53105497771173</v>
      </c>
      <c r="AT21" s="102">
        <f>AN21*AQ21*40/AO21</f>
        <v>2024.8071322436849</v>
      </c>
      <c r="AU21" s="102">
        <f>AS21+AT21</f>
        <v>2643.3381872213968</v>
      </c>
      <c r="AV21" s="6"/>
      <c r="AW21" s="103">
        <v>4</v>
      </c>
      <c r="AX21" s="104">
        <v>3</v>
      </c>
      <c r="AY21" s="104">
        <v>13</v>
      </c>
      <c r="AZ21" s="104">
        <v>22</v>
      </c>
      <c r="BA21" s="104">
        <v>15</v>
      </c>
      <c r="BB21" s="104">
        <v>20</v>
      </c>
      <c r="BC21" s="101">
        <f>AVERAGE(AX21:BB21)</f>
        <v>14.6</v>
      </c>
      <c r="BD21" s="102">
        <v>232.74</v>
      </c>
      <c r="BE21" s="102">
        <v>213.19</v>
      </c>
      <c r="BF21" s="102">
        <v>32.549999999999997</v>
      </c>
      <c r="BG21" s="102">
        <v>36.33</v>
      </c>
      <c r="BH21" s="102" t="s">
        <v>181</v>
      </c>
      <c r="BI21" s="102">
        <f>BD21*BF21*40/BE21</f>
        <v>1421.3963131478961</v>
      </c>
      <c r="BJ21" s="102">
        <f>BD21*BG21*40/BE21</f>
        <v>1586.4616914489422</v>
      </c>
      <c r="BK21" s="102">
        <f>BI21+BJ21</f>
        <v>3007.8580045968383</v>
      </c>
      <c r="BL21" s="6"/>
      <c r="BM21" s="32">
        <v>4</v>
      </c>
      <c r="BN21" s="31"/>
      <c r="BO21" s="31"/>
      <c r="BP21" s="31"/>
      <c r="BQ21" s="31"/>
      <c r="BR21" s="31"/>
      <c r="BS21" s="27" t="e">
        <f t="shared" si="35"/>
        <v>#DIV/0!</v>
      </c>
      <c r="BT21" s="24"/>
      <c r="BU21" s="24"/>
      <c r="BV21" s="24"/>
      <c r="BW21" s="24"/>
      <c r="BX21" s="24"/>
      <c r="BY21" s="24" t="e">
        <f t="shared" si="36"/>
        <v>#DIV/0!</v>
      </c>
      <c r="BZ21" s="24" t="e">
        <f t="shared" si="37"/>
        <v>#DIV/0!</v>
      </c>
      <c r="CA21" s="24" t="e">
        <f t="shared" si="38"/>
        <v>#DIV/0!</v>
      </c>
      <c r="CB21" s="6"/>
      <c r="CC21" s="32">
        <v>5</v>
      </c>
      <c r="CD21" s="31"/>
      <c r="CE21" s="31"/>
      <c r="CF21" s="31"/>
      <c r="CG21" s="31"/>
      <c r="CH21" s="31"/>
      <c r="CI21" s="27" t="e">
        <f t="shared" si="39"/>
        <v>#DIV/0!</v>
      </c>
      <c r="CJ21" s="24"/>
      <c r="CK21" s="24"/>
      <c r="CL21" s="24"/>
      <c r="CM21" s="24"/>
      <c r="CN21" s="24"/>
      <c r="CO21" s="24" t="e">
        <f t="shared" si="40"/>
        <v>#DIV/0!</v>
      </c>
      <c r="CP21" s="24" t="e">
        <f t="shared" si="41"/>
        <v>#DIV/0!</v>
      </c>
      <c r="CQ21" s="24" t="e">
        <f t="shared" si="42"/>
        <v>#DIV/0!</v>
      </c>
      <c r="CR21" s="6"/>
      <c r="CS21" s="32">
        <v>5</v>
      </c>
      <c r="CT21" s="31"/>
      <c r="CU21" s="31"/>
      <c r="CV21" s="31"/>
      <c r="CW21" s="31"/>
      <c r="CX21" s="31"/>
      <c r="CY21" s="27" t="e">
        <f t="shared" si="43"/>
        <v>#DIV/0!</v>
      </c>
      <c r="CZ21" s="24"/>
      <c r="DA21" s="24"/>
      <c r="DB21" s="24"/>
      <c r="DC21" s="24"/>
      <c r="DD21" s="24"/>
      <c r="DE21" s="24" t="e">
        <f t="shared" si="44"/>
        <v>#DIV/0!</v>
      </c>
      <c r="DF21" s="24" t="e">
        <f t="shared" si="45"/>
        <v>#DIV/0!</v>
      </c>
      <c r="DG21" s="24" t="e">
        <f t="shared" si="46"/>
        <v>#DIV/0!</v>
      </c>
      <c r="DH21" s="6"/>
      <c r="DI21" s="32">
        <v>5</v>
      </c>
      <c r="DJ21" s="31"/>
      <c r="DK21" s="31"/>
      <c r="DL21" s="31"/>
      <c r="DM21" s="31"/>
      <c r="DN21" s="31"/>
      <c r="DO21" s="27" t="e">
        <f t="shared" si="47"/>
        <v>#DIV/0!</v>
      </c>
      <c r="DP21" s="24"/>
      <c r="DQ21" s="24"/>
      <c r="DR21" s="24"/>
      <c r="DS21" s="24"/>
      <c r="DT21" s="24"/>
      <c r="DU21" s="24" t="e">
        <f t="shared" si="48"/>
        <v>#DIV/0!</v>
      </c>
      <c r="DV21" s="24" t="e">
        <f t="shared" si="49"/>
        <v>#DIV/0!</v>
      </c>
      <c r="DW21" s="24" t="e">
        <f t="shared" si="50"/>
        <v>#DIV/0!</v>
      </c>
      <c r="DX21" s="6"/>
    </row>
    <row r="22" spans="1:128" x14ac:dyDescent="0.2">
      <c r="A22" s="30"/>
      <c r="B22" s="29"/>
      <c r="C22" s="29"/>
      <c r="D22" s="29"/>
      <c r="E22" s="29"/>
      <c r="F22" s="31"/>
      <c r="G22" s="27"/>
      <c r="H22" s="27"/>
      <c r="I22" s="27"/>
      <c r="J22" s="27"/>
      <c r="K22" s="27"/>
      <c r="L22" s="27"/>
      <c r="M22" s="27"/>
      <c r="N22" s="27"/>
      <c r="O22" s="27"/>
      <c r="P22" s="7"/>
      <c r="Q22" s="29"/>
      <c r="R22" s="29"/>
      <c r="S22" s="29"/>
      <c r="T22" s="29"/>
      <c r="U22" s="29"/>
      <c r="V22" s="31"/>
      <c r="W22" s="27"/>
      <c r="X22" s="65"/>
      <c r="Y22" s="65"/>
      <c r="Z22" s="65"/>
      <c r="AA22" s="65"/>
      <c r="AB22" s="65"/>
      <c r="AC22" s="65"/>
      <c r="AD22" s="65"/>
      <c r="AE22" s="65"/>
      <c r="AF22" s="6"/>
      <c r="AG22" s="30"/>
      <c r="AH22" s="29"/>
      <c r="AI22" s="29"/>
      <c r="AJ22" s="29"/>
      <c r="AK22" s="29"/>
      <c r="AL22" s="31"/>
      <c r="AM22" s="27"/>
      <c r="AN22" s="27"/>
      <c r="AO22" s="27"/>
      <c r="AP22" s="27"/>
      <c r="AQ22" s="27"/>
      <c r="AR22" s="27"/>
      <c r="AS22" s="27"/>
      <c r="AT22" s="27"/>
      <c r="AU22" s="27"/>
      <c r="AV22" s="6"/>
      <c r="AW22" s="30"/>
      <c r="AX22" s="29"/>
      <c r="AY22" s="29"/>
      <c r="AZ22" s="29"/>
      <c r="BA22" s="87"/>
      <c r="BB22" s="66"/>
      <c r="BC22" s="65"/>
      <c r="BD22" s="65"/>
      <c r="BE22" s="65"/>
      <c r="BF22" s="65"/>
      <c r="BG22" s="65"/>
      <c r="BH22" s="65"/>
      <c r="BI22" s="65"/>
      <c r="BJ22" s="65"/>
      <c r="BK22" s="65"/>
      <c r="BL22" s="6"/>
      <c r="BM22" s="30"/>
      <c r="BN22" s="29"/>
      <c r="BO22" s="29"/>
      <c r="BP22" s="29"/>
      <c r="BQ22" s="29"/>
      <c r="BR22" s="31"/>
      <c r="BS22" s="27"/>
      <c r="BT22" s="27"/>
      <c r="BU22" s="27"/>
      <c r="BV22" s="27"/>
      <c r="BW22" s="27"/>
      <c r="BX22" s="27"/>
      <c r="BY22" s="27"/>
      <c r="BZ22" s="27"/>
      <c r="CA22" s="27"/>
      <c r="CB22" s="6"/>
      <c r="CC22" s="30"/>
      <c r="CD22" s="29"/>
      <c r="CE22" s="29"/>
      <c r="CF22" s="29"/>
      <c r="CG22" s="29"/>
      <c r="CH22" s="31"/>
      <c r="CI22" s="27"/>
      <c r="CJ22" s="27"/>
      <c r="CK22" s="27"/>
      <c r="CL22" s="27"/>
      <c r="CM22" s="27"/>
      <c r="CN22" s="27"/>
      <c r="CO22" s="27"/>
      <c r="CP22" s="27"/>
      <c r="CQ22" s="27"/>
      <c r="CR22" s="6"/>
      <c r="CS22" s="30"/>
      <c r="CT22" s="29"/>
      <c r="CU22" s="29"/>
      <c r="CV22" s="29"/>
      <c r="CW22" s="29"/>
      <c r="CX22" s="31"/>
      <c r="CY22" s="27"/>
      <c r="CZ22" s="27"/>
      <c r="DA22" s="27"/>
      <c r="DB22" s="27"/>
      <c r="DC22" s="27"/>
      <c r="DD22" s="27"/>
      <c r="DE22" s="27"/>
      <c r="DF22" s="27"/>
      <c r="DG22" s="27"/>
      <c r="DH22" s="6"/>
      <c r="DI22" s="30"/>
      <c r="DJ22" s="29"/>
      <c r="DK22" s="29"/>
      <c r="DL22" s="29"/>
      <c r="DM22" s="29"/>
      <c r="DN22" s="31"/>
      <c r="DO22" s="27"/>
      <c r="DP22" s="27"/>
      <c r="DQ22" s="27"/>
      <c r="DR22" s="27"/>
      <c r="DS22" s="27"/>
      <c r="DT22" s="27"/>
      <c r="DU22" s="27"/>
      <c r="DV22" s="27"/>
      <c r="DW22" s="27"/>
      <c r="DX22" s="6"/>
    </row>
    <row r="23" spans="1:128" x14ac:dyDescent="0.2">
      <c r="A23" s="30"/>
      <c r="B23" s="29"/>
      <c r="C23" s="29"/>
      <c r="D23" s="29"/>
      <c r="E23" s="29"/>
      <c r="F23" s="31"/>
      <c r="G23" s="27"/>
      <c r="H23" s="27"/>
      <c r="I23" s="27"/>
      <c r="J23" s="27"/>
      <c r="K23" s="27"/>
      <c r="L23" s="27"/>
      <c r="M23" s="27"/>
      <c r="N23" s="27"/>
      <c r="O23" s="27"/>
      <c r="P23" s="7"/>
      <c r="Q23" s="29"/>
      <c r="R23" s="29"/>
      <c r="S23" s="29"/>
      <c r="T23" s="29"/>
      <c r="U23" s="29"/>
      <c r="V23" s="31"/>
      <c r="W23" s="27"/>
      <c r="X23" s="65"/>
      <c r="Y23" s="65"/>
      <c r="Z23" s="65"/>
      <c r="AA23" s="65"/>
      <c r="AB23" s="65"/>
      <c r="AC23" s="65"/>
      <c r="AD23" s="65"/>
      <c r="AE23" s="65"/>
      <c r="AF23" s="6"/>
      <c r="AG23" s="30"/>
      <c r="AH23" s="29"/>
      <c r="AI23" s="29"/>
      <c r="AJ23" s="29"/>
      <c r="AK23" s="29"/>
      <c r="AL23" s="31"/>
      <c r="AM23" s="27"/>
      <c r="AN23" s="27"/>
      <c r="AO23" s="27"/>
      <c r="AP23" s="27"/>
      <c r="AQ23" s="27"/>
      <c r="AR23" s="27"/>
      <c r="AS23" s="27"/>
      <c r="AT23" s="27"/>
      <c r="AU23" s="27"/>
      <c r="AV23" s="6"/>
      <c r="AW23" s="30"/>
      <c r="AX23" s="29"/>
      <c r="AY23" s="29"/>
      <c r="AZ23" s="29"/>
      <c r="BA23" s="87"/>
      <c r="BB23" s="66"/>
      <c r="BC23" s="65"/>
      <c r="BD23" s="65"/>
      <c r="BE23" s="65"/>
      <c r="BF23" s="65"/>
      <c r="BG23" s="65"/>
      <c r="BH23" s="65"/>
      <c r="BI23" s="65"/>
      <c r="BJ23" s="65"/>
      <c r="BK23" s="65"/>
      <c r="BL23" s="6"/>
      <c r="BM23" s="30"/>
      <c r="BN23" s="29"/>
      <c r="BO23" s="29"/>
      <c r="BP23" s="29"/>
      <c r="BQ23" s="29"/>
      <c r="BR23" s="31"/>
      <c r="BS23" s="27"/>
      <c r="BT23" s="27"/>
      <c r="BU23" s="27"/>
      <c r="BV23" s="27"/>
      <c r="BW23" s="27"/>
      <c r="BX23" s="27"/>
      <c r="BY23" s="27"/>
      <c r="BZ23" s="27"/>
      <c r="CA23" s="27"/>
      <c r="CB23" s="6"/>
      <c r="CC23" s="30"/>
      <c r="CD23" s="29"/>
      <c r="CE23" s="29"/>
      <c r="CF23" s="29"/>
      <c r="CG23" s="29"/>
      <c r="CH23" s="31"/>
      <c r="CI23" s="27"/>
      <c r="CJ23" s="27"/>
      <c r="CK23" s="27"/>
      <c r="CL23" s="27"/>
      <c r="CM23" s="27"/>
      <c r="CN23" s="27"/>
      <c r="CO23" s="27"/>
      <c r="CP23" s="27"/>
      <c r="CQ23" s="27"/>
      <c r="CR23" s="6"/>
      <c r="CS23" s="30"/>
      <c r="CT23" s="29"/>
      <c r="CU23" s="29"/>
      <c r="CV23" s="29"/>
      <c r="CW23" s="29"/>
      <c r="CX23" s="31"/>
      <c r="CY23" s="27"/>
      <c r="CZ23" s="27"/>
      <c r="DA23" s="27"/>
      <c r="DB23" s="27"/>
      <c r="DC23" s="27"/>
      <c r="DD23" s="27"/>
      <c r="DE23" s="27"/>
      <c r="DF23" s="27"/>
      <c r="DG23" s="27"/>
      <c r="DH23" s="6"/>
      <c r="DI23" s="30"/>
      <c r="DJ23" s="29"/>
      <c r="DK23" s="29"/>
      <c r="DL23" s="29"/>
      <c r="DM23" s="29"/>
      <c r="DN23" s="31"/>
      <c r="DO23" s="27"/>
      <c r="DP23" s="27"/>
      <c r="DQ23" s="27"/>
      <c r="DR23" s="27"/>
      <c r="DS23" s="27"/>
      <c r="DT23" s="27"/>
      <c r="DU23" s="27"/>
      <c r="DV23" s="27"/>
      <c r="DW23" s="27"/>
      <c r="DX23" s="6"/>
    </row>
    <row r="24" spans="1:128" x14ac:dyDescent="0.2">
      <c r="A24" s="23"/>
      <c r="B24" s="7"/>
      <c r="C24" s="7"/>
      <c r="D24" s="7"/>
      <c r="E24" s="7"/>
      <c r="F24" s="28" t="s">
        <v>21</v>
      </c>
      <c r="G24" s="27" t="e">
        <f t="shared" ref="G24:O24" si="51">AVERAGE(G18:G21)</f>
        <v>#DIV/0!</v>
      </c>
      <c r="H24" s="27" t="e">
        <f t="shared" si="51"/>
        <v>#DIV/0!</v>
      </c>
      <c r="I24" s="27" t="e">
        <f t="shared" si="51"/>
        <v>#DIV/0!</v>
      </c>
      <c r="J24" s="27" t="e">
        <f t="shared" si="51"/>
        <v>#DIV/0!</v>
      </c>
      <c r="K24" s="27" t="e">
        <f t="shared" si="51"/>
        <v>#DIV/0!</v>
      </c>
      <c r="L24" s="27" t="e">
        <f t="shared" si="51"/>
        <v>#DIV/0!</v>
      </c>
      <c r="M24" s="27" t="e">
        <f t="shared" si="51"/>
        <v>#DIV/0!</v>
      </c>
      <c r="N24" s="27" t="e">
        <f t="shared" si="51"/>
        <v>#DIV/0!</v>
      </c>
      <c r="O24" s="27" t="e">
        <f t="shared" si="51"/>
        <v>#DIV/0!</v>
      </c>
      <c r="P24" s="7"/>
      <c r="Q24" s="29"/>
      <c r="R24" s="29"/>
      <c r="S24" s="29"/>
      <c r="T24" s="29"/>
      <c r="U24" s="7"/>
      <c r="V24" s="28" t="s">
        <v>21</v>
      </c>
      <c r="W24" s="27">
        <f t="shared" ref="W24:AE24" si="52">AVERAGE(W18:W21)</f>
        <v>9.7999999999999989</v>
      </c>
      <c r="X24" s="65">
        <f t="shared" si="52"/>
        <v>234.96333333333334</v>
      </c>
      <c r="Y24" s="65">
        <f t="shared" si="52"/>
        <v>137.69333333333336</v>
      </c>
      <c r="Z24" s="65">
        <f t="shared" si="52"/>
        <v>14.296666666666667</v>
      </c>
      <c r="AA24" s="65">
        <f t="shared" si="52"/>
        <v>24.126666666666669</v>
      </c>
      <c r="AB24" s="65">
        <f t="shared" si="52"/>
        <v>18.573333333333334</v>
      </c>
      <c r="AC24" s="65">
        <f t="shared" si="52"/>
        <v>15985.85972481164</v>
      </c>
      <c r="AD24" s="65">
        <f t="shared" si="52"/>
        <v>12373.893991364406</v>
      </c>
      <c r="AE24" s="65">
        <f t="shared" si="52"/>
        <v>28359.753716176045</v>
      </c>
      <c r="AF24" s="6"/>
      <c r="AG24" s="30"/>
      <c r="AH24" s="29"/>
      <c r="AI24" s="29"/>
      <c r="AJ24" s="29"/>
      <c r="AK24" s="7"/>
      <c r="AL24" s="28" t="s">
        <v>21</v>
      </c>
      <c r="AM24" s="27">
        <f t="shared" ref="AM24:AU24" si="53">AVERAGE(AM18:AM21)</f>
        <v>12.266666666666666</v>
      </c>
      <c r="AN24" s="27">
        <f t="shared" si="53"/>
        <v>282.00666666666666</v>
      </c>
      <c r="AO24" s="27">
        <f t="shared" si="53"/>
        <v>216.61333333333334</v>
      </c>
      <c r="AP24" s="27">
        <f t="shared" si="53"/>
        <v>7.8966666666666656</v>
      </c>
      <c r="AQ24" s="27">
        <f t="shared" si="53"/>
        <v>20.820000000000004</v>
      </c>
      <c r="AR24" s="27">
        <f t="shared" si="53"/>
        <v>8.6066666666666674</v>
      </c>
      <c r="AS24" s="27">
        <f t="shared" si="53"/>
        <v>419.67191307676984</v>
      </c>
      <c r="AT24" s="27">
        <f t="shared" si="53"/>
        <v>1162.8464168496801</v>
      </c>
      <c r="AU24" s="27">
        <f t="shared" si="53"/>
        <v>1582.51832992645</v>
      </c>
      <c r="AV24" s="6"/>
      <c r="AW24" s="30"/>
      <c r="AX24" s="29"/>
      <c r="AY24" s="29"/>
      <c r="AZ24" s="29"/>
      <c r="BA24" s="68"/>
      <c r="BB24" s="69" t="s">
        <v>21</v>
      </c>
      <c r="BC24" s="65">
        <f t="shared" ref="BC24:BK24" si="54">AVERAGE(BC18:BC21)</f>
        <v>11.066666666666668</v>
      </c>
      <c r="BD24" s="65">
        <f t="shared" si="54"/>
        <v>229.07000000000002</v>
      </c>
      <c r="BE24" s="65">
        <f t="shared" si="54"/>
        <v>192.85333333333332</v>
      </c>
      <c r="BF24" s="65">
        <f t="shared" si="54"/>
        <v>35.636666666666663</v>
      </c>
      <c r="BG24" s="65">
        <f t="shared" si="54"/>
        <v>27.349999999999998</v>
      </c>
      <c r="BH24" s="65">
        <f t="shared" si="54"/>
        <v>30.125</v>
      </c>
      <c r="BI24" s="65">
        <f t="shared" si="54"/>
        <v>1788.1459224038053</v>
      </c>
      <c r="BJ24" s="65">
        <f t="shared" si="54"/>
        <v>1233.4515667982803</v>
      </c>
      <c r="BK24" s="65">
        <f t="shared" si="54"/>
        <v>3021.5974892020859</v>
      </c>
      <c r="BL24" s="6"/>
      <c r="BM24" s="30"/>
      <c r="BN24" s="29"/>
      <c r="BO24" s="29"/>
      <c r="BP24" s="29"/>
      <c r="BQ24" s="7"/>
      <c r="BR24" s="28" t="s">
        <v>21</v>
      </c>
      <c r="BS24" s="27" t="e">
        <f t="shared" ref="BS24:CA24" si="55">AVERAGE(BS18:BS21)</f>
        <v>#DIV/0!</v>
      </c>
      <c r="BT24" s="27" t="e">
        <f t="shared" si="55"/>
        <v>#DIV/0!</v>
      </c>
      <c r="BU24" s="27" t="e">
        <f t="shared" si="55"/>
        <v>#DIV/0!</v>
      </c>
      <c r="BV24" s="27" t="e">
        <f t="shared" si="55"/>
        <v>#DIV/0!</v>
      </c>
      <c r="BW24" s="27" t="e">
        <f t="shared" si="55"/>
        <v>#DIV/0!</v>
      </c>
      <c r="BX24" s="27" t="e">
        <f t="shared" si="55"/>
        <v>#DIV/0!</v>
      </c>
      <c r="BY24" s="27" t="e">
        <f t="shared" si="55"/>
        <v>#DIV/0!</v>
      </c>
      <c r="BZ24" s="27" t="e">
        <f t="shared" si="55"/>
        <v>#DIV/0!</v>
      </c>
      <c r="CA24" s="27" t="e">
        <f t="shared" si="55"/>
        <v>#DIV/0!</v>
      </c>
      <c r="CB24" s="6"/>
      <c r="CC24" s="30"/>
      <c r="CD24" s="29"/>
      <c r="CE24" s="29"/>
      <c r="CF24" s="29"/>
      <c r="CG24" s="7"/>
      <c r="CH24" s="28" t="s">
        <v>21</v>
      </c>
      <c r="CI24" s="27" t="e">
        <f t="shared" ref="CI24:CQ24" si="56">AVERAGE(CI18:CI21)</f>
        <v>#DIV/0!</v>
      </c>
      <c r="CJ24" s="27" t="e">
        <f t="shared" si="56"/>
        <v>#DIV/0!</v>
      </c>
      <c r="CK24" s="27" t="e">
        <f t="shared" si="56"/>
        <v>#DIV/0!</v>
      </c>
      <c r="CL24" s="27" t="e">
        <f t="shared" si="56"/>
        <v>#DIV/0!</v>
      </c>
      <c r="CM24" s="27" t="e">
        <f t="shared" si="56"/>
        <v>#DIV/0!</v>
      </c>
      <c r="CN24" s="27" t="e">
        <f t="shared" si="56"/>
        <v>#DIV/0!</v>
      </c>
      <c r="CO24" s="27" t="e">
        <f t="shared" si="56"/>
        <v>#DIV/0!</v>
      </c>
      <c r="CP24" s="27" t="e">
        <f t="shared" si="56"/>
        <v>#DIV/0!</v>
      </c>
      <c r="CQ24" s="27" t="e">
        <f t="shared" si="56"/>
        <v>#DIV/0!</v>
      </c>
      <c r="CR24" s="6"/>
      <c r="CS24" s="30"/>
      <c r="CT24" s="29"/>
      <c r="CU24" s="29"/>
      <c r="CV24" s="29"/>
      <c r="CW24" s="7"/>
      <c r="CX24" s="28" t="s">
        <v>21</v>
      </c>
      <c r="CY24" s="27" t="e">
        <f t="shared" ref="CY24:DG24" si="57">AVERAGE(CY18:CY21)</f>
        <v>#DIV/0!</v>
      </c>
      <c r="CZ24" s="27" t="e">
        <f t="shared" si="57"/>
        <v>#DIV/0!</v>
      </c>
      <c r="DA24" s="27" t="e">
        <f t="shared" si="57"/>
        <v>#DIV/0!</v>
      </c>
      <c r="DB24" s="27" t="e">
        <f t="shared" si="57"/>
        <v>#DIV/0!</v>
      </c>
      <c r="DC24" s="27" t="e">
        <f t="shared" si="57"/>
        <v>#DIV/0!</v>
      </c>
      <c r="DD24" s="27" t="e">
        <f t="shared" si="57"/>
        <v>#DIV/0!</v>
      </c>
      <c r="DE24" s="27" t="e">
        <f t="shared" si="57"/>
        <v>#DIV/0!</v>
      </c>
      <c r="DF24" s="27" t="e">
        <f t="shared" si="57"/>
        <v>#DIV/0!</v>
      </c>
      <c r="DG24" s="27" t="e">
        <f t="shared" si="57"/>
        <v>#DIV/0!</v>
      </c>
      <c r="DH24" s="6"/>
      <c r="DI24" s="30"/>
      <c r="DJ24" s="29"/>
      <c r="DK24" s="29"/>
      <c r="DL24" s="29"/>
      <c r="DM24" s="7"/>
      <c r="DN24" s="28" t="s">
        <v>21</v>
      </c>
      <c r="DO24" s="27" t="e">
        <f t="shared" ref="DO24:DW24" si="58">AVERAGE(DO18:DO21)</f>
        <v>#DIV/0!</v>
      </c>
      <c r="DP24" s="27" t="e">
        <f t="shared" si="58"/>
        <v>#DIV/0!</v>
      </c>
      <c r="DQ24" s="27" t="e">
        <f t="shared" si="58"/>
        <v>#DIV/0!</v>
      </c>
      <c r="DR24" s="27" t="e">
        <f t="shared" si="58"/>
        <v>#DIV/0!</v>
      </c>
      <c r="DS24" s="27" t="e">
        <f t="shared" si="58"/>
        <v>#DIV/0!</v>
      </c>
      <c r="DT24" s="27" t="e">
        <f t="shared" si="58"/>
        <v>#DIV/0!</v>
      </c>
      <c r="DU24" s="27" t="e">
        <f t="shared" si="58"/>
        <v>#DIV/0!</v>
      </c>
      <c r="DV24" s="27" t="e">
        <f t="shared" si="58"/>
        <v>#DIV/0!</v>
      </c>
      <c r="DW24" s="27" t="e">
        <f t="shared" si="58"/>
        <v>#DIV/0!</v>
      </c>
      <c r="DX24" s="6"/>
    </row>
    <row r="25" spans="1:128" ht="15.75" thickBot="1" x14ac:dyDescent="0.25"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320" t="s">
        <v>32</v>
      </c>
      <c r="AB25" s="321"/>
      <c r="AC25" s="64">
        <f>(AC12-R32)/(Y1-O40)</f>
        <v>-10.659527444331957</v>
      </c>
      <c r="AD25" s="64">
        <f>(AD12-S32)/(Y1-O40)</f>
        <v>72.761501574774641</v>
      </c>
      <c r="AE25" s="64">
        <f>((AE12-T32)/(Y1-O40))</f>
        <v>62.101974130442677</v>
      </c>
      <c r="AF25" s="6"/>
      <c r="AG25" s="23"/>
      <c r="AH25" s="7"/>
      <c r="AI25" s="7"/>
      <c r="AJ25" s="7"/>
      <c r="AK25" s="7"/>
      <c r="AL25" s="7"/>
      <c r="AM25" s="7"/>
      <c r="AN25" s="7"/>
      <c r="AO25" s="7"/>
      <c r="AP25" s="7"/>
      <c r="AQ25" s="150" t="s">
        <v>32</v>
      </c>
      <c r="AR25" s="150"/>
      <c r="AS25" s="64">
        <f>(AS12-AH32)/(AO1-Y1)</f>
        <v>53.728565122674404</v>
      </c>
      <c r="AT25" s="64">
        <f>(AT12-AI32)/(AO1-Y1)</f>
        <v>-63.130697994983365</v>
      </c>
      <c r="AU25" s="64">
        <f>((AU12-AJ32)/(AO1-Y1))</f>
        <v>-9.4021328723089397</v>
      </c>
      <c r="AV25" s="6"/>
      <c r="AW25" s="23"/>
      <c r="AX25" s="7"/>
      <c r="AY25" s="7"/>
      <c r="AZ25" s="7"/>
      <c r="BA25" s="68"/>
      <c r="BB25" s="68"/>
      <c r="BC25" s="68"/>
      <c r="BD25" s="68"/>
      <c r="BE25" s="68"/>
      <c r="BF25" s="68"/>
      <c r="BG25" s="269" t="s">
        <v>32</v>
      </c>
      <c r="BH25" s="269"/>
      <c r="BI25" s="64">
        <f>(BI12-AX32)/(BE1-AO1)</f>
        <v>-27.70053473068069</v>
      </c>
      <c r="BJ25" s="64">
        <f>(BJ12-AY32)/(BE1-AO1)</f>
        <v>-26.842277256872279</v>
      </c>
      <c r="BK25" s="64">
        <f>((BK12-AZ32)/(BE1-AO1))</f>
        <v>-54.542811987552973</v>
      </c>
      <c r="BL25" s="6"/>
      <c r="BM25" s="23"/>
      <c r="BN25" s="7"/>
      <c r="BO25" s="7"/>
      <c r="BP25" s="7"/>
      <c r="BQ25" s="7"/>
      <c r="BR25" s="7"/>
      <c r="BS25" s="7"/>
      <c r="BT25" s="7"/>
      <c r="BU25" s="7"/>
      <c r="BV25" s="7"/>
      <c r="BW25" s="150" t="s">
        <v>32</v>
      </c>
      <c r="BX25" s="150"/>
      <c r="BY25" s="64" t="e">
        <f>(BY12-BN32)/(BU1-AO1)</f>
        <v>#DIV/0!</v>
      </c>
      <c r="BZ25" s="64" t="e">
        <f>(BZ12-BO32)/(BU1-AO1)</f>
        <v>#DIV/0!</v>
      </c>
      <c r="CA25" s="64" t="e">
        <f>((CA12-BP32)/(BU1-AO1))</f>
        <v>#DIV/0!</v>
      </c>
      <c r="CB25" s="6"/>
      <c r="CC25" s="23"/>
      <c r="CD25" s="7"/>
      <c r="CE25" s="7"/>
      <c r="CF25" s="7"/>
      <c r="CG25" s="7"/>
      <c r="CH25" s="7"/>
      <c r="CI25" s="7"/>
      <c r="CJ25" s="7"/>
      <c r="CK25" s="7"/>
      <c r="CL25" s="7"/>
      <c r="CM25" s="150" t="s">
        <v>32</v>
      </c>
      <c r="CN25" s="150"/>
      <c r="CO25" s="64" t="e">
        <f>(CO12-CD32)/(CK1-BE1)</f>
        <v>#DIV/0!</v>
      </c>
      <c r="CP25" s="64" t="e">
        <f>(CP12-CE32)/(CK1-BE1)</f>
        <v>#DIV/0!</v>
      </c>
      <c r="CQ25" s="64" t="e">
        <f>((CQ12-CF32)/(CK1-BE1))</f>
        <v>#DIV/0!</v>
      </c>
      <c r="CR25" s="6"/>
      <c r="CS25" s="23"/>
      <c r="CT25" s="7"/>
      <c r="CU25" s="7"/>
      <c r="CV25" s="7"/>
      <c r="CW25" s="7"/>
      <c r="CX25" s="7"/>
      <c r="CY25" s="7"/>
      <c r="CZ25" s="7"/>
      <c r="DA25" s="7"/>
      <c r="DB25" s="7"/>
      <c r="DC25" s="150" t="s">
        <v>32</v>
      </c>
      <c r="DD25" s="150"/>
      <c r="DE25" s="64" t="e">
        <f>(DE12-CT32)/(DA1-BU1)</f>
        <v>#DIV/0!</v>
      </c>
      <c r="DF25" s="64" t="e">
        <f>(DF12-CU32)/(DA1-BU1)</f>
        <v>#DIV/0!</v>
      </c>
      <c r="DG25" s="64" t="e">
        <f>((DG12-CV32)/(DA1-BU1))</f>
        <v>#DIV/0!</v>
      </c>
      <c r="DH25" s="6"/>
      <c r="DI25" s="23"/>
      <c r="DJ25" s="7"/>
      <c r="DK25" s="7"/>
      <c r="DL25" s="7"/>
      <c r="DM25" s="7"/>
      <c r="DN25" s="7"/>
      <c r="DO25" s="7"/>
      <c r="DP25" s="7"/>
      <c r="DQ25" s="7"/>
      <c r="DR25" s="7"/>
      <c r="DS25" s="150" t="s">
        <v>32</v>
      </c>
      <c r="DT25" s="150"/>
      <c r="DU25" s="64" t="e">
        <f>(DU12-DJ32)/(DQ1-CK1)</f>
        <v>#DIV/0!</v>
      </c>
      <c r="DV25" s="64" t="e">
        <f>(DV12-DK32)/(DQ1-CK1)</f>
        <v>#DIV/0!</v>
      </c>
      <c r="DW25" s="64" t="e">
        <f>((DW12-DL32)/(DQ1-CK1))</f>
        <v>#DIV/0!</v>
      </c>
      <c r="DX25" s="6"/>
    </row>
    <row r="26" spans="1:128" ht="15" customHeight="1" x14ac:dyDescent="0.2">
      <c r="P26" s="7"/>
      <c r="Q26" s="317" t="s">
        <v>31</v>
      </c>
      <c r="R26" s="151" t="s">
        <v>30</v>
      </c>
      <c r="S26" s="151" t="s">
        <v>29</v>
      </c>
      <c r="T26" s="151" t="s">
        <v>28</v>
      </c>
      <c r="U26" s="217" t="s">
        <v>27</v>
      </c>
      <c r="V26" s="154"/>
      <c r="W26" s="154"/>
      <c r="X26" s="155"/>
      <c r="Y26" s="7"/>
      <c r="Z26" s="7"/>
      <c r="AA26" s="320" t="s">
        <v>26</v>
      </c>
      <c r="AB26" s="321"/>
      <c r="AC26" s="64">
        <f>(AC24/30)+AC25</f>
        <v>522.20246338272273</v>
      </c>
      <c r="AD26" s="64">
        <f>(AD24/30)+AD25</f>
        <v>485.22463462025485</v>
      </c>
      <c r="AE26" s="64">
        <f>(AE24/30)+AE25</f>
        <v>1007.4270980029776</v>
      </c>
      <c r="AF26" s="6"/>
      <c r="AG26" s="168" t="s">
        <v>31</v>
      </c>
      <c r="AH26" s="171" t="s">
        <v>30</v>
      </c>
      <c r="AI26" s="151" t="s">
        <v>29</v>
      </c>
      <c r="AJ26" s="151" t="s">
        <v>28</v>
      </c>
      <c r="AK26" s="154" t="s">
        <v>27</v>
      </c>
      <c r="AL26" s="154"/>
      <c r="AM26" s="154"/>
      <c r="AN26" s="155"/>
      <c r="AO26" s="7"/>
      <c r="AP26" s="7"/>
      <c r="AQ26" s="150" t="s">
        <v>26</v>
      </c>
      <c r="AR26" s="150"/>
      <c r="AS26" s="24">
        <f>(AS24/30)+AS25</f>
        <v>67.717628891900063</v>
      </c>
      <c r="AT26" s="24">
        <f>(AT24/30)+AT25</f>
        <v>-24.369150766660695</v>
      </c>
      <c r="AU26" s="24">
        <f>(AU24/30)+AU25</f>
        <v>43.348478125239389</v>
      </c>
      <c r="AV26" s="6"/>
      <c r="AW26" s="168" t="s">
        <v>31</v>
      </c>
      <c r="AX26" s="171" t="s">
        <v>30</v>
      </c>
      <c r="AY26" s="151" t="s">
        <v>29</v>
      </c>
      <c r="AZ26" s="151" t="s">
        <v>28</v>
      </c>
      <c r="BA26" s="221" t="s">
        <v>27</v>
      </c>
      <c r="BB26" s="221"/>
      <c r="BC26" s="221"/>
      <c r="BD26" s="222"/>
      <c r="BE26" s="68"/>
      <c r="BF26" s="68"/>
      <c r="BG26" s="269" t="s">
        <v>26</v>
      </c>
      <c r="BH26" s="269"/>
      <c r="BI26" s="64">
        <f>(BI24/30)+BI25</f>
        <v>31.904329349446154</v>
      </c>
      <c r="BJ26" s="64">
        <f>(BJ24/30)+BJ25</f>
        <v>14.272774969737064</v>
      </c>
      <c r="BK26" s="64">
        <f>(BK24/30)+BK25</f>
        <v>46.177104319183222</v>
      </c>
      <c r="BL26" s="6"/>
      <c r="BM26" s="168" t="s">
        <v>31</v>
      </c>
      <c r="BN26" s="171" t="s">
        <v>30</v>
      </c>
      <c r="BO26" s="151" t="s">
        <v>29</v>
      </c>
      <c r="BP26" s="151" t="s">
        <v>28</v>
      </c>
      <c r="BQ26" s="154" t="s">
        <v>27</v>
      </c>
      <c r="BR26" s="154"/>
      <c r="BS26" s="154"/>
      <c r="BT26" s="155"/>
      <c r="BU26" s="7"/>
      <c r="BV26" s="7"/>
      <c r="BW26" s="150" t="s">
        <v>26</v>
      </c>
      <c r="BX26" s="150"/>
      <c r="BY26" s="24" t="e">
        <f>(BY24/30)+BY25</f>
        <v>#DIV/0!</v>
      </c>
      <c r="BZ26" s="24" t="e">
        <f>(BZ24/30)+BZ25</f>
        <v>#DIV/0!</v>
      </c>
      <c r="CA26" s="24" t="e">
        <f>(CA24/30)+CA25</f>
        <v>#DIV/0!</v>
      </c>
      <c r="CB26" s="6"/>
      <c r="CC26" s="168" t="s">
        <v>31</v>
      </c>
      <c r="CD26" s="171" t="s">
        <v>30</v>
      </c>
      <c r="CE26" s="151" t="s">
        <v>29</v>
      </c>
      <c r="CF26" s="151" t="s">
        <v>28</v>
      </c>
      <c r="CG26" s="154" t="s">
        <v>27</v>
      </c>
      <c r="CH26" s="154"/>
      <c r="CI26" s="154"/>
      <c r="CJ26" s="155"/>
      <c r="CK26" s="7"/>
      <c r="CL26" s="7"/>
      <c r="CM26" s="150" t="s">
        <v>26</v>
      </c>
      <c r="CN26" s="150"/>
      <c r="CO26" s="24" t="e">
        <f>(CO24/30)+CO25</f>
        <v>#DIV/0!</v>
      </c>
      <c r="CP26" s="24" t="e">
        <f>(CP24/30)+CP25</f>
        <v>#DIV/0!</v>
      </c>
      <c r="CQ26" s="24" t="e">
        <f>(CQ24/30)+CQ25</f>
        <v>#DIV/0!</v>
      </c>
      <c r="CR26" s="6"/>
      <c r="CS26" s="168" t="s">
        <v>31</v>
      </c>
      <c r="CT26" s="171" t="s">
        <v>30</v>
      </c>
      <c r="CU26" s="151" t="s">
        <v>29</v>
      </c>
      <c r="CV26" s="151" t="s">
        <v>28</v>
      </c>
      <c r="CW26" s="154" t="s">
        <v>27</v>
      </c>
      <c r="CX26" s="154"/>
      <c r="CY26" s="154"/>
      <c r="CZ26" s="155"/>
      <c r="DA26" s="7"/>
      <c r="DB26" s="7"/>
      <c r="DC26" s="150" t="s">
        <v>26</v>
      </c>
      <c r="DD26" s="150"/>
      <c r="DE26" s="24" t="e">
        <f>(DE24/30)+DE25</f>
        <v>#DIV/0!</v>
      </c>
      <c r="DF26" s="24" t="e">
        <f>(DF24/30)+DF25</f>
        <v>#DIV/0!</v>
      </c>
      <c r="DG26" s="24" t="e">
        <f>(DG24/30)+DG25</f>
        <v>#DIV/0!</v>
      </c>
      <c r="DH26" s="6"/>
      <c r="DI26" s="168" t="s">
        <v>31</v>
      </c>
      <c r="DJ26" s="171" t="s">
        <v>30</v>
      </c>
      <c r="DK26" s="151" t="s">
        <v>29</v>
      </c>
      <c r="DL26" s="151" t="s">
        <v>28</v>
      </c>
      <c r="DM26" s="154" t="s">
        <v>27</v>
      </c>
      <c r="DN26" s="154"/>
      <c r="DO26" s="154"/>
      <c r="DP26" s="155"/>
      <c r="DQ26" s="7"/>
      <c r="DR26" s="7"/>
      <c r="DS26" s="150" t="s">
        <v>26</v>
      </c>
      <c r="DT26" s="150"/>
      <c r="DU26" s="24" t="e">
        <f>(DU24/30)+DU25</f>
        <v>#DIV/0!</v>
      </c>
      <c r="DV26" s="24" t="e">
        <f>(DV24/30)+DV25</f>
        <v>#DIV/0!</v>
      </c>
      <c r="DW26" s="24" t="e">
        <f>(DW24/30)+DW25</f>
        <v>#DIV/0!</v>
      </c>
      <c r="DX26" s="6"/>
    </row>
    <row r="27" spans="1:128" ht="15.75" customHeight="1" x14ac:dyDescent="0.2">
      <c r="P27" s="7"/>
      <c r="Q27" s="318"/>
      <c r="R27" s="152"/>
      <c r="S27" s="152"/>
      <c r="T27" s="152"/>
      <c r="U27" s="218"/>
      <c r="V27" s="156"/>
      <c r="W27" s="156"/>
      <c r="X27" s="157"/>
      <c r="Y27" s="7"/>
      <c r="Z27" s="7"/>
      <c r="AA27" s="320" t="s">
        <v>25</v>
      </c>
      <c r="AB27" s="321"/>
      <c r="AC27" s="64">
        <f>(AC26*100)/12</f>
        <v>4351.6871948560229</v>
      </c>
      <c r="AD27" s="64">
        <f>(AD26*100)/12</f>
        <v>4043.5386218354574</v>
      </c>
      <c r="AE27" s="64">
        <f>(AE26*100)/12</f>
        <v>8395.2258166914798</v>
      </c>
      <c r="AF27" s="6"/>
      <c r="AG27" s="169"/>
      <c r="AH27" s="172"/>
      <c r="AI27" s="152"/>
      <c r="AJ27" s="152"/>
      <c r="AK27" s="156"/>
      <c r="AL27" s="156"/>
      <c r="AM27" s="156"/>
      <c r="AN27" s="157"/>
      <c r="AO27" s="7"/>
      <c r="AP27" s="7"/>
      <c r="AQ27" s="150" t="s">
        <v>25</v>
      </c>
      <c r="AR27" s="150"/>
      <c r="AS27" s="24">
        <f>(AS26*100)/12</f>
        <v>564.31357409916711</v>
      </c>
      <c r="AT27" s="24">
        <f>(AT26*100)/12</f>
        <v>-203.07625638883914</v>
      </c>
      <c r="AU27" s="24">
        <f>(AU26*100)/12</f>
        <v>361.23731771032823</v>
      </c>
      <c r="AV27" s="6"/>
      <c r="AW27" s="169"/>
      <c r="AX27" s="172"/>
      <c r="AY27" s="152"/>
      <c r="AZ27" s="152"/>
      <c r="BA27" s="224"/>
      <c r="BB27" s="224"/>
      <c r="BC27" s="224"/>
      <c r="BD27" s="225"/>
      <c r="BE27" s="68"/>
      <c r="BF27" s="68"/>
      <c r="BG27" s="269" t="s">
        <v>25</v>
      </c>
      <c r="BH27" s="269"/>
      <c r="BI27" s="64">
        <f>(BI26*100)/12</f>
        <v>265.86941124538458</v>
      </c>
      <c r="BJ27" s="64">
        <f>(BJ26*100)/12</f>
        <v>118.93979141447552</v>
      </c>
      <c r="BK27" s="64">
        <f>(BK26*100)/12</f>
        <v>384.80920265986015</v>
      </c>
      <c r="BL27" s="6"/>
      <c r="BM27" s="169"/>
      <c r="BN27" s="172"/>
      <c r="BO27" s="152"/>
      <c r="BP27" s="152"/>
      <c r="BQ27" s="156"/>
      <c r="BR27" s="156"/>
      <c r="BS27" s="156"/>
      <c r="BT27" s="157"/>
      <c r="BU27" s="7"/>
      <c r="BV27" s="7"/>
      <c r="BW27" s="150" t="s">
        <v>25</v>
      </c>
      <c r="BX27" s="150"/>
      <c r="BY27" s="24" t="e">
        <f>(BY26*100)/12</f>
        <v>#DIV/0!</v>
      </c>
      <c r="BZ27" s="24" t="e">
        <f>(BZ26*100)/12</f>
        <v>#DIV/0!</v>
      </c>
      <c r="CA27" s="24" t="e">
        <f>(CA26*100)/12</f>
        <v>#DIV/0!</v>
      </c>
      <c r="CB27" s="6"/>
      <c r="CC27" s="169"/>
      <c r="CD27" s="172"/>
      <c r="CE27" s="152"/>
      <c r="CF27" s="152"/>
      <c r="CG27" s="156"/>
      <c r="CH27" s="156"/>
      <c r="CI27" s="156"/>
      <c r="CJ27" s="157"/>
      <c r="CK27" s="7"/>
      <c r="CL27" s="7"/>
      <c r="CM27" s="150" t="s">
        <v>25</v>
      </c>
      <c r="CN27" s="150"/>
      <c r="CO27" s="24" t="e">
        <f>(CO26*100)/12</f>
        <v>#DIV/0!</v>
      </c>
      <c r="CP27" s="24" t="e">
        <f>(CP26*100)/12</f>
        <v>#DIV/0!</v>
      </c>
      <c r="CQ27" s="24" t="e">
        <f>(CQ26*100)/12</f>
        <v>#DIV/0!</v>
      </c>
      <c r="CR27" s="6"/>
      <c r="CS27" s="169"/>
      <c r="CT27" s="172"/>
      <c r="CU27" s="152"/>
      <c r="CV27" s="152"/>
      <c r="CW27" s="156"/>
      <c r="CX27" s="156"/>
      <c r="CY27" s="156"/>
      <c r="CZ27" s="157"/>
      <c r="DA27" s="7"/>
      <c r="DB27" s="7"/>
      <c r="DC27" s="150" t="s">
        <v>25</v>
      </c>
      <c r="DD27" s="150"/>
      <c r="DE27" s="24" t="e">
        <f>(DE26*100)/12</f>
        <v>#DIV/0!</v>
      </c>
      <c r="DF27" s="24" t="e">
        <f>(DF26*100)/12</f>
        <v>#DIV/0!</v>
      </c>
      <c r="DG27" s="24" t="e">
        <f>(DG26*100)/12</f>
        <v>#DIV/0!</v>
      </c>
      <c r="DH27" s="6"/>
      <c r="DI27" s="169"/>
      <c r="DJ27" s="172"/>
      <c r="DK27" s="152"/>
      <c r="DL27" s="152"/>
      <c r="DM27" s="156"/>
      <c r="DN27" s="156"/>
      <c r="DO27" s="156"/>
      <c r="DP27" s="157"/>
      <c r="DQ27" s="7"/>
      <c r="DR27" s="7"/>
      <c r="DS27" s="150" t="s">
        <v>25</v>
      </c>
      <c r="DT27" s="150"/>
      <c r="DU27" s="24" t="e">
        <f>(DU26*100)/12</f>
        <v>#DIV/0!</v>
      </c>
      <c r="DV27" s="24" t="e">
        <f>(DV26*100)/12</f>
        <v>#DIV/0!</v>
      </c>
      <c r="DW27" s="24" t="e">
        <f>(DW26*100)/12</f>
        <v>#DIV/0!</v>
      </c>
      <c r="DX27" s="6"/>
    </row>
    <row r="28" spans="1:128" ht="16.5" customHeight="1" thickBot="1" x14ac:dyDescent="0.25">
      <c r="A28" s="23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319"/>
      <c r="R28" s="153"/>
      <c r="S28" s="153"/>
      <c r="T28" s="153"/>
      <c r="U28" s="219"/>
      <c r="V28" s="158"/>
      <c r="W28" s="158"/>
      <c r="X28" s="159"/>
      <c r="Y28" s="7"/>
      <c r="Z28" s="7"/>
      <c r="AA28" s="320" t="s">
        <v>24</v>
      </c>
      <c r="AB28" s="321"/>
      <c r="AC28" s="26">
        <f>$G$4</f>
        <v>8.8000000000000007</v>
      </c>
      <c r="AD28" s="26">
        <f>$G$4</f>
        <v>8.8000000000000007</v>
      </c>
      <c r="AE28" s="26">
        <f>$G$4</f>
        <v>8.8000000000000007</v>
      </c>
      <c r="AF28" s="6"/>
      <c r="AG28" s="170"/>
      <c r="AH28" s="173"/>
      <c r="AI28" s="153"/>
      <c r="AJ28" s="153"/>
      <c r="AK28" s="158"/>
      <c r="AL28" s="158"/>
      <c r="AM28" s="158"/>
      <c r="AN28" s="159"/>
      <c r="AO28" s="7"/>
      <c r="AP28" s="7"/>
      <c r="AQ28" s="150" t="s">
        <v>24</v>
      </c>
      <c r="AR28" s="150"/>
      <c r="AS28" s="26">
        <f>$G$4</f>
        <v>8.8000000000000007</v>
      </c>
      <c r="AT28" s="26">
        <f>$G$4</f>
        <v>8.8000000000000007</v>
      </c>
      <c r="AU28" s="26">
        <f>$G$4</f>
        <v>8.8000000000000007</v>
      </c>
      <c r="AV28" s="6"/>
      <c r="AW28" s="170"/>
      <c r="AX28" s="173"/>
      <c r="AY28" s="153"/>
      <c r="AZ28" s="153"/>
      <c r="BA28" s="227"/>
      <c r="BB28" s="227"/>
      <c r="BC28" s="227"/>
      <c r="BD28" s="228"/>
      <c r="BE28" s="68"/>
      <c r="BF28" s="68"/>
      <c r="BG28" s="269" t="s">
        <v>24</v>
      </c>
      <c r="BH28" s="269"/>
      <c r="BI28" s="66">
        <f>$G$4</f>
        <v>8.8000000000000007</v>
      </c>
      <c r="BJ28" s="66">
        <f>$G$4</f>
        <v>8.8000000000000007</v>
      </c>
      <c r="BK28" s="66">
        <f>$G$4</f>
        <v>8.8000000000000007</v>
      </c>
      <c r="BL28" s="6"/>
      <c r="BM28" s="170"/>
      <c r="BN28" s="173"/>
      <c r="BO28" s="153"/>
      <c r="BP28" s="153"/>
      <c r="BQ28" s="158"/>
      <c r="BR28" s="158"/>
      <c r="BS28" s="158"/>
      <c r="BT28" s="159"/>
      <c r="BU28" s="7"/>
      <c r="BV28" s="7"/>
      <c r="BW28" s="150" t="s">
        <v>24</v>
      </c>
      <c r="BX28" s="150"/>
      <c r="BY28" s="26">
        <f>$G$4</f>
        <v>8.8000000000000007</v>
      </c>
      <c r="BZ28" s="26">
        <f>$G$4</f>
        <v>8.8000000000000007</v>
      </c>
      <c r="CA28" s="26">
        <f>$G$4</f>
        <v>8.8000000000000007</v>
      </c>
      <c r="CB28" s="6"/>
      <c r="CC28" s="170"/>
      <c r="CD28" s="173"/>
      <c r="CE28" s="153"/>
      <c r="CF28" s="153"/>
      <c r="CG28" s="158"/>
      <c r="CH28" s="158"/>
      <c r="CI28" s="158"/>
      <c r="CJ28" s="159"/>
      <c r="CK28" s="7"/>
      <c r="CL28" s="7"/>
      <c r="CM28" s="150" t="s">
        <v>24</v>
      </c>
      <c r="CN28" s="150"/>
      <c r="CO28" s="26">
        <f>$G$4</f>
        <v>8.8000000000000007</v>
      </c>
      <c r="CP28" s="26">
        <f>$G$4</f>
        <v>8.8000000000000007</v>
      </c>
      <c r="CQ28" s="26">
        <f>$G$4</f>
        <v>8.8000000000000007</v>
      </c>
      <c r="CR28" s="6"/>
      <c r="CS28" s="170"/>
      <c r="CT28" s="173"/>
      <c r="CU28" s="153"/>
      <c r="CV28" s="153"/>
      <c r="CW28" s="158"/>
      <c r="CX28" s="158"/>
      <c r="CY28" s="158"/>
      <c r="CZ28" s="159"/>
      <c r="DA28" s="7"/>
      <c r="DB28" s="7"/>
      <c r="DC28" s="150" t="s">
        <v>24</v>
      </c>
      <c r="DD28" s="150"/>
      <c r="DE28" s="26">
        <f>$G$4</f>
        <v>8.8000000000000007</v>
      </c>
      <c r="DF28" s="26">
        <f>$G$4</f>
        <v>8.8000000000000007</v>
      </c>
      <c r="DG28" s="26">
        <f>$G$4</f>
        <v>8.8000000000000007</v>
      </c>
      <c r="DH28" s="6"/>
      <c r="DI28" s="170"/>
      <c r="DJ28" s="173"/>
      <c r="DK28" s="153"/>
      <c r="DL28" s="153"/>
      <c r="DM28" s="158"/>
      <c r="DN28" s="158"/>
      <c r="DO28" s="158"/>
      <c r="DP28" s="159"/>
      <c r="DQ28" s="7"/>
      <c r="DR28" s="7"/>
      <c r="DS28" s="150" t="s">
        <v>24</v>
      </c>
      <c r="DT28" s="150"/>
      <c r="DU28" s="26">
        <f>$G$4</f>
        <v>8.8000000000000007</v>
      </c>
      <c r="DV28" s="26">
        <f>$G$4</f>
        <v>8.8000000000000007</v>
      </c>
      <c r="DW28" s="26">
        <f>$G$4</f>
        <v>8.8000000000000007</v>
      </c>
      <c r="DX28" s="6"/>
    </row>
    <row r="29" spans="1:128" x14ac:dyDescent="0.2">
      <c r="A29" s="23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273">
        <v>1</v>
      </c>
      <c r="R29" s="67">
        <v>1164.8</v>
      </c>
      <c r="S29" s="67">
        <v>52</v>
      </c>
      <c r="T29" s="67">
        <v>1216.8</v>
      </c>
      <c r="U29" s="7"/>
      <c r="V29" s="7"/>
      <c r="W29" s="7"/>
      <c r="X29" s="7"/>
      <c r="Y29" s="7"/>
      <c r="Z29" s="7"/>
      <c r="AA29" s="320" t="s">
        <v>23</v>
      </c>
      <c r="AB29" s="321"/>
      <c r="AC29" s="64">
        <f>AC27*AC28</f>
        <v>38294.847314733008</v>
      </c>
      <c r="AD29" s="64">
        <f>AD27*AD28</f>
        <v>35583.139872152031</v>
      </c>
      <c r="AE29" s="64">
        <f>AE27*AE28</f>
        <v>73877.987186885031</v>
      </c>
      <c r="AF29" s="6"/>
      <c r="AG29" s="34">
        <v>1</v>
      </c>
      <c r="AH29" s="67">
        <f>AC6</f>
        <v>0</v>
      </c>
      <c r="AI29" s="67">
        <f>AD6</f>
        <v>3827.4790386935142</v>
      </c>
      <c r="AJ29" s="67">
        <f>AE6</f>
        <v>3827.4790386935142</v>
      </c>
      <c r="AK29" s="7"/>
      <c r="AL29" s="7"/>
      <c r="AM29" s="7"/>
      <c r="AN29" s="7"/>
      <c r="AO29" s="7"/>
      <c r="AP29" s="7"/>
      <c r="AQ29" s="150" t="s">
        <v>23</v>
      </c>
      <c r="AR29" s="150"/>
      <c r="AS29" s="24">
        <f>AS27*AS28</f>
        <v>4965.9594520726714</v>
      </c>
      <c r="AT29" s="24">
        <f>AT27*AT28</f>
        <v>-1787.0710562217846</v>
      </c>
      <c r="AU29" s="24">
        <f>AU27*AU28</f>
        <v>3178.8883958508886</v>
      </c>
      <c r="AV29" s="6"/>
      <c r="AW29" s="34">
        <v>1</v>
      </c>
      <c r="AX29" s="67">
        <f t="shared" ref="AX29:AZ30" si="59">AS6</f>
        <v>4902.9424036733872</v>
      </c>
      <c r="AY29" s="67">
        <f t="shared" si="59"/>
        <v>329.97125174685567</v>
      </c>
      <c r="AZ29" s="67">
        <f t="shared" si="59"/>
        <v>5232.9136554202432</v>
      </c>
      <c r="BA29" s="68"/>
      <c r="BB29" s="68"/>
      <c r="BC29" s="68"/>
      <c r="BD29" s="68"/>
      <c r="BE29" s="68"/>
      <c r="BF29" s="68"/>
      <c r="BG29" s="269" t="s">
        <v>23</v>
      </c>
      <c r="BH29" s="269"/>
      <c r="BI29" s="64">
        <f>BI27*BI28</f>
        <v>2339.6508189593847</v>
      </c>
      <c r="BJ29" s="64">
        <f>BJ27*BJ28</f>
        <v>1046.6701644473846</v>
      </c>
      <c r="BK29" s="64">
        <f>BK27*BK28</f>
        <v>3386.3209834067698</v>
      </c>
      <c r="BL29" s="6"/>
      <c r="BM29" s="34">
        <v>1</v>
      </c>
      <c r="BN29" s="67">
        <f t="shared" ref="BN29:BP30" si="60">BI6</f>
        <v>489.95187644205868</v>
      </c>
      <c r="BO29" s="67">
        <f>BJ6</f>
        <v>1493.4047181805338</v>
      </c>
      <c r="BP29" s="67">
        <f>BK6</f>
        <v>1983.3565946225924</v>
      </c>
      <c r="BQ29" s="7"/>
      <c r="BR29" s="7"/>
      <c r="BS29" s="7"/>
      <c r="BT29" s="7"/>
      <c r="BU29" s="7"/>
      <c r="BV29" s="7"/>
      <c r="BW29" s="150" t="s">
        <v>23</v>
      </c>
      <c r="BX29" s="150"/>
      <c r="BY29" s="24" t="e">
        <f>BY27*BY28</f>
        <v>#DIV/0!</v>
      </c>
      <c r="BZ29" s="24" t="e">
        <f>BZ27*BZ28</f>
        <v>#DIV/0!</v>
      </c>
      <c r="CA29" s="24" t="e">
        <f>CA27*CA28</f>
        <v>#DIV/0!</v>
      </c>
      <c r="CB29" s="6"/>
      <c r="CC29" s="34">
        <v>1</v>
      </c>
      <c r="CD29" s="67" t="e">
        <f t="shared" ref="CD29:CF30" si="61">BY6</f>
        <v>#DIV/0!</v>
      </c>
      <c r="CE29" s="67" t="e">
        <f t="shared" si="61"/>
        <v>#DIV/0!</v>
      </c>
      <c r="CF29" s="67" t="e">
        <f t="shared" si="61"/>
        <v>#DIV/0!</v>
      </c>
      <c r="CG29" s="7"/>
      <c r="CH29" s="7"/>
      <c r="CI29" s="7"/>
      <c r="CJ29" s="7"/>
      <c r="CK29" s="7"/>
      <c r="CL29" s="7"/>
      <c r="CM29" s="150" t="s">
        <v>23</v>
      </c>
      <c r="CN29" s="150"/>
      <c r="CO29" s="24" t="e">
        <f>CO27*CO28</f>
        <v>#DIV/0!</v>
      </c>
      <c r="CP29" s="24" t="e">
        <f>CP27*CP28</f>
        <v>#DIV/0!</v>
      </c>
      <c r="CQ29" s="24" t="e">
        <f>CQ27*CQ28</f>
        <v>#DIV/0!</v>
      </c>
      <c r="CR29" s="6"/>
      <c r="CS29" s="34">
        <v>1</v>
      </c>
      <c r="CT29" s="67" t="e">
        <f t="shared" ref="CT29:CV30" si="62">CO6</f>
        <v>#DIV/0!</v>
      </c>
      <c r="CU29" s="67" t="e">
        <f t="shared" si="62"/>
        <v>#DIV/0!</v>
      </c>
      <c r="CV29" s="67" t="e">
        <f t="shared" si="62"/>
        <v>#DIV/0!</v>
      </c>
      <c r="CW29" s="7"/>
      <c r="CX29" s="7"/>
      <c r="CY29" s="7"/>
      <c r="CZ29" s="7"/>
      <c r="DA29" s="7"/>
      <c r="DB29" s="7"/>
      <c r="DC29" s="150" t="s">
        <v>23</v>
      </c>
      <c r="DD29" s="150"/>
      <c r="DE29" s="24" t="e">
        <f>DE27*DE28</f>
        <v>#DIV/0!</v>
      </c>
      <c r="DF29" s="24" t="e">
        <f>DF27*DF28</f>
        <v>#DIV/0!</v>
      </c>
      <c r="DG29" s="24" t="e">
        <f>DG27*DG28</f>
        <v>#DIV/0!</v>
      </c>
      <c r="DH29" s="6"/>
      <c r="DI29" s="34">
        <v>1</v>
      </c>
      <c r="DJ29" s="67" t="e">
        <f t="shared" ref="DJ29:DL30" si="63">DE6</f>
        <v>#DIV/0!</v>
      </c>
      <c r="DK29" s="67" t="e">
        <f t="shared" si="63"/>
        <v>#DIV/0!</v>
      </c>
      <c r="DL29" s="67" t="e">
        <f t="shared" si="63"/>
        <v>#DIV/0!</v>
      </c>
      <c r="DM29" s="7"/>
      <c r="DN29" s="7"/>
      <c r="DO29" s="7"/>
      <c r="DP29" s="7"/>
      <c r="DQ29" s="7"/>
      <c r="DR29" s="7"/>
      <c r="DS29" s="150" t="s">
        <v>23</v>
      </c>
      <c r="DT29" s="150"/>
      <c r="DU29" s="24" t="e">
        <f>DU27*DU28</f>
        <v>#DIV/0!</v>
      </c>
      <c r="DV29" s="24" t="e">
        <f>DV27*DV28</f>
        <v>#DIV/0!</v>
      </c>
      <c r="DW29" s="24" t="e">
        <f>DW27*DW28</f>
        <v>#DIV/0!</v>
      </c>
      <c r="DX29" s="6"/>
    </row>
    <row r="30" spans="1:128" x14ac:dyDescent="0.2">
      <c r="A30" s="23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272">
        <v>2</v>
      </c>
      <c r="R30" s="67">
        <v>58.4</v>
      </c>
      <c r="S30" s="67">
        <v>700.4</v>
      </c>
      <c r="T30" s="67">
        <v>758.8</v>
      </c>
      <c r="U30" s="7"/>
      <c r="V30" s="7"/>
      <c r="W30" s="7"/>
      <c r="X30" s="7"/>
      <c r="Y30" s="7"/>
      <c r="Z30" s="7"/>
      <c r="AA30" s="320" t="s">
        <v>22</v>
      </c>
      <c r="AB30" s="321"/>
      <c r="AC30" s="24"/>
      <c r="AD30" s="24"/>
      <c r="AE30" s="24"/>
      <c r="AF30" s="6"/>
      <c r="AG30" s="32">
        <v>2</v>
      </c>
      <c r="AH30" s="67">
        <f>AC7</f>
        <v>24.963795015185848</v>
      </c>
      <c r="AI30" s="67">
        <f>AD7</f>
        <v>4243.8451525815944</v>
      </c>
      <c r="AJ30" s="67">
        <f>AE7</f>
        <v>4268.8089475967799</v>
      </c>
      <c r="AK30" s="7"/>
      <c r="AL30" s="7"/>
      <c r="AM30" s="7"/>
      <c r="AN30" s="7"/>
      <c r="AO30" s="7"/>
      <c r="AP30" s="7"/>
      <c r="AQ30" s="150" t="s">
        <v>22</v>
      </c>
      <c r="AR30" s="150"/>
      <c r="AS30" s="24"/>
      <c r="AT30" s="24"/>
      <c r="AU30" s="24"/>
      <c r="AV30" s="6"/>
      <c r="AW30" s="32">
        <v>2</v>
      </c>
      <c r="AX30" s="67">
        <f t="shared" si="59"/>
        <v>100.57225853304286</v>
      </c>
      <c r="AY30" s="67">
        <f t="shared" si="59"/>
        <v>2359.1378358750912</v>
      </c>
      <c r="AZ30" s="67">
        <f t="shared" si="59"/>
        <v>2459.710094408134</v>
      </c>
      <c r="BA30" s="68"/>
      <c r="BB30" s="68"/>
      <c r="BC30" s="68"/>
      <c r="BD30" s="68"/>
      <c r="BE30" s="68"/>
      <c r="BF30" s="68"/>
      <c r="BG30" s="269" t="s">
        <v>22</v>
      </c>
      <c r="BH30" s="269"/>
      <c r="BI30" s="64"/>
      <c r="BJ30" s="64"/>
      <c r="BK30" s="64"/>
      <c r="BL30" s="6"/>
      <c r="BM30" s="32">
        <v>2</v>
      </c>
      <c r="BN30" s="67">
        <f t="shared" si="60"/>
        <v>260.10344673031233</v>
      </c>
      <c r="BO30" s="67">
        <f t="shared" si="60"/>
        <v>1247.1031329837301</v>
      </c>
      <c r="BP30" s="67">
        <f t="shared" si="60"/>
        <v>1507.2065797140424</v>
      </c>
      <c r="BQ30" s="7"/>
      <c r="BR30" s="7"/>
      <c r="BS30" s="7"/>
      <c r="BT30" s="7"/>
      <c r="BU30" s="7"/>
      <c r="BV30" s="7"/>
      <c r="BW30" s="150" t="s">
        <v>22</v>
      </c>
      <c r="BX30" s="150"/>
      <c r="BY30" s="24"/>
      <c r="BZ30" s="24"/>
      <c r="CA30" s="24"/>
      <c r="CB30" s="6"/>
      <c r="CC30" s="32">
        <v>3</v>
      </c>
      <c r="CD30" s="67" t="e">
        <f t="shared" si="61"/>
        <v>#DIV/0!</v>
      </c>
      <c r="CE30" s="67" t="e">
        <f t="shared" si="61"/>
        <v>#DIV/0!</v>
      </c>
      <c r="CF30" s="67" t="e">
        <f t="shared" si="61"/>
        <v>#DIV/0!</v>
      </c>
      <c r="CG30" s="7"/>
      <c r="CH30" s="7"/>
      <c r="CI30" s="7"/>
      <c r="CJ30" s="7"/>
      <c r="CK30" s="7"/>
      <c r="CL30" s="7"/>
      <c r="CM30" s="150" t="s">
        <v>22</v>
      </c>
      <c r="CN30" s="150"/>
      <c r="CO30" s="24"/>
      <c r="CP30" s="24"/>
      <c r="CQ30" s="24"/>
      <c r="CR30" s="6"/>
      <c r="CS30" s="32">
        <v>3</v>
      </c>
      <c r="CT30" s="67" t="e">
        <f t="shared" si="62"/>
        <v>#DIV/0!</v>
      </c>
      <c r="CU30" s="67" t="e">
        <f t="shared" si="62"/>
        <v>#DIV/0!</v>
      </c>
      <c r="CV30" s="67" t="e">
        <f t="shared" si="62"/>
        <v>#DIV/0!</v>
      </c>
      <c r="CW30" s="7"/>
      <c r="CX30" s="7"/>
      <c r="CY30" s="7"/>
      <c r="CZ30" s="7"/>
      <c r="DA30" s="7"/>
      <c r="DB30" s="7"/>
      <c r="DC30" s="150" t="s">
        <v>22</v>
      </c>
      <c r="DD30" s="150"/>
      <c r="DE30" s="24"/>
      <c r="DF30" s="24"/>
      <c r="DG30" s="24"/>
      <c r="DH30" s="6"/>
      <c r="DI30" s="32">
        <v>3</v>
      </c>
      <c r="DJ30" s="67" t="e">
        <f t="shared" si="63"/>
        <v>#DIV/0!</v>
      </c>
      <c r="DK30" s="67" t="e">
        <f t="shared" si="63"/>
        <v>#DIV/0!</v>
      </c>
      <c r="DL30" s="67" t="e">
        <f t="shared" si="63"/>
        <v>#DIV/0!</v>
      </c>
      <c r="DM30" s="7"/>
      <c r="DN30" s="7"/>
      <c r="DO30" s="7"/>
      <c r="DP30" s="7"/>
      <c r="DQ30" s="7"/>
      <c r="DR30" s="7"/>
      <c r="DS30" s="150" t="s">
        <v>22</v>
      </c>
      <c r="DT30" s="150"/>
      <c r="DU30" s="24"/>
      <c r="DV30" s="24"/>
      <c r="DW30" s="24"/>
      <c r="DX30" s="6"/>
    </row>
    <row r="31" spans="1:128" ht="15.75" customHeight="1" x14ac:dyDescent="0.2">
      <c r="A31" s="23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272">
        <v>4</v>
      </c>
      <c r="R31" s="67">
        <v>240.8</v>
      </c>
      <c r="S31" s="67">
        <v>1057.5999999999999</v>
      </c>
      <c r="T31" s="67">
        <v>1298.4000000000001</v>
      </c>
      <c r="U31" s="7"/>
      <c r="V31" s="7"/>
      <c r="W31" s="7"/>
      <c r="X31" s="7"/>
      <c r="Y31" s="7"/>
      <c r="Z31" s="7"/>
      <c r="AA31" s="20"/>
      <c r="AB31" s="20"/>
      <c r="AC31" s="7"/>
      <c r="AD31" s="7"/>
      <c r="AE31" s="7"/>
      <c r="AF31" s="6"/>
      <c r="AG31" s="32">
        <v>4</v>
      </c>
      <c r="AH31" s="67">
        <f>AC9</f>
        <v>0</v>
      </c>
      <c r="AI31" s="67">
        <f>AD9</f>
        <v>3561.4785213194682</v>
      </c>
      <c r="AJ31" s="67">
        <f>AE9</f>
        <v>3561.4785213194682</v>
      </c>
      <c r="AK31" s="7"/>
      <c r="AL31" s="7"/>
      <c r="AM31" s="7"/>
      <c r="AN31" s="7"/>
      <c r="AO31" s="7"/>
      <c r="AP31" s="7"/>
      <c r="AQ31" s="20"/>
      <c r="AR31" s="20"/>
      <c r="AS31" s="7"/>
      <c r="AT31" s="7"/>
      <c r="AU31" s="7"/>
      <c r="AV31" s="6"/>
      <c r="AW31" s="32">
        <v>4</v>
      </c>
      <c r="AX31" s="67">
        <f t="shared" ref="AX31:AZ31" si="64">AS9</f>
        <v>179.39138458549851</v>
      </c>
      <c r="AY31" s="67">
        <f t="shared" si="64"/>
        <v>2883.1466174542275</v>
      </c>
      <c r="AZ31" s="67">
        <f t="shared" si="64"/>
        <v>3062.5380020397261</v>
      </c>
      <c r="BA31" s="7"/>
      <c r="BB31" s="7"/>
      <c r="BC31" s="7"/>
      <c r="BD31" s="7"/>
      <c r="BE31" s="7"/>
      <c r="BF31" s="7"/>
      <c r="BG31" s="20"/>
      <c r="BH31" s="20"/>
      <c r="BI31" s="7"/>
      <c r="BJ31" s="7"/>
      <c r="BK31" s="7"/>
      <c r="BL31" s="6"/>
      <c r="BM31" s="32">
        <v>4</v>
      </c>
      <c r="BN31" s="67">
        <f>BI9</f>
        <v>1524.2945768980856</v>
      </c>
      <c r="BO31" s="67">
        <f t="shared" ref="BO31:BP31" si="65">BJ9</f>
        <v>13.308741940320887</v>
      </c>
      <c r="BP31" s="67">
        <f t="shared" si="65"/>
        <v>1537.6033188384065</v>
      </c>
      <c r="BQ31" s="7"/>
      <c r="BR31" s="7"/>
      <c r="BS31" s="7"/>
      <c r="BT31" s="7"/>
      <c r="BU31" s="7"/>
      <c r="BV31" s="7"/>
      <c r="BW31" s="20"/>
      <c r="BX31" s="20"/>
      <c r="BY31" s="7"/>
      <c r="BZ31" s="7"/>
      <c r="CA31" s="7"/>
      <c r="CB31" s="6"/>
      <c r="CC31" s="32">
        <v>5</v>
      </c>
      <c r="CD31" s="67" t="e">
        <f t="shared" ref="CD31:CF31" si="66">BY9</f>
        <v>#DIV/0!</v>
      </c>
      <c r="CE31" s="67" t="e">
        <f t="shared" si="66"/>
        <v>#DIV/0!</v>
      </c>
      <c r="CF31" s="67" t="e">
        <f t="shared" si="66"/>
        <v>#DIV/0!</v>
      </c>
      <c r="CG31" s="7"/>
      <c r="CH31" s="7"/>
      <c r="CI31" s="7"/>
      <c r="CJ31" s="7"/>
      <c r="CK31" s="7"/>
      <c r="CL31" s="7"/>
      <c r="CM31" s="20"/>
      <c r="CN31" s="20"/>
      <c r="CO31" s="7"/>
      <c r="CP31" s="7"/>
      <c r="CQ31" s="7"/>
      <c r="CR31" s="6"/>
      <c r="CS31" s="32">
        <v>5</v>
      </c>
      <c r="CT31" s="67" t="e">
        <f t="shared" ref="CT31:CV31" si="67">CO9</f>
        <v>#DIV/0!</v>
      </c>
      <c r="CU31" s="67" t="e">
        <f t="shared" si="67"/>
        <v>#DIV/0!</v>
      </c>
      <c r="CV31" s="67" t="e">
        <f t="shared" si="67"/>
        <v>#DIV/0!</v>
      </c>
      <c r="CW31" s="7"/>
      <c r="CX31" s="7"/>
      <c r="CY31" s="7"/>
      <c r="CZ31" s="7"/>
      <c r="DA31" s="7"/>
      <c r="DB31" s="7"/>
      <c r="DC31" s="20"/>
      <c r="DD31" s="20"/>
      <c r="DE31" s="7"/>
      <c r="DF31" s="7"/>
      <c r="DG31" s="7"/>
      <c r="DH31" s="6"/>
      <c r="DI31" s="32">
        <v>5</v>
      </c>
      <c r="DJ31" s="67" t="e">
        <f t="shared" ref="DJ31:DL31" si="68">DE9</f>
        <v>#DIV/0!</v>
      </c>
      <c r="DK31" s="67" t="e">
        <f t="shared" si="68"/>
        <v>#DIV/0!</v>
      </c>
      <c r="DL31" s="67" t="e">
        <f t="shared" si="68"/>
        <v>#DIV/0!</v>
      </c>
      <c r="DM31" s="7"/>
      <c r="DN31" s="7"/>
      <c r="DO31" s="7"/>
      <c r="DP31" s="7"/>
      <c r="DQ31" s="7"/>
      <c r="DR31" s="7"/>
      <c r="DS31" s="20"/>
      <c r="DT31" s="20"/>
      <c r="DU31" s="7"/>
      <c r="DV31" s="7"/>
      <c r="DW31" s="7"/>
      <c r="DX31" s="6"/>
    </row>
    <row r="32" spans="1:128" ht="15.75" customHeight="1" x14ac:dyDescent="0.2">
      <c r="A32" s="23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274" t="s">
        <v>21</v>
      </c>
      <c r="R32" s="119">
        <f>AVERAGE(R29:R31)</f>
        <v>488</v>
      </c>
      <c r="S32" s="119">
        <f>AVERAGE(S29:S31)</f>
        <v>603.33333333333337</v>
      </c>
      <c r="T32" s="119">
        <f>AVERAGE(T29:T31)</f>
        <v>1091.3333333333333</v>
      </c>
      <c r="U32" s="7"/>
      <c r="V32" s="7"/>
      <c r="W32" s="7"/>
      <c r="X32" s="7"/>
      <c r="Y32" s="7"/>
      <c r="Z32" s="7"/>
      <c r="AA32" s="20"/>
      <c r="AB32" s="20"/>
      <c r="AC32" s="7"/>
      <c r="AD32" s="7"/>
      <c r="AE32" s="7"/>
      <c r="AF32" s="6"/>
      <c r="AG32" s="57" t="s">
        <v>21</v>
      </c>
      <c r="AH32" s="21">
        <f>AVERAGE(AH29:AH31)</f>
        <v>8.3212650050619494</v>
      </c>
      <c r="AI32" s="21">
        <f>AVERAGE(AI29:AI31)</f>
        <v>3877.6009041981924</v>
      </c>
      <c r="AJ32" s="21">
        <f>AVERAGE(AJ29:AJ31)</f>
        <v>3885.9221692032538</v>
      </c>
      <c r="AK32" s="7"/>
      <c r="AL32" s="7"/>
      <c r="AM32" s="7"/>
      <c r="AN32" s="7"/>
      <c r="AO32" s="7"/>
      <c r="AP32" s="7"/>
      <c r="AQ32" s="20"/>
      <c r="AR32" s="20"/>
      <c r="AS32" s="7"/>
      <c r="AT32" s="7"/>
      <c r="AU32" s="7"/>
      <c r="AV32" s="6"/>
      <c r="AW32" s="57" t="s">
        <v>21</v>
      </c>
      <c r="AX32" s="21">
        <f>AVERAGE(AX29:AX31)</f>
        <v>1727.635348930643</v>
      </c>
      <c r="AY32" s="21">
        <f>AVERAGE(AY29:AY31)</f>
        <v>1857.4185683587248</v>
      </c>
      <c r="AZ32" s="21">
        <f>AVERAGE(AZ29:AZ31)</f>
        <v>3585.0539172893677</v>
      </c>
      <c r="BA32" s="7"/>
      <c r="BB32" s="7"/>
      <c r="BC32" s="7"/>
      <c r="BD32" s="7"/>
      <c r="BE32" s="7"/>
      <c r="BF32" s="7"/>
      <c r="BG32" s="20"/>
      <c r="BH32" s="20"/>
      <c r="BI32" s="7"/>
      <c r="BJ32" s="7"/>
      <c r="BK32" s="7"/>
      <c r="BL32" s="6"/>
      <c r="BM32" s="57" t="s">
        <v>21</v>
      </c>
      <c r="BN32" s="21">
        <f>AVERAGE(BN29:BN31)</f>
        <v>758.11663335681885</v>
      </c>
      <c r="BO32" s="21">
        <f>AVERAGE(BO29:BO31)</f>
        <v>917.93886436819503</v>
      </c>
      <c r="BP32" s="21">
        <f>AVERAGE(BP29:BP31)</f>
        <v>1676.0554977250138</v>
      </c>
      <c r="BQ32" s="7"/>
      <c r="BR32" s="7"/>
      <c r="BS32" s="7"/>
      <c r="BT32" s="7"/>
      <c r="BU32" s="7"/>
      <c r="BV32" s="7"/>
      <c r="BW32" s="20"/>
      <c r="BX32" s="20"/>
      <c r="BY32" s="7"/>
      <c r="BZ32" s="7"/>
      <c r="CA32" s="7"/>
      <c r="CB32" s="6"/>
      <c r="CC32" s="57" t="s">
        <v>21</v>
      </c>
      <c r="CD32" s="21" t="e">
        <f>AVERAGE(CD29:CD31)</f>
        <v>#DIV/0!</v>
      </c>
      <c r="CE32" s="21" t="e">
        <f>AVERAGE(CE29:CE31)</f>
        <v>#DIV/0!</v>
      </c>
      <c r="CF32" s="21" t="e">
        <f>AVERAGE(CF29:CF31)</f>
        <v>#DIV/0!</v>
      </c>
      <c r="CG32" s="7"/>
      <c r="CH32" s="7"/>
      <c r="CI32" s="7"/>
      <c r="CJ32" s="7"/>
      <c r="CK32" s="7"/>
      <c r="CL32" s="7"/>
      <c r="CM32" s="20"/>
      <c r="CN32" s="20"/>
      <c r="CO32" s="7"/>
      <c r="CP32" s="7"/>
      <c r="CQ32" s="7"/>
      <c r="CR32" s="6"/>
      <c r="CS32" s="57" t="s">
        <v>21</v>
      </c>
      <c r="CT32" s="21" t="e">
        <f>AVERAGE(CT29:CT31)</f>
        <v>#DIV/0!</v>
      </c>
      <c r="CU32" s="21" t="e">
        <f>AVERAGE(CU29:CU31)</f>
        <v>#DIV/0!</v>
      </c>
      <c r="CV32" s="21" t="e">
        <f>AVERAGE(CV29:CV31)</f>
        <v>#DIV/0!</v>
      </c>
      <c r="CW32" s="7"/>
      <c r="CX32" s="7"/>
      <c r="CY32" s="7"/>
      <c r="CZ32" s="7"/>
      <c r="DA32" s="7"/>
      <c r="DB32" s="7"/>
      <c r="DC32" s="20"/>
      <c r="DD32" s="20"/>
      <c r="DE32" s="7"/>
      <c r="DF32" s="7"/>
      <c r="DG32" s="7"/>
      <c r="DH32" s="6"/>
      <c r="DI32" s="57" t="s">
        <v>21</v>
      </c>
      <c r="DJ32" s="21" t="e">
        <f>AVERAGE(DJ29:DJ31)</f>
        <v>#DIV/0!</v>
      </c>
      <c r="DK32" s="21" t="e">
        <f>AVERAGE(DK29:DK31)</f>
        <v>#DIV/0!</v>
      </c>
      <c r="DL32" s="21" t="e">
        <f>AVERAGE(DL29:DL31)</f>
        <v>#DIV/0!</v>
      </c>
      <c r="DM32" s="7"/>
      <c r="DN32" s="7"/>
      <c r="DO32" s="7"/>
      <c r="DP32" s="7"/>
      <c r="DQ32" s="7"/>
      <c r="DR32" s="7"/>
      <c r="DS32" s="20"/>
      <c r="DT32" s="20"/>
      <c r="DU32" s="7"/>
      <c r="DV32" s="7"/>
      <c r="DW32" s="7"/>
      <c r="DX32" s="6"/>
    </row>
    <row r="33" spans="1:128" ht="15.75" customHeight="1" x14ac:dyDescent="0.2">
      <c r="A33" s="23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20"/>
      <c r="AB33" s="20"/>
      <c r="AC33" s="7"/>
      <c r="AD33" s="7"/>
      <c r="AE33" s="7"/>
      <c r="AF33" s="6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20"/>
      <c r="AR33" s="20"/>
      <c r="AS33" s="7"/>
      <c r="AT33" s="7"/>
      <c r="AU33" s="7"/>
      <c r="AV33" s="6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20"/>
      <c r="BH33" s="20"/>
      <c r="BI33" s="7"/>
      <c r="BJ33" s="7"/>
      <c r="BK33" s="7"/>
      <c r="BL33" s="6"/>
      <c r="BM33" s="7"/>
      <c r="BN33" s="7"/>
      <c r="BO33" s="7"/>
      <c r="BP33" s="7"/>
      <c r="BQ33" s="7"/>
      <c r="BR33" s="7"/>
      <c r="BS33" s="7"/>
      <c r="BT33" s="7"/>
      <c r="BU33" s="7"/>
      <c r="BV33" s="7"/>
      <c r="BW33" s="20"/>
      <c r="BX33" s="20"/>
      <c r="BY33" s="7"/>
      <c r="BZ33" s="7"/>
      <c r="CA33" s="7"/>
      <c r="CB33" s="6"/>
      <c r="CC33" s="7"/>
      <c r="CD33" s="7"/>
      <c r="CE33" s="7"/>
      <c r="CF33" s="7"/>
      <c r="CG33" s="7"/>
      <c r="CH33" s="7"/>
      <c r="CI33" s="7"/>
      <c r="CJ33" s="7"/>
      <c r="CK33" s="7"/>
      <c r="CL33" s="7"/>
      <c r="CM33" s="20"/>
      <c r="CN33" s="20"/>
      <c r="CO33" s="7"/>
      <c r="CP33" s="7"/>
      <c r="CQ33" s="7"/>
      <c r="CR33" s="6"/>
      <c r="CS33" s="7"/>
      <c r="CT33" s="7"/>
      <c r="CU33" s="7"/>
      <c r="CV33" s="7"/>
      <c r="CW33" s="7"/>
      <c r="CX33" s="7"/>
      <c r="CY33" s="7"/>
      <c r="CZ33" s="7"/>
      <c r="DA33" s="7"/>
      <c r="DB33" s="7"/>
      <c r="DC33" s="20"/>
      <c r="DD33" s="20"/>
      <c r="DE33" s="7"/>
      <c r="DF33" s="7"/>
      <c r="DG33" s="7"/>
      <c r="DH33" s="6"/>
      <c r="DI33" s="7"/>
      <c r="DJ33" s="7"/>
      <c r="DK33" s="7"/>
      <c r="DL33" s="7"/>
      <c r="DM33" s="7"/>
      <c r="DN33" s="7"/>
      <c r="DO33" s="7"/>
      <c r="DP33" s="7"/>
      <c r="DQ33" s="7"/>
      <c r="DR33" s="7"/>
      <c r="DS33" s="20"/>
      <c r="DT33" s="20"/>
      <c r="DU33" s="7"/>
      <c r="DV33" s="7"/>
      <c r="DW33" s="7"/>
      <c r="DX33" s="6"/>
    </row>
    <row r="34" spans="1:128" ht="15.75" customHeight="1" x14ac:dyDescent="0.2">
      <c r="A34" s="23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20"/>
      <c r="AB34" s="20"/>
      <c r="AC34" s="7"/>
      <c r="AD34" s="7"/>
      <c r="AE34" s="7"/>
      <c r="AF34" s="6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20"/>
      <c r="AR34" s="20"/>
      <c r="AS34" s="7"/>
      <c r="AT34" s="7"/>
      <c r="AU34" s="7"/>
      <c r="AV34" s="6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20"/>
      <c r="BH34" s="20"/>
      <c r="BI34" s="7"/>
      <c r="BJ34" s="7"/>
      <c r="BK34" s="7"/>
      <c r="BL34" s="6"/>
      <c r="BM34" s="7"/>
      <c r="BN34" s="7"/>
      <c r="BO34" s="7"/>
      <c r="BP34" s="7"/>
      <c r="BQ34" s="7"/>
      <c r="BR34" s="7"/>
      <c r="BS34" s="7"/>
      <c r="BT34" s="7"/>
      <c r="BU34" s="7"/>
      <c r="BV34" s="7"/>
      <c r="BW34" s="20"/>
      <c r="BX34" s="20"/>
      <c r="BY34" s="7"/>
      <c r="BZ34" s="7"/>
      <c r="CA34" s="7"/>
      <c r="CB34" s="6"/>
      <c r="CC34" s="7"/>
      <c r="CD34" s="7"/>
      <c r="CE34" s="7"/>
      <c r="CF34" s="7"/>
      <c r="CG34" s="7"/>
      <c r="CH34" s="7"/>
      <c r="CI34" s="7"/>
      <c r="CJ34" s="7"/>
      <c r="CK34" s="7"/>
      <c r="CL34" s="7"/>
      <c r="CM34" s="20"/>
      <c r="CN34" s="20"/>
      <c r="CO34" s="7"/>
      <c r="CP34" s="7"/>
      <c r="CQ34" s="7"/>
      <c r="CR34" s="6"/>
      <c r="CS34" s="7"/>
      <c r="CT34" s="7"/>
      <c r="CU34" s="7"/>
      <c r="CV34" s="7"/>
      <c r="CW34" s="7"/>
      <c r="CX34" s="7"/>
      <c r="CY34" s="7"/>
      <c r="CZ34" s="7"/>
      <c r="DA34" s="7"/>
      <c r="DB34" s="7"/>
      <c r="DC34" s="20"/>
      <c r="DD34" s="20"/>
      <c r="DE34" s="7"/>
      <c r="DF34" s="7"/>
      <c r="DG34" s="7"/>
      <c r="DH34" s="6"/>
      <c r="DI34" s="7"/>
      <c r="DJ34" s="7"/>
      <c r="DK34" s="7"/>
      <c r="DL34" s="7"/>
      <c r="DM34" s="7"/>
      <c r="DN34" s="7"/>
      <c r="DO34" s="7"/>
      <c r="DP34" s="7"/>
      <c r="DQ34" s="7"/>
      <c r="DR34" s="7"/>
      <c r="DS34" s="20"/>
      <c r="DT34" s="20"/>
      <c r="DU34" s="7"/>
      <c r="DV34" s="7"/>
      <c r="DW34" s="7"/>
      <c r="DX34" s="6"/>
    </row>
    <row r="35" spans="1:128" ht="15.75" customHeight="1" thickBot="1" x14ac:dyDescent="0.25">
      <c r="A35" s="23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3"/>
      <c r="AG35" s="7"/>
      <c r="AH35" s="7"/>
      <c r="AI35" s="7"/>
      <c r="AJ35" s="7"/>
      <c r="AK35" s="7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3"/>
      <c r="AW35" s="7"/>
      <c r="AX35" s="7"/>
      <c r="AY35" s="7"/>
      <c r="AZ35" s="7"/>
      <c r="BA35" s="7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3"/>
      <c r="BM35" s="7"/>
      <c r="BN35" s="7"/>
      <c r="BO35" s="7"/>
      <c r="BP35" s="7"/>
      <c r="BQ35" s="7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3"/>
      <c r="CC35" s="7"/>
      <c r="CD35" s="7"/>
      <c r="CE35" s="7"/>
      <c r="CF35" s="7"/>
      <c r="CG35" s="7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3"/>
      <c r="CS35" s="7"/>
      <c r="CT35" s="7"/>
      <c r="CU35" s="7"/>
      <c r="CV35" s="7"/>
      <c r="CW35" s="7"/>
      <c r="CX35" s="4"/>
      <c r="CY35" s="4"/>
      <c r="CZ35" s="4"/>
      <c r="DA35" s="4"/>
      <c r="DB35" s="4"/>
      <c r="DC35" s="4"/>
      <c r="DD35" s="4"/>
      <c r="DE35" s="4"/>
      <c r="DF35" s="4"/>
      <c r="DG35" s="4"/>
      <c r="DH35" s="3"/>
      <c r="DI35" s="7"/>
      <c r="DJ35" s="7"/>
      <c r="DK35" s="7"/>
      <c r="DL35" s="7"/>
      <c r="DM35" s="7"/>
      <c r="DN35" s="7"/>
      <c r="DO35" s="4"/>
      <c r="DP35" s="4"/>
      <c r="DQ35" s="4"/>
      <c r="DR35" s="4"/>
      <c r="DS35" s="4"/>
      <c r="DT35" s="4"/>
      <c r="DU35" s="4"/>
      <c r="DV35" s="4"/>
      <c r="DW35" s="4"/>
      <c r="DX35" s="6"/>
    </row>
    <row r="36" spans="1:128" ht="15.75" customHeight="1" x14ac:dyDescent="0.2">
      <c r="A36" s="23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17"/>
      <c r="R36" s="17"/>
      <c r="S36" s="17"/>
      <c r="T36" s="17"/>
      <c r="U36" s="308" t="s">
        <v>20</v>
      </c>
      <c r="V36" s="132"/>
      <c r="W36" s="308" t="s">
        <v>19</v>
      </c>
      <c r="X36" s="132"/>
      <c r="Y36" s="17"/>
      <c r="Z36" s="17"/>
      <c r="AA36" s="17"/>
      <c r="AB36" s="17"/>
      <c r="AC36" s="17"/>
      <c r="AD36" s="17"/>
      <c r="AE36" s="17"/>
      <c r="AF36" s="16"/>
      <c r="AG36" s="18"/>
      <c r="AH36" s="17"/>
      <c r="AI36" s="17"/>
      <c r="AJ36" s="17"/>
      <c r="AK36" s="163" t="s">
        <v>20</v>
      </c>
      <c r="AL36" s="163"/>
      <c r="AM36" s="163" t="s">
        <v>19</v>
      </c>
      <c r="AN36" s="163"/>
      <c r="AO36" s="17"/>
      <c r="AP36" s="17"/>
      <c r="AQ36" s="17"/>
      <c r="AR36" s="17"/>
      <c r="AS36" s="17"/>
      <c r="AT36" s="17"/>
      <c r="AU36" s="17"/>
      <c r="AV36" s="16"/>
      <c r="AW36" s="18"/>
      <c r="AX36" s="17"/>
      <c r="AY36" s="17"/>
      <c r="AZ36" s="17"/>
      <c r="BA36" s="163" t="s">
        <v>20</v>
      </c>
      <c r="BB36" s="163"/>
      <c r="BC36" s="163" t="s">
        <v>19</v>
      </c>
      <c r="BD36" s="163"/>
      <c r="BE36" s="17"/>
      <c r="BF36" s="17"/>
      <c r="BG36" s="17"/>
      <c r="BH36" s="17"/>
      <c r="BI36" s="17"/>
      <c r="BJ36" s="17"/>
      <c r="BK36" s="17"/>
      <c r="BL36" s="16"/>
      <c r="BM36" s="18"/>
      <c r="BN36" s="17"/>
      <c r="BO36" s="17"/>
      <c r="BP36" s="17"/>
      <c r="BQ36" s="163" t="s">
        <v>20</v>
      </c>
      <c r="BR36" s="163"/>
      <c r="BS36" s="163" t="s">
        <v>19</v>
      </c>
      <c r="BT36" s="163"/>
      <c r="BU36" s="17"/>
      <c r="BV36" s="17"/>
      <c r="BW36" s="17"/>
      <c r="BX36" s="17"/>
      <c r="BY36" s="17"/>
      <c r="BZ36" s="17"/>
      <c r="CA36" s="17"/>
      <c r="CB36" s="16"/>
      <c r="CC36" s="18"/>
      <c r="CD36" s="17"/>
      <c r="CE36" s="17"/>
      <c r="CF36" s="17"/>
      <c r="CG36" s="163" t="s">
        <v>20</v>
      </c>
      <c r="CH36" s="163"/>
      <c r="CI36" s="163" t="s">
        <v>19</v>
      </c>
      <c r="CJ36" s="163"/>
      <c r="CK36" s="17"/>
      <c r="CL36" s="17"/>
      <c r="CM36" s="17"/>
      <c r="CN36" s="17"/>
      <c r="CO36" s="17"/>
      <c r="CP36" s="17"/>
      <c r="CQ36" s="17"/>
      <c r="CR36" s="16"/>
      <c r="CS36" s="18"/>
      <c r="CT36" s="17"/>
      <c r="CU36" s="17"/>
      <c r="CV36" s="17"/>
      <c r="CW36" s="163" t="s">
        <v>20</v>
      </c>
      <c r="CX36" s="163"/>
      <c r="CY36" s="163" t="s">
        <v>19</v>
      </c>
      <c r="CZ36" s="163"/>
      <c r="DA36" s="17"/>
      <c r="DB36" s="17"/>
      <c r="DC36" s="17"/>
      <c r="DD36" s="17"/>
      <c r="DE36" s="17"/>
      <c r="DF36" s="17"/>
      <c r="DG36" s="17"/>
      <c r="DH36" s="16"/>
      <c r="DI36" s="18"/>
      <c r="DJ36" s="17"/>
      <c r="DK36" s="17"/>
      <c r="DL36" s="17"/>
      <c r="DM36" s="163" t="s">
        <v>20</v>
      </c>
      <c r="DN36" s="163"/>
      <c r="DO36" s="163" t="s">
        <v>19</v>
      </c>
      <c r="DP36" s="163"/>
      <c r="DQ36" s="17"/>
      <c r="DR36" s="17"/>
      <c r="DS36" s="17"/>
      <c r="DT36" s="17"/>
      <c r="DU36" s="17"/>
      <c r="DV36" s="17"/>
      <c r="DW36" s="17"/>
      <c r="DX36" s="16"/>
    </row>
    <row r="37" spans="1:128" ht="15.75" customHeight="1" x14ac:dyDescent="0.2">
      <c r="A37" s="23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131"/>
      <c r="R37" s="131"/>
      <c r="S37" s="131"/>
      <c r="T37" s="131"/>
      <c r="U37" s="309"/>
      <c r="V37" s="133"/>
      <c r="W37" s="309"/>
      <c r="X37" s="133"/>
      <c r="Y37" s="7"/>
      <c r="Z37" s="7"/>
      <c r="AA37" s="7"/>
      <c r="AB37" s="7"/>
      <c r="AC37" s="7"/>
      <c r="AD37" s="7"/>
      <c r="AE37" s="7"/>
      <c r="AF37" s="6"/>
      <c r="AG37" s="165"/>
      <c r="AH37" s="166"/>
      <c r="AI37" s="54"/>
      <c r="AJ37" s="54"/>
      <c r="AK37" s="164"/>
      <c r="AL37" s="164"/>
      <c r="AM37" s="164"/>
      <c r="AN37" s="164"/>
      <c r="AO37" s="7"/>
      <c r="AP37" s="7"/>
      <c r="AQ37" s="7"/>
      <c r="AR37" s="7"/>
      <c r="AS37" s="7"/>
      <c r="AT37" s="7"/>
      <c r="AU37" s="7"/>
      <c r="AV37" s="6"/>
      <c r="AW37" s="165"/>
      <c r="AX37" s="166"/>
      <c r="AY37" s="54"/>
      <c r="AZ37" s="54"/>
      <c r="BA37" s="164"/>
      <c r="BB37" s="164"/>
      <c r="BC37" s="164"/>
      <c r="BD37" s="164"/>
      <c r="BE37" s="7"/>
      <c r="BF37" s="7"/>
      <c r="BG37" s="7"/>
      <c r="BH37" s="7"/>
      <c r="BI37" s="7"/>
      <c r="BJ37" s="7"/>
      <c r="BK37" s="7"/>
      <c r="BL37" s="6"/>
      <c r="BM37" s="165"/>
      <c r="BN37" s="166"/>
      <c r="BO37" s="54"/>
      <c r="BP37" s="54"/>
      <c r="BQ37" s="164"/>
      <c r="BR37" s="164"/>
      <c r="BS37" s="164"/>
      <c r="BT37" s="164"/>
      <c r="BU37" s="7"/>
      <c r="BV37" s="7"/>
      <c r="BW37" s="7"/>
      <c r="BX37" s="7"/>
      <c r="BY37" s="7"/>
      <c r="BZ37" s="7"/>
      <c r="CA37" s="7"/>
      <c r="CB37" s="6"/>
      <c r="CC37" s="165"/>
      <c r="CD37" s="166"/>
      <c r="CE37" s="54"/>
      <c r="CF37" s="54"/>
      <c r="CG37" s="164"/>
      <c r="CH37" s="164"/>
      <c r="CI37" s="164"/>
      <c r="CJ37" s="164"/>
      <c r="CK37" s="7"/>
      <c r="CL37" s="7"/>
      <c r="CM37" s="7"/>
      <c r="CN37" s="7"/>
      <c r="CO37" s="7"/>
      <c r="CP37" s="7"/>
      <c r="CQ37" s="7"/>
      <c r="CR37" s="6"/>
      <c r="CS37" s="165"/>
      <c r="CT37" s="166"/>
      <c r="CU37" s="54"/>
      <c r="CV37" s="54"/>
      <c r="CW37" s="164"/>
      <c r="CX37" s="164"/>
      <c r="CY37" s="164"/>
      <c r="CZ37" s="164"/>
      <c r="DA37" s="7"/>
      <c r="DB37" s="7"/>
      <c r="DC37" s="7"/>
      <c r="DD37" s="7"/>
      <c r="DE37" s="7"/>
      <c r="DF37" s="7"/>
      <c r="DG37" s="7"/>
      <c r="DH37" s="6"/>
      <c r="DI37" s="165"/>
      <c r="DJ37" s="166"/>
      <c r="DK37" s="54"/>
      <c r="DL37" s="54"/>
      <c r="DM37" s="164"/>
      <c r="DN37" s="164"/>
      <c r="DO37" s="164"/>
      <c r="DP37" s="164"/>
      <c r="DQ37" s="7"/>
      <c r="DR37" s="7"/>
      <c r="DS37" s="7"/>
      <c r="DT37" s="7"/>
      <c r="DU37" s="7"/>
      <c r="DV37" s="7"/>
      <c r="DW37" s="7"/>
      <c r="DX37" s="6"/>
    </row>
    <row r="38" spans="1:128" ht="15.75" customHeight="1" thickBot="1" x14ac:dyDescent="0.25">
      <c r="A38" s="19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131"/>
      <c r="R38" s="131"/>
      <c r="S38" s="131"/>
      <c r="T38" s="131"/>
      <c r="U38" s="140">
        <v>43348</v>
      </c>
      <c r="V38" s="140"/>
      <c r="W38" s="129">
        <v>43390</v>
      </c>
      <c r="X38" s="129"/>
      <c r="Y38" s="7"/>
      <c r="Z38" s="232" t="s">
        <v>46</v>
      </c>
      <c r="AA38" s="233"/>
      <c r="AB38" s="14">
        <f>Y1</f>
        <v>43377</v>
      </c>
      <c r="AC38" s="127"/>
      <c r="AD38" s="7"/>
      <c r="AE38" s="7"/>
      <c r="AF38" s="6"/>
      <c r="AG38" s="53"/>
      <c r="AH38" s="54"/>
      <c r="AI38" s="54"/>
      <c r="AJ38" s="54"/>
      <c r="AK38" s="231">
        <v>43390</v>
      </c>
      <c r="AL38" s="231"/>
      <c r="AM38" s="231">
        <v>43412</v>
      </c>
      <c r="AN38" s="231"/>
      <c r="AO38" s="7"/>
      <c r="AP38" s="148" t="s">
        <v>46</v>
      </c>
      <c r="AQ38" s="148"/>
      <c r="AR38" s="14">
        <f>AO1</f>
        <v>43409</v>
      </c>
      <c r="AS38" s="71"/>
      <c r="AT38" s="7"/>
      <c r="AU38" s="7"/>
      <c r="AV38" s="6"/>
      <c r="AW38" s="53"/>
      <c r="AX38" s="54"/>
      <c r="AY38" s="54"/>
      <c r="AZ38" s="54"/>
      <c r="BA38" s="231">
        <v>43412</v>
      </c>
      <c r="BB38" s="231"/>
      <c r="BC38" s="231">
        <v>43452</v>
      </c>
      <c r="BD38" s="231"/>
      <c r="BE38" s="7"/>
      <c r="BF38" s="148" t="s">
        <v>46</v>
      </c>
      <c r="BG38" s="148"/>
      <c r="BH38" s="14">
        <f>BE1</f>
        <v>43444</v>
      </c>
      <c r="BI38" s="71"/>
      <c r="BJ38" s="7"/>
      <c r="BK38" s="7"/>
      <c r="BL38" s="6"/>
      <c r="BM38" s="53"/>
      <c r="BN38" s="54"/>
      <c r="BO38" s="54"/>
      <c r="BP38" s="54"/>
      <c r="BQ38" s="167">
        <f>BC38</f>
        <v>43452</v>
      </c>
      <c r="BR38" s="167"/>
      <c r="BS38" s="167"/>
      <c r="BT38" s="167"/>
      <c r="BU38" s="7"/>
      <c r="BV38" s="148" t="s">
        <v>46</v>
      </c>
      <c r="BW38" s="148"/>
      <c r="BX38" s="14">
        <f>BU1</f>
        <v>0</v>
      </c>
      <c r="BY38" s="71"/>
      <c r="BZ38" s="7"/>
      <c r="CA38" s="7"/>
      <c r="CB38" s="6"/>
      <c r="CC38" s="53"/>
      <c r="CD38" s="54"/>
      <c r="CE38" s="54"/>
      <c r="CF38" s="54"/>
      <c r="CG38" s="167">
        <f>BS38</f>
        <v>0</v>
      </c>
      <c r="CH38" s="167"/>
      <c r="CI38" s="167"/>
      <c r="CJ38" s="167"/>
      <c r="CK38" s="7"/>
      <c r="CL38" s="148" t="s">
        <v>46</v>
      </c>
      <c r="CM38" s="148"/>
      <c r="CN38" s="14">
        <f>CK1</f>
        <v>0</v>
      </c>
      <c r="CO38" s="71"/>
      <c r="CP38" s="7"/>
      <c r="CQ38" s="7"/>
      <c r="CR38" s="6"/>
      <c r="CS38" s="53"/>
      <c r="CT38" s="54"/>
      <c r="CU38" s="54"/>
      <c r="CV38" s="54"/>
      <c r="CW38" s="167">
        <f>CI38</f>
        <v>0</v>
      </c>
      <c r="CX38" s="167"/>
      <c r="CY38" s="167"/>
      <c r="CZ38" s="167"/>
      <c r="DA38" s="7"/>
      <c r="DB38" s="148" t="s">
        <v>46</v>
      </c>
      <c r="DC38" s="148"/>
      <c r="DD38" s="14">
        <f>DA1</f>
        <v>0</v>
      </c>
      <c r="DE38" s="71"/>
      <c r="DF38" s="7"/>
      <c r="DG38" s="7"/>
      <c r="DH38" s="6"/>
      <c r="DI38" s="53"/>
      <c r="DJ38" s="54"/>
      <c r="DK38" s="54"/>
      <c r="DL38" s="54"/>
      <c r="DM38" s="167">
        <f>CY38</f>
        <v>0</v>
      </c>
      <c r="DN38" s="167"/>
      <c r="DO38" s="167"/>
      <c r="DP38" s="167"/>
      <c r="DQ38" s="7"/>
      <c r="DR38" s="148" t="s">
        <v>46</v>
      </c>
      <c r="DS38" s="148"/>
      <c r="DT38" s="14">
        <f>DQ1</f>
        <v>0</v>
      </c>
      <c r="DU38" s="71"/>
      <c r="DV38" s="7"/>
      <c r="DW38" s="7"/>
      <c r="DX38" s="6"/>
    </row>
    <row r="39" spans="1:128" ht="15.75" customHeight="1" thickBot="1" x14ac:dyDescent="0.3">
      <c r="Q39" s="275" t="s">
        <v>18</v>
      </c>
      <c r="R39" s="128" t="s">
        <v>17</v>
      </c>
      <c r="S39" s="128"/>
      <c r="T39" s="128"/>
      <c r="U39" s="241" t="s">
        <v>16</v>
      </c>
      <c r="V39" s="242"/>
      <c r="W39" s="241" t="s">
        <v>15</v>
      </c>
      <c r="X39" s="242"/>
      <c r="Y39" s="7"/>
      <c r="Z39" s="232" t="s">
        <v>47</v>
      </c>
      <c r="AA39" s="233"/>
      <c r="AB39" s="14">
        <f>U38</f>
        <v>43348</v>
      </c>
      <c r="AC39" s="127"/>
      <c r="AD39" s="7"/>
      <c r="AE39" s="7"/>
      <c r="AF39" s="6"/>
      <c r="AG39" s="15" t="s">
        <v>18</v>
      </c>
      <c r="AH39" s="244" t="s">
        <v>17</v>
      </c>
      <c r="AI39" s="244"/>
      <c r="AJ39" s="244"/>
      <c r="AK39" s="245" t="s">
        <v>16</v>
      </c>
      <c r="AL39" s="245"/>
      <c r="AM39" s="245" t="s">
        <v>15</v>
      </c>
      <c r="AN39" s="245"/>
      <c r="AO39" s="7"/>
      <c r="AP39" s="148" t="s">
        <v>47</v>
      </c>
      <c r="AQ39" s="148"/>
      <c r="AR39" s="14">
        <f>AK38</f>
        <v>43390</v>
      </c>
      <c r="AS39" s="71"/>
      <c r="AT39" s="7"/>
      <c r="AU39" s="7"/>
      <c r="AV39" s="6"/>
      <c r="AW39" s="15" t="s">
        <v>18</v>
      </c>
      <c r="AX39" s="244" t="s">
        <v>17</v>
      </c>
      <c r="AY39" s="244"/>
      <c r="AZ39" s="244"/>
      <c r="BA39" s="245" t="s">
        <v>16</v>
      </c>
      <c r="BB39" s="245"/>
      <c r="BC39" s="245" t="s">
        <v>15</v>
      </c>
      <c r="BD39" s="245"/>
      <c r="BE39" s="7"/>
      <c r="BF39" s="148" t="s">
        <v>47</v>
      </c>
      <c r="BG39" s="148"/>
      <c r="BH39" s="14">
        <f>BA38</f>
        <v>43412</v>
      </c>
      <c r="BI39" s="71"/>
      <c r="BJ39" s="7"/>
      <c r="BK39" s="7"/>
      <c r="BL39" s="6"/>
      <c r="BM39" s="15" t="s">
        <v>18</v>
      </c>
      <c r="BN39" s="244" t="s">
        <v>17</v>
      </c>
      <c r="BO39" s="244"/>
      <c r="BP39" s="244"/>
      <c r="BQ39" s="245" t="s">
        <v>16</v>
      </c>
      <c r="BR39" s="245"/>
      <c r="BS39" s="245" t="s">
        <v>15</v>
      </c>
      <c r="BT39" s="245"/>
      <c r="BU39" s="7"/>
      <c r="BV39" s="148" t="s">
        <v>47</v>
      </c>
      <c r="BW39" s="148"/>
      <c r="BX39" s="14">
        <f>BQ38</f>
        <v>43452</v>
      </c>
      <c r="BY39" s="71"/>
      <c r="BZ39" s="7"/>
      <c r="CA39" s="7"/>
      <c r="CB39" s="6"/>
      <c r="CC39" s="15" t="s">
        <v>18</v>
      </c>
      <c r="CD39" s="244" t="s">
        <v>17</v>
      </c>
      <c r="CE39" s="244"/>
      <c r="CF39" s="244"/>
      <c r="CG39" s="245" t="s">
        <v>16</v>
      </c>
      <c r="CH39" s="245"/>
      <c r="CI39" s="245" t="s">
        <v>15</v>
      </c>
      <c r="CJ39" s="245"/>
      <c r="CK39" s="7"/>
      <c r="CL39" s="148" t="s">
        <v>47</v>
      </c>
      <c r="CM39" s="148"/>
      <c r="CN39" s="14">
        <f>CG38</f>
        <v>0</v>
      </c>
      <c r="CO39" s="71"/>
      <c r="CP39" s="7"/>
      <c r="CQ39" s="7"/>
      <c r="CR39" s="6"/>
      <c r="CS39" s="15" t="s">
        <v>18</v>
      </c>
      <c r="CT39" s="244" t="s">
        <v>17</v>
      </c>
      <c r="CU39" s="244"/>
      <c r="CV39" s="244"/>
      <c r="CW39" s="245" t="s">
        <v>16</v>
      </c>
      <c r="CX39" s="245"/>
      <c r="CY39" s="245" t="s">
        <v>15</v>
      </c>
      <c r="CZ39" s="245"/>
      <c r="DA39" s="7"/>
      <c r="DB39" s="148" t="s">
        <v>47</v>
      </c>
      <c r="DC39" s="148"/>
      <c r="DD39" s="14">
        <f>CW38</f>
        <v>0</v>
      </c>
      <c r="DE39" s="71"/>
      <c r="DF39" s="7"/>
      <c r="DG39" s="7"/>
      <c r="DH39" s="6"/>
      <c r="DI39" s="15" t="s">
        <v>18</v>
      </c>
      <c r="DJ39" s="244" t="s">
        <v>17</v>
      </c>
      <c r="DK39" s="244"/>
      <c r="DL39" s="244"/>
      <c r="DM39" s="245" t="s">
        <v>16</v>
      </c>
      <c r="DN39" s="245"/>
      <c r="DO39" s="245" t="s">
        <v>15</v>
      </c>
      <c r="DP39" s="245"/>
      <c r="DQ39" s="7"/>
      <c r="DR39" s="148" t="s">
        <v>47</v>
      </c>
      <c r="DS39" s="148"/>
      <c r="DT39" s="14">
        <f>DM38</f>
        <v>0</v>
      </c>
      <c r="DU39" s="71"/>
      <c r="DV39" s="7"/>
      <c r="DW39" s="7"/>
      <c r="DX39" s="6"/>
    </row>
    <row r="40" spans="1:128" ht="15.75" customHeight="1" x14ac:dyDescent="0.3">
      <c r="A40" s="243"/>
      <c r="B40" s="243"/>
      <c r="C40" s="70"/>
      <c r="D40" s="70"/>
      <c r="E40" s="70"/>
      <c r="F40" s="70"/>
      <c r="G40" s="70"/>
      <c r="H40" s="70"/>
      <c r="I40" s="70"/>
      <c r="J40" s="70"/>
      <c r="K40" s="70"/>
      <c r="L40" s="70"/>
      <c r="M40" s="70"/>
      <c r="N40" s="70"/>
      <c r="O40" s="98">
        <v>43332</v>
      </c>
      <c r="Q40" s="63">
        <v>1</v>
      </c>
      <c r="R40" s="310" t="s">
        <v>81</v>
      </c>
      <c r="S40" s="311"/>
      <c r="T40" s="312"/>
      <c r="U40" s="126">
        <v>363</v>
      </c>
      <c r="V40" s="126"/>
      <c r="W40" s="126">
        <v>374</v>
      </c>
      <c r="X40" s="126"/>
      <c r="Y40" s="7"/>
      <c r="Z40" s="232" t="s">
        <v>14</v>
      </c>
      <c r="AA40" s="233"/>
      <c r="AB40" s="127"/>
      <c r="AC40" s="127">
        <f>W38-U38</f>
        <v>42</v>
      </c>
      <c r="AD40" s="7"/>
      <c r="AE40" s="7"/>
      <c r="AF40" s="6"/>
      <c r="AG40" s="8">
        <v>1</v>
      </c>
      <c r="AH40" s="270" t="s">
        <v>81</v>
      </c>
      <c r="AI40" s="270" t="s">
        <v>81</v>
      </c>
      <c r="AJ40" s="270" t="s">
        <v>81</v>
      </c>
      <c r="AK40" s="142">
        <v>374</v>
      </c>
      <c r="AL40" s="142">
        <v>374</v>
      </c>
      <c r="AM40" s="142">
        <v>389</v>
      </c>
      <c r="AN40" s="142">
        <v>389</v>
      </c>
      <c r="AO40" s="7"/>
      <c r="AP40" s="148" t="s">
        <v>14</v>
      </c>
      <c r="AQ40" s="148"/>
      <c r="AR40" s="71"/>
      <c r="AS40" s="71">
        <f>AM38-AK38</f>
        <v>22</v>
      </c>
      <c r="AT40" s="7"/>
      <c r="AU40" s="7"/>
      <c r="AV40" s="6"/>
      <c r="AW40" s="8">
        <v>1</v>
      </c>
      <c r="AX40" s="270" t="s">
        <v>99</v>
      </c>
      <c r="AY40" s="270" t="s">
        <v>99</v>
      </c>
      <c r="AZ40" s="270" t="s">
        <v>99</v>
      </c>
      <c r="BA40" s="142">
        <v>256</v>
      </c>
      <c r="BB40" s="142">
        <v>256</v>
      </c>
      <c r="BC40" s="142">
        <v>265</v>
      </c>
      <c r="BD40" s="142"/>
      <c r="BE40" s="7"/>
      <c r="BF40" s="148" t="s">
        <v>14</v>
      </c>
      <c r="BG40" s="148"/>
      <c r="BH40" s="71"/>
      <c r="BI40" s="71">
        <f>BC38-BA38</f>
        <v>40</v>
      </c>
      <c r="BJ40" s="7"/>
      <c r="BK40" s="7"/>
      <c r="BL40" s="6"/>
      <c r="BM40" s="8">
        <v>1</v>
      </c>
      <c r="BN40" s="61"/>
      <c r="BO40" s="62"/>
      <c r="BP40" s="63"/>
      <c r="BQ40" s="59"/>
      <c r="BR40" s="60"/>
      <c r="BS40" s="59"/>
      <c r="BT40" s="60"/>
      <c r="BU40" s="7"/>
      <c r="BV40" s="148" t="s">
        <v>14</v>
      </c>
      <c r="BW40" s="148"/>
      <c r="BX40" s="71"/>
      <c r="BY40" s="71">
        <f>BS38-BQ38</f>
        <v>-43452</v>
      </c>
      <c r="BZ40" s="7"/>
      <c r="CA40" s="7"/>
      <c r="CB40" s="6"/>
      <c r="CC40" s="8">
        <v>1</v>
      </c>
      <c r="CD40" s="61"/>
      <c r="CE40" s="62"/>
      <c r="CF40" s="63"/>
      <c r="CG40" s="59"/>
      <c r="CH40" s="60"/>
      <c r="CI40" s="59"/>
      <c r="CJ40" s="60"/>
      <c r="CK40" s="7"/>
      <c r="CL40" s="148" t="s">
        <v>14</v>
      </c>
      <c r="CM40" s="148"/>
      <c r="CN40" s="71"/>
      <c r="CO40" s="71">
        <f>CI38-CG38</f>
        <v>0</v>
      </c>
      <c r="CP40" s="7"/>
      <c r="CQ40" s="7"/>
      <c r="CR40" s="6"/>
      <c r="CS40" s="8">
        <v>1</v>
      </c>
      <c r="CT40" s="61"/>
      <c r="CU40" s="62"/>
      <c r="CV40" s="63"/>
      <c r="CW40" s="59"/>
      <c r="CX40" s="60"/>
      <c r="CY40" s="59"/>
      <c r="CZ40" s="60"/>
      <c r="DA40" s="7"/>
      <c r="DB40" s="148" t="s">
        <v>14</v>
      </c>
      <c r="DC40" s="148"/>
      <c r="DD40" s="71"/>
      <c r="DE40" s="71">
        <f>CY38-CW38</f>
        <v>0</v>
      </c>
      <c r="DF40" s="7"/>
      <c r="DG40" s="7"/>
      <c r="DH40" s="6"/>
      <c r="DI40" s="8">
        <v>1</v>
      </c>
      <c r="DJ40" s="61"/>
      <c r="DK40" s="62"/>
      <c r="DL40" s="63"/>
      <c r="DM40" s="59"/>
      <c r="DN40" s="60"/>
      <c r="DO40" s="59"/>
      <c r="DP40" s="60"/>
      <c r="DQ40" s="7"/>
      <c r="DR40" s="148" t="s">
        <v>14</v>
      </c>
      <c r="DS40" s="148"/>
      <c r="DT40" s="71"/>
      <c r="DU40" s="71">
        <f>DO38-DM38</f>
        <v>0</v>
      </c>
      <c r="DV40" s="7"/>
      <c r="DW40" s="7"/>
      <c r="DX40" s="6"/>
    </row>
    <row r="41" spans="1:128" ht="15" customHeight="1" x14ac:dyDescent="0.2">
      <c r="A41" s="243"/>
      <c r="B41" s="243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Q41" s="63">
        <v>2</v>
      </c>
      <c r="R41" s="310" t="s">
        <v>82</v>
      </c>
      <c r="S41" s="311"/>
      <c r="T41" s="312"/>
      <c r="U41" s="126">
        <v>412</v>
      </c>
      <c r="V41" s="126"/>
      <c r="W41" s="126">
        <v>419</v>
      </c>
      <c r="X41" s="126"/>
      <c r="Y41" s="7"/>
      <c r="Z41" s="232" t="s">
        <v>13</v>
      </c>
      <c r="AA41" s="233"/>
      <c r="AB41" s="127"/>
      <c r="AC41" s="127">
        <f>COUNTA(W40:W139)</f>
        <v>16</v>
      </c>
      <c r="AD41" s="7"/>
      <c r="AE41" s="7"/>
      <c r="AF41" s="6"/>
      <c r="AG41" s="8">
        <v>2</v>
      </c>
      <c r="AH41" s="270" t="s">
        <v>82</v>
      </c>
      <c r="AI41" s="270" t="s">
        <v>82</v>
      </c>
      <c r="AJ41" s="270" t="s">
        <v>82</v>
      </c>
      <c r="AK41" s="142">
        <v>419</v>
      </c>
      <c r="AL41" s="142">
        <v>419</v>
      </c>
      <c r="AM41" s="142">
        <v>436</v>
      </c>
      <c r="AN41" s="142">
        <v>436</v>
      </c>
      <c r="AO41" s="7"/>
      <c r="AP41" s="148" t="s">
        <v>13</v>
      </c>
      <c r="AQ41" s="148"/>
      <c r="AR41" s="71"/>
      <c r="AS41" s="71">
        <f>COUNTA(AM40:AM139)</f>
        <v>27</v>
      </c>
      <c r="AT41" s="7"/>
      <c r="AU41" s="7"/>
      <c r="AV41" s="6"/>
      <c r="AW41" s="8">
        <v>2</v>
      </c>
      <c r="AX41" s="270" t="s">
        <v>144</v>
      </c>
      <c r="AY41" s="270" t="s">
        <v>144</v>
      </c>
      <c r="AZ41" s="270" t="s">
        <v>144</v>
      </c>
      <c r="BA41" s="142">
        <v>255</v>
      </c>
      <c r="BB41" s="142">
        <v>255</v>
      </c>
      <c r="BC41" s="142">
        <v>269</v>
      </c>
      <c r="BD41" s="142"/>
      <c r="BE41" s="7"/>
      <c r="BF41" s="148" t="s">
        <v>13</v>
      </c>
      <c r="BG41" s="148"/>
      <c r="BH41" s="71"/>
      <c r="BI41" s="71">
        <f>COUNTA(BC40:BC139)</f>
        <v>24</v>
      </c>
      <c r="BJ41" s="7"/>
      <c r="BK41" s="7"/>
      <c r="BL41" s="6"/>
      <c r="BM41" s="8">
        <v>2</v>
      </c>
      <c r="BN41" s="61"/>
      <c r="BO41" s="62"/>
      <c r="BP41" s="63"/>
      <c r="BQ41" s="59"/>
      <c r="BR41" s="60"/>
      <c r="BS41" s="59"/>
      <c r="BT41" s="60"/>
      <c r="BU41" s="7"/>
      <c r="BV41" s="148" t="s">
        <v>13</v>
      </c>
      <c r="BW41" s="148"/>
      <c r="BX41" s="71"/>
      <c r="BY41" s="71">
        <f>COUNTA(BS40:BS139)</f>
        <v>0</v>
      </c>
      <c r="BZ41" s="7"/>
      <c r="CA41" s="7"/>
      <c r="CB41" s="6"/>
      <c r="CC41" s="8">
        <v>2</v>
      </c>
      <c r="CD41" s="61"/>
      <c r="CE41" s="62"/>
      <c r="CF41" s="63"/>
      <c r="CG41" s="59"/>
      <c r="CH41" s="60"/>
      <c r="CI41" s="59"/>
      <c r="CJ41" s="60"/>
      <c r="CK41" s="7"/>
      <c r="CL41" s="148" t="s">
        <v>13</v>
      </c>
      <c r="CM41" s="148"/>
      <c r="CN41" s="71"/>
      <c r="CO41" s="71">
        <f>COUNTA(CI40:CI139)</f>
        <v>0</v>
      </c>
      <c r="CP41" s="7"/>
      <c r="CQ41" s="7"/>
      <c r="CR41" s="6"/>
      <c r="CS41" s="8">
        <v>2</v>
      </c>
      <c r="CT41" s="61"/>
      <c r="CU41" s="62"/>
      <c r="CV41" s="63"/>
      <c r="CW41" s="59"/>
      <c r="CX41" s="60"/>
      <c r="CY41" s="59"/>
      <c r="CZ41" s="60"/>
      <c r="DA41" s="7"/>
      <c r="DB41" s="148" t="s">
        <v>13</v>
      </c>
      <c r="DC41" s="148"/>
      <c r="DD41" s="71"/>
      <c r="DE41" s="71">
        <f>COUNTA(CY40:CY139)</f>
        <v>0</v>
      </c>
      <c r="DF41" s="7"/>
      <c r="DG41" s="7"/>
      <c r="DH41" s="6"/>
      <c r="DI41" s="8">
        <v>2</v>
      </c>
      <c r="DJ41" s="61"/>
      <c r="DK41" s="62"/>
      <c r="DL41" s="63"/>
      <c r="DM41" s="59"/>
      <c r="DN41" s="60"/>
      <c r="DO41" s="59"/>
      <c r="DP41" s="60"/>
      <c r="DQ41" s="7"/>
      <c r="DR41" s="148" t="s">
        <v>13</v>
      </c>
      <c r="DS41" s="148"/>
      <c r="DT41" s="71"/>
      <c r="DU41" s="71">
        <f>COUNTA(DO40:DO139)</f>
        <v>0</v>
      </c>
      <c r="DV41" s="7"/>
      <c r="DW41" s="7"/>
      <c r="DX41" s="6"/>
    </row>
    <row r="42" spans="1:128" ht="15.75" customHeight="1" x14ac:dyDescent="0.2">
      <c r="A42" s="243"/>
      <c r="B42" s="243"/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56"/>
      <c r="Q42" s="63">
        <v>3</v>
      </c>
      <c r="R42" s="310" t="s">
        <v>83</v>
      </c>
      <c r="S42" s="311"/>
      <c r="T42" s="312"/>
      <c r="U42" s="126">
        <v>423</v>
      </c>
      <c r="V42" s="126"/>
      <c r="W42" s="126">
        <v>440</v>
      </c>
      <c r="X42" s="126"/>
      <c r="Y42" s="7"/>
      <c r="Z42" s="232" t="s">
        <v>12</v>
      </c>
      <c r="AA42" s="233"/>
      <c r="AB42" s="13">
        <f>SUM(U40:U139)</f>
        <v>5688</v>
      </c>
      <c r="AC42" s="13">
        <f>SUM(W40:W139)</f>
        <v>5790</v>
      </c>
      <c r="AD42" s="7"/>
      <c r="AE42" s="7"/>
      <c r="AF42" s="6"/>
      <c r="AG42" s="8">
        <v>3</v>
      </c>
      <c r="AH42" s="270" t="s">
        <v>83</v>
      </c>
      <c r="AI42" s="270" t="s">
        <v>83</v>
      </c>
      <c r="AJ42" s="270" t="s">
        <v>83</v>
      </c>
      <c r="AK42" s="142">
        <v>440</v>
      </c>
      <c r="AL42" s="142">
        <v>440</v>
      </c>
      <c r="AM42" s="142">
        <v>457</v>
      </c>
      <c r="AN42" s="142">
        <v>457</v>
      </c>
      <c r="AO42" s="7"/>
      <c r="AP42" s="148" t="s">
        <v>12</v>
      </c>
      <c r="AQ42" s="148"/>
      <c r="AR42" s="13">
        <f>SUM(AK40:AK139)</f>
        <v>8078</v>
      </c>
      <c r="AS42" s="13">
        <f>SUM(AM40:AM139)</f>
        <v>8452</v>
      </c>
      <c r="AT42" s="7"/>
      <c r="AU42" s="7"/>
      <c r="AV42" s="6"/>
      <c r="AW42" s="8">
        <v>3</v>
      </c>
      <c r="AX42" s="270" t="s">
        <v>182</v>
      </c>
      <c r="AY42" s="270" t="s">
        <v>182</v>
      </c>
      <c r="AZ42" s="270" t="s">
        <v>182</v>
      </c>
      <c r="BA42" s="142">
        <v>216</v>
      </c>
      <c r="BB42" s="142">
        <v>216</v>
      </c>
      <c r="BC42" s="142">
        <v>225</v>
      </c>
      <c r="BD42" s="142"/>
      <c r="BE42" s="7"/>
      <c r="BF42" s="148" t="s">
        <v>12</v>
      </c>
      <c r="BG42" s="148"/>
      <c r="BH42" s="13">
        <f>SUM(BA40:BA139)</f>
        <v>7130</v>
      </c>
      <c r="BI42" s="13">
        <f>SUM(BC40:BC139)</f>
        <v>6218</v>
      </c>
      <c r="BJ42" s="7"/>
      <c r="BK42" s="7"/>
      <c r="BL42" s="6"/>
      <c r="BM42" s="8">
        <v>3</v>
      </c>
      <c r="BN42" s="61"/>
      <c r="BO42" s="62"/>
      <c r="BP42" s="63"/>
      <c r="BQ42" s="59"/>
      <c r="BR42" s="60"/>
      <c r="BS42" s="59"/>
      <c r="BT42" s="60"/>
      <c r="BU42" s="7"/>
      <c r="BV42" s="148" t="s">
        <v>12</v>
      </c>
      <c r="BW42" s="148"/>
      <c r="BX42" s="13">
        <f>SUM(BQ40:BQ139)</f>
        <v>0</v>
      </c>
      <c r="BY42" s="13">
        <f>SUM(BS40:BS139)</f>
        <v>0</v>
      </c>
      <c r="BZ42" s="7"/>
      <c r="CA42" s="7"/>
      <c r="CB42" s="6"/>
      <c r="CC42" s="8">
        <v>3</v>
      </c>
      <c r="CD42" s="61"/>
      <c r="CE42" s="62"/>
      <c r="CF42" s="63"/>
      <c r="CG42" s="59"/>
      <c r="CH42" s="60"/>
      <c r="CI42" s="59"/>
      <c r="CJ42" s="60"/>
      <c r="CK42" s="7"/>
      <c r="CL42" s="148" t="s">
        <v>12</v>
      </c>
      <c r="CM42" s="148"/>
      <c r="CN42" s="13">
        <f>SUM(CG40:CG139)</f>
        <v>0</v>
      </c>
      <c r="CO42" s="13">
        <f>SUM(CI40:CI139)</f>
        <v>0</v>
      </c>
      <c r="CP42" s="7"/>
      <c r="CQ42" s="7"/>
      <c r="CR42" s="6"/>
      <c r="CS42" s="8">
        <v>3</v>
      </c>
      <c r="CT42" s="61"/>
      <c r="CU42" s="62"/>
      <c r="CV42" s="63"/>
      <c r="CW42" s="59"/>
      <c r="CX42" s="60"/>
      <c r="CY42" s="59"/>
      <c r="CZ42" s="60"/>
      <c r="DA42" s="7"/>
      <c r="DB42" s="148" t="s">
        <v>12</v>
      </c>
      <c r="DC42" s="148"/>
      <c r="DD42" s="13">
        <f>SUM(CW40:CW139)</f>
        <v>0</v>
      </c>
      <c r="DE42" s="13">
        <f>SUM(CY40:CY139)</f>
        <v>0</v>
      </c>
      <c r="DF42" s="7"/>
      <c r="DG42" s="7"/>
      <c r="DH42" s="6"/>
      <c r="DI42" s="8">
        <v>3</v>
      </c>
      <c r="DJ42" s="61"/>
      <c r="DK42" s="62"/>
      <c r="DL42" s="63"/>
      <c r="DM42" s="59"/>
      <c r="DN42" s="60"/>
      <c r="DO42" s="59"/>
      <c r="DP42" s="60"/>
      <c r="DQ42" s="7"/>
      <c r="DR42" s="148" t="s">
        <v>12</v>
      </c>
      <c r="DS42" s="148"/>
      <c r="DT42" s="13">
        <f>SUM(DM40:DM139)</f>
        <v>0</v>
      </c>
      <c r="DU42" s="13">
        <f>SUM(DO40:DO139)</f>
        <v>0</v>
      </c>
      <c r="DV42" s="7"/>
      <c r="DW42" s="7"/>
      <c r="DX42" s="6"/>
    </row>
    <row r="43" spans="1:128" ht="15" customHeight="1" x14ac:dyDescent="0.2">
      <c r="A43" s="243"/>
      <c r="B43" s="243"/>
      <c r="C43" s="76"/>
      <c r="D43" s="76"/>
      <c r="E43" s="76"/>
      <c r="F43" s="76"/>
      <c r="G43" s="76"/>
      <c r="H43" s="76"/>
      <c r="I43" s="76"/>
      <c r="J43" s="76"/>
      <c r="K43" s="76"/>
      <c r="L43" s="76"/>
      <c r="M43" s="76"/>
      <c r="N43" s="76"/>
      <c r="Q43" s="63">
        <v>4</v>
      </c>
      <c r="R43" s="310" t="s">
        <v>84</v>
      </c>
      <c r="S43" s="311"/>
      <c r="T43" s="312"/>
      <c r="U43" s="126">
        <v>428</v>
      </c>
      <c r="V43" s="126"/>
      <c r="W43" s="126">
        <v>431</v>
      </c>
      <c r="X43" s="126"/>
      <c r="Y43" s="7"/>
      <c r="Z43" s="232" t="s">
        <v>11</v>
      </c>
      <c r="AA43" s="233"/>
      <c r="AB43" s="13">
        <f>AB42/AC28</f>
        <v>646.36363636363626</v>
      </c>
      <c r="AC43" s="13">
        <f>AC42/AD28</f>
        <v>657.95454545454538</v>
      </c>
      <c r="AD43" s="7"/>
      <c r="AE43" s="7"/>
      <c r="AF43" s="6"/>
      <c r="AG43" s="8">
        <v>4</v>
      </c>
      <c r="AH43" s="270" t="s">
        <v>84</v>
      </c>
      <c r="AI43" s="270" t="s">
        <v>84</v>
      </c>
      <c r="AJ43" s="270" t="s">
        <v>84</v>
      </c>
      <c r="AK43" s="142">
        <v>431</v>
      </c>
      <c r="AL43" s="142">
        <v>431</v>
      </c>
      <c r="AM43" s="142">
        <v>444</v>
      </c>
      <c r="AN43" s="142">
        <v>444</v>
      </c>
      <c r="AO43" s="7"/>
      <c r="AP43" s="148" t="s">
        <v>11</v>
      </c>
      <c r="AQ43" s="148"/>
      <c r="AR43" s="13">
        <f>AR42/AS28</f>
        <v>917.95454545454538</v>
      </c>
      <c r="AS43" s="13">
        <f>AS42/AT28</f>
        <v>960.45454545454538</v>
      </c>
      <c r="AT43" s="7"/>
      <c r="AU43" s="7"/>
      <c r="AV43" s="6"/>
      <c r="AW43" s="8">
        <v>4</v>
      </c>
      <c r="AX43" s="270" t="s">
        <v>115</v>
      </c>
      <c r="AY43" s="270" t="s">
        <v>115</v>
      </c>
      <c r="AZ43" s="270" t="s">
        <v>115</v>
      </c>
      <c r="BA43" s="142">
        <v>251</v>
      </c>
      <c r="BB43" s="142">
        <v>251</v>
      </c>
      <c r="BC43" s="142">
        <v>261</v>
      </c>
      <c r="BD43" s="142"/>
      <c r="BE43" s="7"/>
      <c r="BF43" s="148" t="s">
        <v>11</v>
      </c>
      <c r="BG43" s="148"/>
      <c r="BH43" s="13">
        <f>BH42/BI28</f>
        <v>810.22727272727263</v>
      </c>
      <c r="BI43" s="13">
        <f>BI42/BJ28</f>
        <v>706.59090909090901</v>
      </c>
      <c r="BJ43" s="7"/>
      <c r="BK43" s="7"/>
      <c r="BL43" s="6"/>
      <c r="BM43" s="8">
        <v>4</v>
      </c>
      <c r="BN43" s="61"/>
      <c r="BO43" s="62"/>
      <c r="BP43" s="63"/>
      <c r="BQ43" s="59"/>
      <c r="BR43" s="60"/>
      <c r="BS43" s="59"/>
      <c r="BT43" s="60"/>
      <c r="BU43" s="7"/>
      <c r="BV43" s="148" t="s">
        <v>11</v>
      </c>
      <c r="BW43" s="148"/>
      <c r="BX43" s="13">
        <f>BX42/BY28</f>
        <v>0</v>
      </c>
      <c r="BY43" s="13">
        <f>BY42/BZ28</f>
        <v>0</v>
      </c>
      <c r="BZ43" s="7"/>
      <c r="CA43" s="7"/>
      <c r="CB43" s="6"/>
      <c r="CC43" s="8">
        <v>4</v>
      </c>
      <c r="CD43" s="61"/>
      <c r="CE43" s="62"/>
      <c r="CF43" s="63"/>
      <c r="CG43" s="59"/>
      <c r="CH43" s="60"/>
      <c r="CI43" s="59"/>
      <c r="CJ43" s="60"/>
      <c r="CK43" s="7"/>
      <c r="CL43" s="148" t="s">
        <v>11</v>
      </c>
      <c r="CM43" s="148"/>
      <c r="CN43" s="13">
        <f>CN42/CO28</f>
        <v>0</v>
      </c>
      <c r="CO43" s="13">
        <f>CO42/CP28</f>
        <v>0</v>
      </c>
      <c r="CP43" s="7"/>
      <c r="CQ43" s="7"/>
      <c r="CR43" s="6"/>
      <c r="CS43" s="8">
        <v>4</v>
      </c>
      <c r="CT43" s="61"/>
      <c r="CU43" s="62"/>
      <c r="CV43" s="63"/>
      <c r="CW43" s="59"/>
      <c r="CX43" s="60"/>
      <c r="CY43" s="59"/>
      <c r="CZ43" s="60"/>
      <c r="DA43" s="7"/>
      <c r="DB43" s="148" t="s">
        <v>11</v>
      </c>
      <c r="DC43" s="148"/>
      <c r="DD43" s="13">
        <f>DD42/DE28</f>
        <v>0</v>
      </c>
      <c r="DE43" s="13">
        <f>DE42/DF28</f>
        <v>0</v>
      </c>
      <c r="DF43" s="7"/>
      <c r="DG43" s="7"/>
      <c r="DH43" s="6"/>
      <c r="DI43" s="8">
        <v>4</v>
      </c>
      <c r="DJ43" s="61"/>
      <c r="DK43" s="62"/>
      <c r="DL43" s="63"/>
      <c r="DM43" s="59"/>
      <c r="DN43" s="60"/>
      <c r="DO43" s="59"/>
      <c r="DP43" s="60"/>
      <c r="DQ43" s="7"/>
      <c r="DR43" s="148" t="s">
        <v>11</v>
      </c>
      <c r="DS43" s="148"/>
      <c r="DT43" s="13">
        <f>DT42/DU28</f>
        <v>0</v>
      </c>
      <c r="DU43" s="13">
        <f>DU42/DV28</f>
        <v>0</v>
      </c>
      <c r="DV43" s="7"/>
      <c r="DW43" s="7"/>
      <c r="DX43" s="6"/>
    </row>
    <row r="44" spans="1:128" ht="15" customHeight="1" x14ac:dyDescent="0.2">
      <c r="A44" s="243"/>
      <c r="B44" s="243"/>
      <c r="C44" s="76"/>
      <c r="D44" s="76"/>
      <c r="E44" s="76"/>
      <c r="F44" s="76"/>
      <c r="G44" s="76"/>
      <c r="H44" s="76"/>
      <c r="I44" s="76"/>
      <c r="J44" s="76"/>
      <c r="K44" s="76"/>
      <c r="L44" s="76"/>
      <c r="M44" s="76"/>
      <c r="N44" s="76"/>
      <c r="Q44" s="63">
        <v>5</v>
      </c>
      <c r="R44" s="310" t="s">
        <v>85</v>
      </c>
      <c r="S44" s="311"/>
      <c r="T44" s="312"/>
      <c r="U44" s="126">
        <v>411</v>
      </c>
      <c r="V44" s="126"/>
      <c r="W44" s="126">
        <v>419</v>
      </c>
      <c r="X44" s="126"/>
      <c r="Y44" s="7"/>
      <c r="Z44" s="232" t="s">
        <v>10</v>
      </c>
      <c r="AA44" s="233"/>
      <c r="AB44" s="13"/>
      <c r="AC44" s="13">
        <f>AC43-AB43</f>
        <v>11.590909090909122</v>
      </c>
      <c r="AD44" s="7"/>
      <c r="AE44" s="7"/>
      <c r="AF44" s="6"/>
      <c r="AG44" s="8">
        <v>5</v>
      </c>
      <c r="AH44" s="270" t="s">
        <v>85</v>
      </c>
      <c r="AI44" s="270" t="s">
        <v>85</v>
      </c>
      <c r="AJ44" s="270" t="s">
        <v>85</v>
      </c>
      <c r="AK44" s="142">
        <v>419</v>
      </c>
      <c r="AL44" s="142">
        <v>419</v>
      </c>
      <c r="AM44" s="142">
        <v>436</v>
      </c>
      <c r="AN44" s="142">
        <v>436</v>
      </c>
      <c r="AO44" s="7"/>
      <c r="AP44" s="148" t="s">
        <v>10</v>
      </c>
      <c r="AQ44" s="148"/>
      <c r="AR44" s="13"/>
      <c r="AS44" s="13">
        <f>AS43-AR43</f>
        <v>42.5</v>
      </c>
      <c r="AT44" s="7"/>
      <c r="AU44" s="7"/>
      <c r="AV44" s="6"/>
      <c r="AW44" s="8">
        <v>5</v>
      </c>
      <c r="AX44" s="270" t="s">
        <v>151</v>
      </c>
      <c r="AY44" s="270" t="s">
        <v>151</v>
      </c>
      <c r="AZ44" s="270" t="s">
        <v>151</v>
      </c>
      <c r="BA44" s="142">
        <v>239</v>
      </c>
      <c r="BB44" s="142">
        <v>239</v>
      </c>
      <c r="BC44" s="142">
        <v>252</v>
      </c>
      <c r="BD44" s="142"/>
      <c r="BE44" s="7"/>
      <c r="BF44" s="148" t="s">
        <v>10</v>
      </c>
      <c r="BG44" s="148"/>
      <c r="BH44" s="13"/>
      <c r="BI44" s="13">
        <f>BI43-BH43</f>
        <v>-103.63636363636363</v>
      </c>
      <c r="BJ44" s="7"/>
      <c r="BK44" s="7"/>
      <c r="BL44" s="6"/>
      <c r="BM44" s="8">
        <v>5</v>
      </c>
      <c r="BN44" s="61"/>
      <c r="BO44" s="62"/>
      <c r="BP44" s="63"/>
      <c r="BQ44" s="59"/>
      <c r="BR44" s="60"/>
      <c r="BS44" s="59"/>
      <c r="BT44" s="60"/>
      <c r="BU44" s="7"/>
      <c r="BV44" s="148" t="s">
        <v>10</v>
      </c>
      <c r="BW44" s="148"/>
      <c r="BX44" s="13"/>
      <c r="BY44" s="13">
        <f>BY43-BX43</f>
        <v>0</v>
      </c>
      <c r="BZ44" s="7"/>
      <c r="CA44" s="7"/>
      <c r="CB44" s="6"/>
      <c r="CC44" s="8">
        <v>5</v>
      </c>
      <c r="CD44" s="61"/>
      <c r="CE44" s="62"/>
      <c r="CF44" s="63"/>
      <c r="CG44" s="59"/>
      <c r="CH44" s="60"/>
      <c r="CI44" s="59"/>
      <c r="CJ44" s="60"/>
      <c r="CK44" s="7"/>
      <c r="CL44" s="148" t="s">
        <v>10</v>
      </c>
      <c r="CM44" s="148"/>
      <c r="CN44" s="13"/>
      <c r="CO44" s="13">
        <f>CO43-CN43</f>
        <v>0</v>
      </c>
      <c r="CP44" s="7"/>
      <c r="CQ44" s="7"/>
      <c r="CR44" s="6"/>
      <c r="CS44" s="8">
        <v>5</v>
      </c>
      <c r="CT44" s="61"/>
      <c r="CU44" s="62"/>
      <c r="CV44" s="63"/>
      <c r="CW44" s="59"/>
      <c r="CX44" s="60"/>
      <c r="CY44" s="59"/>
      <c r="CZ44" s="60"/>
      <c r="DA44" s="7"/>
      <c r="DB44" s="148" t="s">
        <v>10</v>
      </c>
      <c r="DC44" s="148"/>
      <c r="DD44" s="13"/>
      <c r="DE44" s="13">
        <f>DE43-DD43</f>
        <v>0</v>
      </c>
      <c r="DF44" s="7"/>
      <c r="DG44" s="7"/>
      <c r="DH44" s="6"/>
      <c r="DI44" s="8">
        <v>5</v>
      </c>
      <c r="DJ44" s="61"/>
      <c r="DK44" s="62"/>
      <c r="DL44" s="63"/>
      <c r="DM44" s="59"/>
      <c r="DN44" s="60"/>
      <c r="DO44" s="59"/>
      <c r="DP44" s="60"/>
      <c r="DQ44" s="7"/>
      <c r="DR44" s="148" t="s">
        <v>10</v>
      </c>
      <c r="DS44" s="148"/>
      <c r="DT44" s="13"/>
      <c r="DU44" s="13">
        <f>DU43-DT43</f>
        <v>0</v>
      </c>
      <c r="DV44" s="7"/>
      <c r="DW44" s="7"/>
      <c r="DX44" s="6"/>
    </row>
    <row r="45" spans="1:128" ht="15.75" customHeight="1" x14ac:dyDescent="0.2">
      <c r="A45" s="243"/>
      <c r="B45" s="243"/>
      <c r="C45" s="76"/>
      <c r="D45" s="76"/>
      <c r="E45" s="76"/>
      <c r="F45" s="76"/>
      <c r="G45" s="76"/>
      <c r="H45" s="76"/>
      <c r="I45" s="76"/>
      <c r="J45" s="76"/>
      <c r="K45" s="76"/>
      <c r="L45" s="76"/>
      <c r="M45" s="76"/>
      <c r="N45" s="76"/>
      <c r="Q45" s="63">
        <v>6</v>
      </c>
      <c r="R45" s="310" t="s">
        <v>86</v>
      </c>
      <c r="S45" s="311"/>
      <c r="T45" s="312"/>
      <c r="U45" s="126">
        <v>433</v>
      </c>
      <c r="V45" s="126"/>
      <c r="W45" s="126">
        <v>439</v>
      </c>
      <c r="X45" s="126"/>
      <c r="Y45" s="7"/>
      <c r="Z45" s="232" t="s">
        <v>9</v>
      </c>
      <c r="AA45" s="233"/>
      <c r="AB45" s="13"/>
      <c r="AC45" s="75">
        <f>((AC42-AB42)/AC41)/AC40</f>
        <v>0.15178571428571427</v>
      </c>
      <c r="AD45" s="7"/>
      <c r="AE45" s="7"/>
      <c r="AF45" s="6"/>
      <c r="AG45" s="8">
        <v>6</v>
      </c>
      <c r="AH45" s="270" t="s">
        <v>86</v>
      </c>
      <c r="AI45" s="270" t="s">
        <v>86</v>
      </c>
      <c r="AJ45" s="270" t="s">
        <v>86</v>
      </c>
      <c r="AK45" s="142">
        <v>439</v>
      </c>
      <c r="AL45" s="142">
        <v>439</v>
      </c>
      <c r="AM45" s="142">
        <v>440</v>
      </c>
      <c r="AN45" s="142">
        <v>440</v>
      </c>
      <c r="AO45" s="7"/>
      <c r="AP45" s="148" t="s">
        <v>9</v>
      </c>
      <c r="AQ45" s="148"/>
      <c r="AR45" s="13"/>
      <c r="AS45" s="75">
        <f>((AS42-AR42)/AS41)/AS40</f>
        <v>0.62962962962962965</v>
      </c>
      <c r="AT45" s="7"/>
      <c r="AU45" s="7"/>
      <c r="AV45" s="6"/>
      <c r="AW45" s="8">
        <v>6</v>
      </c>
      <c r="AX45" s="270" t="s">
        <v>183</v>
      </c>
      <c r="AY45" s="270" t="s">
        <v>183</v>
      </c>
      <c r="AZ45" s="270" t="s">
        <v>183</v>
      </c>
      <c r="BA45" s="142">
        <v>228</v>
      </c>
      <c r="BB45" s="142">
        <v>228</v>
      </c>
      <c r="BC45" s="142">
        <v>243</v>
      </c>
      <c r="BD45" s="142"/>
      <c r="BE45" s="7"/>
      <c r="BF45" s="148" t="s">
        <v>9</v>
      </c>
      <c r="BG45" s="148"/>
      <c r="BH45" s="13"/>
      <c r="BI45" s="75">
        <f>((BI42-BH42)/BI41)/BI40</f>
        <v>-0.95</v>
      </c>
      <c r="BJ45" s="7"/>
      <c r="BK45" s="7"/>
      <c r="BL45" s="6"/>
      <c r="BM45" s="8">
        <v>6</v>
      </c>
      <c r="BN45" s="61"/>
      <c r="BO45" s="62"/>
      <c r="BP45" s="63"/>
      <c r="BQ45" s="59"/>
      <c r="BR45" s="60"/>
      <c r="BS45" s="59"/>
      <c r="BT45" s="60"/>
      <c r="BU45" s="7"/>
      <c r="BV45" s="148" t="s">
        <v>9</v>
      </c>
      <c r="BW45" s="148"/>
      <c r="BX45" s="13"/>
      <c r="BY45" s="75" t="e">
        <f>((BY42-BX42)/BY41)/BY40</f>
        <v>#DIV/0!</v>
      </c>
      <c r="BZ45" s="7"/>
      <c r="CA45" s="7"/>
      <c r="CB45" s="6"/>
      <c r="CC45" s="8">
        <v>6</v>
      </c>
      <c r="CD45" s="61"/>
      <c r="CE45" s="62"/>
      <c r="CF45" s="63"/>
      <c r="CG45" s="59"/>
      <c r="CH45" s="60"/>
      <c r="CI45" s="59"/>
      <c r="CJ45" s="60"/>
      <c r="CK45" s="7"/>
      <c r="CL45" s="148" t="s">
        <v>9</v>
      </c>
      <c r="CM45" s="148"/>
      <c r="CN45" s="13"/>
      <c r="CO45" s="75" t="e">
        <f>((CO42-CN42)/CO41)/CO40</f>
        <v>#DIV/0!</v>
      </c>
      <c r="CP45" s="7"/>
      <c r="CQ45" s="7"/>
      <c r="CR45" s="6"/>
      <c r="CS45" s="8">
        <v>6</v>
      </c>
      <c r="CT45" s="61"/>
      <c r="CU45" s="62"/>
      <c r="CV45" s="63"/>
      <c r="CW45" s="59"/>
      <c r="CX45" s="60"/>
      <c r="CY45" s="59"/>
      <c r="CZ45" s="60"/>
      <c r="DA45" s="7"/>
      <c r="DB45" s="148" t="s">
        <v>9</v>
      </c>
      <c r="DC45" s="148"/>
      <c r="DD45" s="13"/>
      <c r="DE45" s="75" t="e">
        <f>((DE42-DD42)/DE41)/DE40</f>
        <v>#DIV/0!</v>
      </c>
      <c r="DF45" s="7"/>
      <c r="DG45" s="7"/>
      <c r="DH45" s="6"/>
      <c r="DI45" s="8">
        <v>6</v>
      </c>
      <c r="DJ45" s="61"/>
      <c r="DK45" s="62"/>
      <c r="DL45" s="63"/>
      <c r="DM45" s="59"/>
      <c r="DN45" s="60"/>
      <c r="DO45" s="59"/>
      <c r="DP45" s="60"/>
      <c r="DQ45" s="7"/>
      <c r="DR45" s="148" t="s">
        <v>9</v>
      </c>
      <c r="DS45" s="148"/>
      <c r="DT45" s="13"/>
      <c r="DU45" s="75" t="e">
        <f>((DU42-DT42)/DU41)/DU40</f>
        <v>#DIV/0!</v>
      </c>
      <c r="DV45" s="7"/>
      <c r="DW45" s="7"/>
      <c r="DX45" s="6"/>
    </row>
    <row r="46" spans="1:128" ht="15" customHeight="1" x14ac:dyDescent="0.2">
      <c r="A46" s="243"/>
      <c r="B46" s="243"/>
      <c r="C46" s="76"/>
      <c r="D46" s="76"/>
      <c r="E46" s="76"/>
      <c r="F46" s="76"/>
      <c r="G46" s="76"/>
      <c r="H46" s="76"/>
      <c r="I46" s="76"/>
      <c r="J46" s="76"/>
      <c r="K46" s="76"/>
      <c r="L46" s="76"/>
      <c r="M46" s="76"/>
      <c r="N46" s="76"/>
      <c r="Q46" s="63">
        <v>7</v>
      </c>
      <c r="R46" s="310" t="s">
        <v>87</v>
      </c>
      <c r="S46" s="311"/>
      <c r="T46" s="312"/>
      <c r="U46" s="126">
        <v>359</v>
      </c>
      <c r="V46" s="126"/>
      <c r="W46" s="126">
        <v>366</v>
      </c>
      <c r="X46" s="126"/>
      <c r="Y46" s="7"/>
      <c r="Z46" s="256" t="s">
        <v>8</v>
      </c>
      <c r="AA46" s="316"/>
      <c r="AB46" s="257"/>
      <c r="AC46" s="12">
        <f>AE24</f>
        <v>28359.753716176045</v>
      </c>
      <c r="AD46" s="7"/>
      <c r="AE46" s="7"/>
      <c r="AF46" s="6"/>
      <c r="AG46" s="8">
        <v>7</v>
      </c>
      <c r="AH46" s="270" t="s">
        <v>87</v>
      </c>
      <c r="AI46" s="270" t="s">
        <v>87</v>
      </c>
      <c r="AJ46" s="270" t="s">
        <v>87</v>
      </c>
      <c r="AK46" s="142">
        <v>366</v>
      </c>
      <c r="AL46" s="142">
        <v>366</v>
      </c>
      <c r="AM46" s="142">
        <v>369</v>
      </c>
      <c r="AN46" s="142">
        <v>369</v>
      </c>
      <c r="AO46" s="7"/>
      <c r="AP46" s="145" t="s">
        <v>8</v>
      </c>
      <c r="AQ46" s="145"/>
      <c r="AR46" s="145"/>
      <c r="AS46" s="12">
        <f>AU24</f>
        <v>1582.51832992645</v>
      </c>
      <c r="AT46" s="7"/>
      <c r="AU46" s="7"/>
      <c r="AV46" s="6"/>
      <c r="AW46" s="8">
        <v>7</v>
      </c>
      <c r="AX46" s="270" t="s">
        <v>102</v>
      </c>
      <c r="AY46" s="270" t="s">
        <v>102</v>
      </c>
      <c r="AZ46" s="270" t="s">
        <v>102</v>
      </c>
      <c r="BA46" s="142">
        <v>269</v>
      </c>
      <c r="BB46" s="142">
        <v>269</v>
      </c>
      <c r="BC46" s="142">
        <v>287</v>
      </c>
      <c r="BD46" s="142"/>
      <c r="BE46" s="7"/>
      <c r="BF46" s="145" t="s">
        <v>8</v>
      </c>
      <c r="BG46" s="145"/>
      <c r="BH46" s="145"/>
      <c r="BI46" s="12">
        <f>BK24</f>
        <v>3021.5974892020859</v>
      </c>
      <c r="BJ46" s="7"/>
      <c r="BK46" s="7"/>
      <c r="BL46" s="6"/>
      <c r="BM46" s="8">
        <v>7</v>
      </c>
      <c r="BN46" s="61"/>
      <c r="BO46" s="62"/>
      <c r="BP46" s="63"/>
      <c r="BQ46" s="59"/>
      <c r="BR46" s="60"/>
      <c r="BS46" s="59"/>
      <c r="BT46" s="60"/>
      <c r="BU46" s="7"/>
      <c r="BV46" s="145" t="s">
        <v>8</v>
      </c>
      <c r="BW46" s="145"/>
      <c r="BX46" s="145"/>
      <c r="BY46" s="12" t="e">
        <f>CA24</f>
        <v>#DIV/0!</v>
      </c>
      <c r="BZ46" s="7"/>
      <c r="CA46" s="7"/>
      <c r="CB46" s="6"/>
      <c r="CC46" s="8">
        <v>7</v>
      </c>
      <c r="CD46" s="61"/>
      <c r="CE46" s="62"/>
      <c r="CF46" s="63"/>
      <c r="CG46" s="59"/>
      <c r="CH46" s="60"/>
      <c r="CI46" s="59"/>
      <c r="CJ46" s="60"/>
      <c r="CK46" s="7"/>
      <c r="CL46" s="145" t="s">
        <v>8</v>
      </c>
      <c r="CM46" s="145"/>
      <c r="CN46" s="145"/>
      <c r="CO46" s="12" t="e">
        <f>CQ24</f>
        <v>#DIV/0!</v>
      </c>
      <c r="CP46" s="7"/>
      <c r="CQ46" s="7"/>
      <c r="CR46" s="6"/>
      <c r="CS46" s="8">
        <v>7</v>
      </c>
      <c r="CT46" s="61"/>
      <c r="CU46" s="62"/>
      <c r="CV46" s="63"/>
      <c r="CW46" s="59"/>
      <c r="CX46" s="60"/>
      <c r="CY46" s="59"/>
      <c r="CZ46" s="60"/>
      <c r="DA46" s="7"/>
      <c r="DB46" s="145" t="s">
        <v>8</v>
      </c>
      <c r="DC46" s="145"/>
      <c r="DD46" s="145"/>
      <c r="DE46" s="12" t="e">
        <f>DG24</f>
        <v>#DIV/0!</v>
      </c>
      <c r="DF46" s="7"/>
      <c r="DG46" s="7"/>
      <c r="DH46" s="6"/>
      <c r="DI46" s="8">
        <v>7</v>
      </c>
      <c r="DJ46" s="61"/>
      <c r="DK46" s="62"/>
      <c r="DL46" s="63"/>
      <c r="DM46" s="59"/>
      <c r="DN46" s="60"/>
      <c r="DO46" s="59"/>
      <c r="DP46" s="60"/>
      <c r="DQ46" s="7"/>
      <c r="DR46" s="145" t="s">
        <v>8</v>
      </c>
      <c r="DS46" s="145"/>
      <c r="DT46" s="145"/>
      <c r="DU46" s="12" t="e">
        <f>DW24</f>
        <v>#DIV/0!</v>
      </c>
      <c r="DV46" s="7"/>
      <c r="DW46" s="7"/>
      <c r="DX46" s="6"/>
    </row>
    <row r="47" spans="1:128" x14ac:dyDescent="0.2">
      <c r="A47" s="250"/>
      <c r="B47" s="251"/>
      <c r="C47" s="76"/>
      <c r="D47" s="76"/>
      <c r="E47" s="76"/>
      <c r="F47" s="76"/>
      <c r="G47" s="76"/>
      <c r="H47" s="76"/>
      <c r="I47" s="76"/>
      <c r="J47" s="76"/>
      <c r="K47" s="76"/>
      <c r="L47" s="76"/>
      <c r="M47" s="76"/>
      <c r="N47" s="76"/>
      <c r="Q47" s="63">
        <v>8</v>
      </c>
      <c r="R47" s="310" t="s">
        <v>88</v>
      </c>
      <c r="S47" s="311"/>
      <c r="T47" s="312"/>
      <c r="U47" s="126">
        <v>348</v>
      </c>
      <c r="V47" s="126"/>
      <c r="W47" s="126">
        <v>360</v>
      </c>
      <c r="X47" s="126"/>
      <c r="Y47" s="7"/>
      <c r="Z47" s="256" t="s">
        <v>7</v>
      </c>
      <c r="AA47" s="316"/>
      <c r="AB47" s="257"/>
      <c r="AC47" s="12">
        <f>AC24</f>
        <v>15985.85972481164</v>
      </c>
      <c r="AD47" s="7"/>
      <c r="AE47" s="7"/>
      <c r="AF47" s="6"/>
      <c r="AG47" s="8">
        <v>8</v>
      </c>
      <c r="AH47" s="270" t="s">
        <v>88</v>
      </c>
      <c r="AI47" s="270" t="s">
        <v>88</v>
      </c>
      <c r="AJ47" s="270" t="s">
        <v>88</v>
      </c>
      <c r="AK47" s="142">
        <v>360</v>
      </c>
      <c r="AL47" s="142">
        <v>360</v>
      </c>
      <c r="AM47" s="142">
        <v>368</v>
      </c>
      <c r="AN47" s="142">
        <v>368</v>
      </c>
      <c r="AO47" s="7"/>
      <c r="AP47" s="145" t="s">
        <v>7</v>
      </c>
      <c r="AQ47" s="145"/>
      <c r="AR47" s="145"/>
      <c r="AS47" s="12">
        <f>AS24</f>
        <v>419.67191307676984</v>
      </c>
      <c r="AT47" s="7"/>
      <c r="AU47" s="7"/>
      <c r="AV47" s="6"/>
      <c r="AW47" s="8">
        <v>8</v>
      </c>
      <c r="AX47" s="270" t="s">
        <v>147</v>
      </c>
      <c r="AY47" s="270" t="s">
        <v>147</v>
      </c>
      <c r="AZ47" s="270" t="s">
        <v>147</v>
      </c>
      <c r="BA47" s="142">
        <v>265</v>
      </c>
      <c r="BB47" s="142">
        <v>265</v>
      </c>
      <c r="BC47" s="142">
        <v>272</v>
      </c>
      <c r="BD47" s="142"/>
      <c r="BE47" s="7"/>
      <c r="BF47" s="145" t="s">
        <v>7</v>
      </c>
      <c r="BG47" s="145"/>
      <c r="BH47" s="145"/>
      <c r="BI47" s="12">
        <f>BI24</f>
        <v>1788.1459224038053</v>
      </c>
      <c r="BJ47" s="7"/>
      <c r="BK47" s="7"/>
      <c r="BL47" s="6"/>
      <c r="BM47" s="8">
        <v>8</v>
      </c>
      <c r="BN47" s="61"/>
      <c r="BO47" s="62"/>
      <c r="BP47" s="63"/>
      <c r="BQ47" s="59"/>
      <c r="BR47" s="60"/>
      <c r="BS47" s="59"/>
      <c r="BT47" s="60"/>
      <c r="BU47" s="7"/>
      <c r="BV47" s="145" t="s">
        <v>7</v>
      </c>
      <c r="BW47" s="145"/>
      <c r="BX47" s="145"/>
      <c r="BY47" s="12" t="e">
        <f>BY24</f>
        <v>#DIV/0!</v>
      </c>
      <c r="BZ47" s="7"/>
      <c r="CA47" s="7"/>
      <c r="CB47" s="6"/>
      <c r="CC47" s="8">
        <v>8</v>
      </c>
      <c r="CD47" s="61"/>
      <c r="CE47" s="62"/>
      <c r="CF47" s="63"/>
      <c r="CG47" s="59"/>
      <c r="CH47" s="60"/>
      <c r="CI47" s="59"/>
      <c r="CJ47" s="60"/>
      <c r="CK47" s="7"/>
      <c r="CL47" s="145" t="s">
        <v>7</v>
      </c>
      <c r="CM47" s="145"/>
      <c r="CN47" s="145"/>
      <c r="CO47" s="12" t="e">
        <f>CO24</f>
        <v>#DIV/0!</v>
      </c>
      <c r="CP47" s="7"/>
      <c r="CQ47" s="7"/>
      <c r="CR47" s="6"/>
      <c r="CS47" s="8">
        <v>8</v>
      </c>
      <c r="CT47" s="61"/>
      <c r="CU47" s="62"/>
      <c r="CV47" s="63"/>
      <c r="CW47" s="59"/>
      <c r="CX47" s="60"/>
      <c r="CY47" s="59"/>
      <c r="CZ47" s="60"/>
      <c r="DA47" s="7"/>
      <c r="DB47" s="145" t="s">
        <v>7</v>
      </c>
      <c r="DC47" s="145"/>
      <c r="DD47" s="145"/>
      <c r="DE47" s="12" t="e">
        <f>DE24</f>
        <v>#DIV/0!</v>
      </c>
      <c r="DF47" s="7"/>
      <c r="DG47" s="7"/>
      <c r="DH47" s="6"/>
      <c r="DI47" s="8">
        <v>8</v>
      </c>
      <c r="DJ47" s="61"/>
      <c r="DK47" s="62"/>
      <c r="DL47" s="63"/>
      <c r="DM47" s="59"/>
      <c r="DN47" s="60"/>
      <c r="DO47" s="59"/>
      <c r="DP47" s="60"/>
      <c r="DQ47" s="7"/>
      <c r="DR47" s="145" t="s">
        <v>7</v>
      </c>
      <c r="DS47" s="145"/>
      <c r="DT47" s="145"/>
      <c r="DU47" s="12" t="e">
        <f>DU24</f>
        <v>#DIV/0!</v>
      </c>
      <c r="DV47" s="7"/>
      <c r="DW47" s="7"/>
      <c r="DX47" s="6"/>
    </row>
    <row r="48" spans="1:128" ht="15" customHeight="1" x14ac:dyDescent="0.2">
      <c r="A48" s="243"/>
      <c r="B48" s="243"/>
      <c r="C48" s="76"/>
      <c r="D48" s="76"/>
      <c r="E48" s="76"/>
      <c r="F48" s="76"/>
      <c r="G48" s="76"/>
      <c r="H48" s="76"/>
      <c r="I48" s="76"/>
      <c r="J48" s="76"/>
      <c r="K48" s="76"/>
      <c r="L48" s="76"/>
      <c r="M48" s="76"/>
      <c r="N48" s="76"/>
      <c r="Q48" s="63">
        <v>9</v>
      </c>
      <c r="R48" s="310" t="s">
        <v>89</v>
      </c>
      <c r="S48" s="311"/>
      <c r="T48" s="312"/>
      <c r="U48" s="126">
        <v>423</v>
      </c>
      <c r="V48" s="126"/>
      <c r="W48" s="126">
        <v>422</v>
      </c>
      <c r="X48" s="126"/>
      <c r="Y48" s="7"/>
      <c r="Z48" s="256" t="s">
        <v>6</v>
      </c>
      <c r="AA48" s="316"/>
      <c r="AB48" s="257"/>
      <c r="AC48" s="12">
        <f>AD24</f>
        <v>12373.893991364406</v>
      </c>
      <c r="AD48" s="256" t="s">
        <v>45</v>
      </c>
      <c r="AE48" s="257"/>
      <c r="AF48" s="6"/>
      <c r="AG48" s="8">
        <v>9</v>
      </c>
      <c r="AH48" s="270" t="s">
        <v>89</v>
      </c>
      <c r="AI48" s="270" t="s">
        <v>89</v>
      </c>
      <c r="AJ48" s="270" t="s">
        <v>89</v>
      </c>
      <c r="AK48" s="142">
        <v>422</v>
      </c>
      <c r="AL48" s="142">
        <v>422</v>
      </c>
      <c r="AM48" s="142">
        <v>411</v>
      </c>
      <c r="AN48" s="142">
        <v>411</v>
      </c>
      <c r="AO48" s="7"/>
      <c r="AP48" s="145" t="s">
        <v>6</v>
      </c>
      <c r="AQ48" s="145"/>
      <c r="AR48" s="145"/>
      <c r="AS48" s="12">
        <f>AT24</f>
        <v>1162.8464168496801</v>
      </c>
      <c r="AT48" s="146" t="s">
        <v>45</v>
      </c>
      <c r="AU48" s="146"/>
      <c r="AV48" s="6"/>
      <c r="AW48" s="8">
        <v>9</v>
      </c>
      <c r="AX48" s="270" t="s">
        <v>180</v>
      </c>
      <c r="AY48" s="270" t="s">
        <v>180</v>
      </c>
      <c r="AZ48" s="270" t="s">
        <v>180</v>
      </c>
      <c r="BA48" s="142">
        <v>207</v>
      </c>
      <c r="BB48" s="142">
        <v>207</v>
      </c>
      <c r="BC48" s="142">
        <v>220</v>
      </c>
      <c r="BD48" s="142"/>
      <c r="BE48" s="7"/>
      <c r="BF48" s="145" t="s">
        <v>6</v>
      </c>
      <c r="BG48" s="145"/>
      <c r="BH48" s="145"/>
      <c r="BI48" s="12">
        <f>BJ24</f>
        <v>1233.4515667982803</v>
      </c>
      <c r="BJ48" s="146" t="s">
        <v>45</v>
      </c>
      <c r="BK48" s="146"/>
      <c r="BL48" s="6"/>
      <c r="BM48" s="8">
        <v>9</v>
      </c>
      <c r="BN48" s="61"/>
      <c r="BO48" s="62"/>
      <c r="BP48" s="63"/>
      <c r="BQ48" s="59"/>
      <c r="BR48" s="60"/>
      <c r="BS48" s="59"/>
      <c r="BT48" s="60"/>
      <c r="BU48" s="7"/>
      <c r="BV48" s="145" t="s">
        <v>6</v>
      </c>
      <c r="BW48" s="145"/>
      <c r="BX48" s="145"/>
      <c r="BY48" s="12" t="e">
        <f>BZ24</f>
        <v>#DIV/0!</v>
      </c>
      <c r="BZ48" s="146" t="s">
        <v>45</v>
      </c>
      <c r="CA48" s="146"/>
      <c r="CB48" s="6"/>
      <c r="CC48" s="8">
        <v>9</v>
      </c>
      <c r="CD48" s="61"/>
      <c r="CE48" s="62"/>
      <c r="CF48" s="63"/>
      <c r="CG48" s="59"/>
      <c r="CH48" s="60"/>
      <c r="CI48" s="59"/>
      <c r="CJ48" s="60"/>
      <c r="CK48" s="7"/>
      <c r="CL48" s="145" t="s">
        <v>6</v>
      </c>
      <c r="CM48" s="145"/>
      <c r="CN48" s="145"/>
      <c r="CO48" s="12" t="e">
        <f>CP24</f>
        <v>#DIV/0!</v>
      </c>
      <c r="CP48" s="146" t="s">
        <v>45</v>
      </c>
      <c r="CQ48" s="146"/>
      <c r="CR48" s="6"/>
      <c r="CS48" s="8">
        <v>9</v>
      </c>
      <c r="CT48" s="61"/>
      <c r="CU48" s="62"/>
      <c r="CV48" s="63"/>
      <c r="CW48" s="59"/>
      <c r="CX48" s="60"/>
      <c r="CY48" s="59"/>
      <c r="CZ48" s="60"/>
      <c r="DA48" s="7"/>
      <c r="DB48" s="145" t="s">
        <v>6</v>
      </c>
      <c r="DC48" s="145"/>
      <c r="DD48" s="145"/>
      <c r="DE48" s="12" t="e">
        <f>DF24</f>
        <v>#DIV/0!</v>
      </c>
      <c r="DF48" s="146" t="s">
        <v>45</v>
      </c>
      <c r="DG48" s="146"/>
      <c r="DH48" s="6"/>
      <c r="DI48" s="8">
        <v>9</v>
      </c>
      <c r="DJ48" s="61"/>
      <c r="DK48" s="62"/>
      <c r="DL48" s="63"/>
      <c r="DM48" s="59"/>
      <c r="DN48" s="60"/>
      <c r="DO48" s="59"/>
      <c r="DP48" s="60"/>
      <c r="DQ48" s="7"/>
      <c r="DR48" s="145" t="s">
        <v>6</v>
      </c>
      <c r="DS48" s="145"/>
      <c r="DT48" s="145"/>
      <c r="DU48" s="12" t="e">
        <f>DV24</f>
        <v>#DIV/0!</v>
      </c>
      <c r="DV48" s="146" t="s">
        <v>45</v>
      </c>
      <c r="DW48" s="146"/>
      <c r="DX48" s="6"/>
    </row>
    <row r="49" spans="1:128" ht="15" customHeight="1" x14ac:dyDescent="0.2">
      <c r="A49" s="243"/>
      <c r="B49" s="243"/>
      <c r="C49" s="76"/>
      <c r="D49" s="76"/>
      <c r="E49" s="76"/>
      <c r="F49" s="76"/>
      <c r="G49" s="76"/>
      <c r="H49" s="76"/>
      <c r="I49" s="76"/>
      <c r="J49" s="76"/>
      <c r="K49" s="76"/>
      <c r="L49" s="76"/>
      <c r="M49" s="76"/>
      <c r="N49" s="76"/>
      <c r="Q49" s="63">
        <v>10</v>
      </c>
      <c r="R49" s="310" t="s">
        <v>90</v>
      </c>
      <c r="S49" s="311"/>
      <c r="T49" s="312"/>
      <c r="U49" s="126">
        <v>471</v>
      </c>
      <c r="V49" s="126"/>
      <c r="W49" s="126">
        <v>482</v>
      </c>
      <c r="X49" s="126"/>
      <c r="Y49" s="7"/>
      <c r="Z49" s="256" t="s">
        <v>5</v>
      </c>
      <c r="AA49" s="316"/>
      <c r="AB49" s="257"/>
      <c r="AC49" s="13">
        <f>((((AC46/AC40)+AE25)*100)/AB43)</f>
        <v>114.07420900348306</v>
      </c>
      <c r="AD49" s="252">
        <f>((AC46/AC40)+AU25)*100/AVERAGE(AB43:AC43)</f>
        <v>102.09626880107862</v>
      </c>
      <c r="AE49" s="253"/>
      <c r="AF49" s="6"/>
      <c r="AG49" s="8">
        <v>10</v>
      </c>
      <c r="AH49" s="270" t="s">
        <v>90</v>
      </c>
      <c r="AI49" s="270" t="s">
        <v>90</v>
      </c>
      <c r="AJ49" s="270" t="s">
        <v>90</v>
      </c>
      <c r="AK49" s="142">
        <v>482</v>
      </c>
      <c r="AL49" s="142">
        <v>482</v>
      </c>
      <c r="AM49" s="142">
        <v>502</v>
      </c>
      <c r="AN49" s="142">
        <v>502</v>
      </c>
      <c r="AO49" s="7"/>
      <c r="AP49" s="145" t="s">
        <v>5</v>
      </c>
      <c r="AQ49" s="145"/>
      <c r="AR49" s="145"/>
      <c r="AS49" s="13">
        <f>((((AS46/AS40)+AU25)*100)/AR43)</f>
        <v>6.8119406127043982</v>
      </c>
      <c r="AT49" s="147">
        <f>((AS46/AS40)+BK25)*100/AVERAGE(AR43:AS43)</f>
        <v>1.8515497456759082</v>
      </c>
      <c r="AU49" s="147"/>
      <c r="AV49" s="6"/>
      <c r="AW49" s="8">
        <v>10</v>
      </c>
      <c r="AX49" s="270" t="s">
        <v>148</v>
      </c>
      <c r="AY49" s="270" t="s">
        <v>148</v>
      </c>
      <c r="AZ49" s="270" t="s">
        <v>148</v>
      </c>
      <c r="BA49" s="142">
        <v>205</v>
      </c>
      <c r="BB49" s="142">
        <v>205</v>
      </c>
      <c r="BC49" s="142">
        <v>221</v>
      </c>
      <c r="BD49" s="142"/>
      <c r="BE49" s="7"/>
      <c r="BF49" s="145" t="s">
        <v>5</v>
      </c>
      <c r="BG49" s="145"/>
      <c r="BH49" s="145"/>
      <c r="BI49" s="13">
        <f>((((BI46/BI40)+BK25)*100)/BH43)</f>
        <v>2.5915105488638535</v>
      </c>
      <c r="BJ49" s="147" t="e">
        <f>((BI46/BI40)+CA25)*100/AVERAGE(BH43:BI43)</f>
        <v>#DIV/0!</v>
      </c>
      <c r="BK49" s="147"/>
      <c r="BL49" s="6"/>
      <c r="BM49" s="8">
        <v>10</v>
      </c>
      <c r="BN49" s="61"/>
      <c r="BO49" s="62"/>
      <c r="BP49" s="63"/>
      <c r="BQ49" s="59"/>
      <c r="BR49" s="60"/>
      <c r="BS49" s="59"/>
      <c r="BT49" s="60"/>
      <c r="BU49" s="7"/>
      <c r="BV49" s="145" t="s">
        <v>5</v>
      </c>
      <c r="BW49" s="145"/>
      <c r="BX49" s="145"/>
      <c r="BY49" s="13" t="e">
        <f>((((BY46/BY40)+CA25)*100)/BX43)</f>
        <v>#DIV/0!</v>
      </c>
      <c r="BZ49" s="147" t="e">
        <f>((BY46/BY40)+CQ25)*100/AVERAGE(BX43:BY43)</f>
        <v>#DIV/0!</v>
      </c>
      <c r="CA49" s="147"/>
      <c r="CB49" s="6"/>
      <c r="CC49" s="8">
        <v>10</v>
      </c>
      <c r="CD49" s="61"/>
      <c r="CE49" s="62"/>
      <c r="CF49" s="63"/>
      <c r="CG49" s="59"/>
      <c r="CH49" s="60"/>
      <c r="CI49" s="59"/>
      <c r="CJ49" s="60"/>
      <c r="CK49" s="7"/>
      <c r="CL49" s="145" t="s">
        <v>5</v>
      </c>
      <c r="CM49" s="145"/>
      <c r="CN49" s="145"/>
      <c r="CO49" s="13" t="e">
        <f>((((CO46/CO40)+CQ25)*100)/CN43)</f>
        <v>#DIV/0!</v>
      </c>
      <c r="CP49" s="147" t="e">
        <f>((CO46/CO40)+DG25)*100/AVERAGE(CN43:CO43)</f>
        <v>#DIV/0!</v>
      </c>
      <c r="CQ49" s="147"/>
      <c r="CR49" s="6"/>
      <c r="CS49" s="8">
        <v>10</v>
      </c>
      <c r="CT49" s="61"/>
      <c r="CU49" s="62"/>
      <c r="CV49" s="63"/>
      <c r="CW49" s="59"/>
      <c r="CX49" s="60"/>
      <c r="CY49" s="59"/>
      <c r="CZ49" s="60"/>
      <c r="DA49" s="7"/>
      <c r="DB49" s="145" t="s">
        <v>5</v>
      </c>
      <c r="DC49" s="145"/>
      <c r="DD49" s="145"/>
      <c r="DE49" s="13" t="e">
        <f>((((DE46/DE40)+DG25)*100)/DD43)</f>
        <v>#DIV/0!</v>
      </c>
      <c r="DF49" s="147" t="e">
        <f>((DE46/DE40)+DW25)*100/AVERAGE(DD43:DE43)</f>
        <v>#DIV/0!</v>
      </c>
      <c r="DG49" s="147"/>
      <c r="DH49" s="6"/>
      <c r="DI49" s="8">
        <v>10</v>
      </c>
      <c r="DJ49" s="61"/>
      <c r="DK49" s="62"/>
      <c r="DL49" s="63"/>
      <c r="DM49" s="59"/>
      <c r="DN49" s="60"/>
      <c r="DO49" s="59"/>
      <c r="DP49" s="60"/>
      <c r="DQ49" s="7"/>
      <c r="DR49" s="145" t="s">
        <v>5</v>
      </c>
      <c r="DS49" s="145"/>
      <c r="DT49" s="145"/>
      <c r="DU49" s="13" t="e">
        <f>((((DU46/DU40)+DW25)*100)/DT43)</f>
        <v>#DIV/0!</v>
      </c>
      <c r="DV49" s="147" t="e">
        <f>((DU46/DU40)+IE25)*100/AVERAGE(DT43:DU43)</f>
        <v>#DIV/0!</v>
      </c>
      <c r="DW49" s="147"/>
      <c r="DX49" s="6"/>
    </row>
    <row r="50" spans="1:128" ht="15" customHeight="1" x14ac:dyDescent="0.2">
      <c r="A50" s="243"/>
      <c r="B50" s="243"/>
      <c r="C50" s="76"/>
      <c r="D50" s="76"/>
      <c r="E50" s="76"/>
      <c r="F50" s="76"/>
      <c r="G50" s="76"/>
      <c r="H50" s="76"/>
      <c r="I50" s="76"/>
      <c r="J50" s="76"/>
      <c r="K50" s="76"/>
      <c r="L50" s="76"/>
      <c r="M50" s="76"/>
      <c r="N50" s="76"/>
      <c r="Q50" s="63">
        <v>11</v>
      </c>
      <c r="R50" s="310" t="s">
        <v>91</v>
      </c>
      <c r="S50" s="311"/>
      <c r="T50" s="312"/>
      <c r="U50" s="126">
        <v>463</v>
      </c>
      <c r="V50" s="126"/>
      <c r="W50" s="126">
        <v>472</v>
      </c>
      <c r="X50" s="126"/>
      <c r="Y50" s="7"/>
      <c r="Z50" s="256" t="s">
        <v>4</v>
      </c>
      <c r="AA50" s="316"/>
      <c r="AB50" s="257"/>
      <c r="AC50" s="13">
        <f>((((AC47/AC40)+AC25)*100)/AB43)</f>
        <v>57.236539847849002</v>
      </c>
      <c r="AD50" s="252">
        <f>((AC47/AC40)+AS25)*100/AVERAGE(AB43:AC43)</f>
        <v>66.600968829679516</v>
      </c>
      <c r="AE50" s="253"/>
      <c r="AF50" s="6"/>
      <c r="AG50" s="8">
        <v>11</v>
      </c>
      <c r="AH50" s="270" t="s">
        <v>91</v>
      </c>
      <c r="AI50" s="270" t="s">
        <v>91</v>
      </c>
      <c r="AJ50" s="270" t="s">
        <v>91</v>
      </c>
      <c r="AK50" s="142">
        <v>472</v>
      </c>
      <c r="AL50" s="142">
        <v>472</v>
      </c>
      <c r="AM50" s="142">
        <v>496</v>
      </c>
      <c r="AN50" s="142">
        <v>496</v>
      </c>
      <c r="AO50" s="7"/>
      <c r="AP50" s="145" t="s">
        <v>4</v>
      </c>
      <c r="AQ50" s="145"/>
      <c r="AR50" s="145"/>
      <c r="AS50" s="13">
        <f>((((AS47/AS40)+AS25)*100)/AR43)</f>
        <v>7.9311727941352164</v>
      </c>
      <c r="AT50" s="147">
        <f>((AS47/AS40)+BI25)*100/AVERAGE(AR43:AS43)</f>
        <v>-0.91828119055392787</v>
      </c>
      <c r="AU50" s="147"/>
      <c r="AV50" s="6"/>
      <c r="AW50" s="8">
        <v>11</v>
      </c>
      <c r="AX50" s="270" t="s">
        <v>117</v>
      </c>
      <c r="AY50" s="270" t="s">
        <v>117</v>
      </c>
      <c r="AZ50" s="270" t="s">
        <v>117</v>
      </c>
      <c r="BA50" s="142">
        <v>245</v>
      </c>
      <c r="BB50" s="142">
        <v>245</v>
      </c>
      <c r="BC50" s="142">
        <v>245</v>
      </c>
      <c r="BD50" s="142"/>
      <c r="BE50" s="7"/>
      <c r="BF50" s="145" t="s">
        <v>4</v>
      </c>
      <c r="BG50" s="145"/>
      <c r="BH50" s="145"/>
      <c r="BI50" s="13">
        <f>((((BI47/BI40)+BI25)*100)/BH43)</f>
        <v>2.0985609719333396</v>
      </c>
      <c r="BJ50" s="147" t="e">
        <f>((BI47/BI40)+BY25)*100/AVERAGE(BH43:BI43)</f>
        <v>#DIV/0!</v>
      </c>
      <c r="BK50" s="147"/>
      <c r="BL50" s="6"/>
      <c r="BM50" s="8">
        <v>11</v>
      </c>
      <c r="BN50" s="61"/>
      <c r="BO50" s="62"/>
      <c r="BP50" s="63"/>
      <c r="BQ50" s="59"/>
      <c r="BR50" s="60"/>
      <c r="BS50" s="59"/>
      <c r="BT50" s="60"/>
      <c r="BU50" s="7"/>
      <c r="BV50" s="145" t="s">
        <v>4</v>
      </c>
      <c r="BW50" s="145"/>
      <c r="BX50" s="145"/>
      <c r="BY50" s="13" t="e">
        <f>((((BY47/BY40)+BY25)*100)/BX43)</f>
        <v>#DIV/0!</v>
      </c>
      <c r="BZ50" s="147" t="e">
        <f>((BY47/BY40)+CO25)*100/AVERAGE(BX43:BY43)</f>
        <v>#DIV/0!</v>
      </c>
      <c r="CA50" s="147"/>
      <c r="CB50" s="6"/>
      <c r="CC50" s="8">
        <v>11</v>
      </c>
      <c r="CD50" s="61"/>
      <c r="CE50" s="62"/>
      <c r="CF50" s="63"/>
      <c r="CG50" s="59"/>
      <c r="CH50" s="60"/>
      <c r="CI50" s="59"/>
      <c r="CJ50" s="60"/>
      <c r="CK50" s="7"/>
      <c r="CL50" s="145" t="s">
        <v>4</v>
      </c>
      <c r="CM50" s="145"/>
      <c r="CN50" s="145"/>
      <c r="CO50" s="13" t="e">
        <f>((((CO47/CO40)+CO25)*100)/CN43)</f>
        <v>#DIV/0!</v>
      </c>
      <c r="CP50" s="147" t="e">
        <f>((CO47/CO40)+DE25)*100/AVERAGE(CN43:CO43)</f>
        <v>#DIV/0!</v>
      </c>
      <c r="CQ50" s="147"/>
      <c r="CR50" s="6"/>
      <c r="CS50" s="8">
        <v>11</v>
      </c>
      <c r="CT50" s="61"/>
      <c r="CU50" s="62"/>
      <c r="CV50" s="63"/>
      <c r="CW50" s="59"/>
      <c r="CX50" s="60"/>
      <c r="CY50" s="59"/>
      <c r="CZ50" s="60"/>
      <c r="DA50" s="7"/>
      <c r="DB50" s="145" t="s">
        <v>4</v>
      </c>
      <c r="DC50" s="145"/>
      <c r="DD50" s="145"/>
      <c r="DE50" s="13" t="e">
        <f>((((DE47/DE40)+DE25)*100)/DD43)</f>
        <v>#DIV/0!</v>
      </c>
      <c r="DF50" s="147" t="e">
        <f>((DE47/DE40)+DU25)*100/AVERAGE(DD43:DE43)</f>
        <v>#DIV/0!</v>
      </c>
      <c r="DG50" s="147"/>
      <c r="DH50" s="6"/>
      <c r="DI50" s="8">
        <v>11</v>
      </c>
      <c r="DJ50" s="61"/>
      <c r="DK50" s="62"/>
      <c r="DL50" s="63"/>
      <c r="DM50" s="59"/>
      <c r="DN50" s="60"/>
      <c r="DO50" s="59"/>
      <c r="DP50" s="60"/>
      <c r="DQ50" s="7"/>
      <c r="DR50" s="145" t="s">
        <v>4</v>
      </c>
      <c r="DS50" s="145"/>
      <c r="DT50" s="145"/>
      <c r="DU50" s="13" t="e">
        <f>((((DU47/DU40)+DU25)*100)/DT43)</f>
        <v>#DIV/0!</v>
      </c>
      <c r="DV50" s="147" t="e">
        <f>((DU47/DU40)+IC25)*100/AVERAGE(DT43:DU43)</f>
        <v>#DIV/0!</v>
      </c>
      <c r="DW50" s="147"/>
      <c r="DX50" s="6"/>
    </row>
    <row r="51" spans="1:128" ht="15" customHeight="1" x14ac:dyDescent="0.2">
      <c r="A51" s="243"/>
      <c r="B51" s="243"/>
      <c r="C51" s="76"/>
      <c r="D51" s="76"/>
      <c r="E51" s="76"/>
      <c r="F51" s="76"/>
      <c r="G51" s="76"/>
      <c r="H51" s="76"/>
      <c r="I51" s="76"/>
      <c r="J51" s="76"/>
      <c r="K51" s="76"/>
      <c r="L51" s="76"/>
      <c r="M51" s="76"/>
      <c r="N51" s="76"/>
      <c r="Q51" s="63">
        <v>12</v>
      </c>
      <c r="R51" s="313" t="s">
        <v>178</v>
      </c>
      <c r="S51" s="314"/>
      <c r="T51" s="315"/>
      <c r="U51" s="126">
        <v>284</v>
      </c>
      <c r="V51" s="126"/>
      <c r="W51" s="126">
        <v>282</v>
      </c>
      <c r="X51" s="126"/>
      <c r="Y51" s="7"/>
      <c r="Z51" s="256" t="s">
        <v>3</v>
      </c>
      <c r="AA51" s="316"/>
      <c r="AB51" s="257"/>
      <c r="AC51" s="13">
        <f>((((AC48/AC40)+AD25)*100)/AB43)</f>
        <v>56.837669155634039</v>
      </c>
      <c r="AD51" s="252">
        <f>((AC48/AC40)+AT25)*100/AVERAGE(AB43:AC43)</f>
        <v>35.495299971399092</v>
      </c>
      <c r="AE51" s="253"/>
      <c r="AF51" s="6"/>
      <c r="AG51" s="8">
        <v>12</v>
      </c>
      <c r="AH51" s="143" t="s">
        <v>178</v>
      </c>
      <c r="AI51" s="143" t="s">
        <v>178</v>
      </c>
      <c r="AJ51" s="143" t="s">
        <v>178</v>
      </c>
      <c r="AK51" s="142">
        <v>282</v>
      </c>
      <c r="AL51" s="142">
        <v>282</v>
      </c>
      <c r="AM51" s="142">
        <v>290</v>
      </c>
      <c r="AN51" s="142">
        <v>290</v>
      </c>
      <c r="AO51" s="7"/>
      <c r="AP51" s="145" t="s">
        <v>3</v>
      </c>
      <c r="AQ51" s="145"/>
      <c r="AR51" s="145"/>
      <c r="AS51" s="13">
        <f>((((AS48/AS40)+AT25)*100)/AR43)</f>
        <v>-1.1192321814308193</v>
      </c>
      <c r="AT51" s="147">
        <f>((AS48/AS40)+BJ25)*100/AVERAGE(AR43:AS43)</f>
        <v>2.7698309362298366</v>
      </c>
      <c r="AU51" s="147"/>
      <c r="AV51" s="6"/>
      <c r="AW51" s="8">
        <v>12</v>
      </c>
      <c r="AX51" s="270" t="s">
        <v>150</v>
      </c>
      <c r="AY51" s="270" t="s">
        <v>150</v>
      </c>
      <c r="AZ51" s="270" t="s">
        <v>150</v>
      </c>
      <c r="BA51" s="142">
        <v>239</v>
      </c>
      <c r="BB51" s="142">
        <v>239</v>
      </c>
      <c r="BC51" s="142">
        <v>254</v>
      </c>
      <c r="BD51" s="142"/>
      <c r="BE51" s="7"/>
      <c r="BF51" s="145" t="s">
        <v>3</v>
      </c>
      <c r="BG51" s="145"/>
      <c r="BH51" s="145"/>
      <c r="BI51" s="13">
        <f>((((BI48/BI40)+BJ25)*100)/BH43)</f>
        <v>0.49294957693051333</v>
      </c>
      <c r="BJ51" s="147" t="e">
        <f>((BI48/BI40)+BZ25)*100/AVERAGE(BH43:BI43)</f>
        <v>#DIV/0!</v>
      </c>
      <c r="BK51" s="147"/>
      <c r="BL51" s="6"/>
      <c r="BM51" s="8">
        <v>12</v>
      </c>
      <c r="BN51" s="61"/>
      <c r="BO51" s="62"/>
      <c r="BP51" s="63"/>
      <c r="BQ51" s="59"/>
      <c r="BR51" s="60"/>
      <c r="BS51" s="59"/>
      <c r="BT51" s="60"/>
      <c r="BU51" s="7"/>
      <c r="BV51" s="145" t="s">
        <v>3</v>
      </c>
      <c r="BW51" s="145"/>
      <c r="BX51" s="145"/>
      <c r="BY51" s="13" t="e">
        <f>((((BY48/BY40)+BZ25)*100)/BX43)</f>
        <v>#DIV/0!</v>
      </c>
      <c r="BZ51" s="147" t="e">
        <f>((BY48/BY40)+CP25)*100/AVERAGE(BX43:BY43)</f>
        <v>#DIV/0!</v>
      </c>
      <c r="CA51" s="147"/>
      <c r="CB51" s="6"/>
      <c r="CC51" s="8">
        <v>12</v>
      </c>
      <c r="CD51" s="61"/>
      <c r="CE51" s="62"/>
      <c r="CF51" s="63"/>
      <c r="CG51" s="59"/>
      <c r="CH51" s="60"/>
      <c r="CI51" s="59"/>
      <c r="CJ51" s="60"/>
      <c r="CK51" s="7"/>
      <c r="CL51" s="145" t="s">
        <v>3</v>
      </c>
      <c r="CM51" s="145"/>
      <c r="CN51" s="145"/>
      <c r="CO51" s="13" t="e">
        <f>((((CO48/CO40)+CP25)*100)/CN43)</f>
        <v>#DIV/0!</v>
      </c>
      <c r="CP51" s="147" t="e">
        <f>((CO48/CO40)+DF25)*100/AVERAGE(CN43:CO43)</f>
        <v>#DIV/0!</v>
      </c>
      <c r="CQ51" s="147"/>
      <c r="CR51" s="6"/>
      <c r="CS51" s="8">
        <v>12</v>
      </c>
      <c r="CT51" s="61"/>
      <c r="CU51" s="62"/>
      <c r="CV51" s="63"/>
      <c r="CW51" s="59"/>
      <c r="CX51" s="60"/>
      <c r="CY51" s="59"/>
      <c r="CZ51" s="60"/>
      <c r="DA51" s="7"/>
      <c r="DB51" s="145" t="s">
        <v>3</v>
      </c>
      <c r="DC51" s="145"/>
      <c r="DD51" s="145"/>
      <c r="DE51" s="13" t="e">
        <f>((((DE48/DE40)+DF25)*100)/DD43)</f>
        <v>#DIV/0!</v>
      </c>
      <c r="DF51" s="147" t="e">
        <f>((DE48/DE40)+DV25)*100/AVERAGE(DD43:DE43)</f>
        <v>#DIV/0!</v>
      </c>
      <c r="DG51" s="147"/>
      <c r="DH51" s="6"/>
      <c r="DI51" s="8">
        <v>12</v>
      </c>
      <c r="DJ51" s="61"/>
      <c r="DK51" s="62"/>
      <c r="DL51" s="63"/>
      <c r="DM51" s="59"/>
      <c r="DN51" s="60"/>
      <c r="DO51" s="59"/>
      <c r="DP51" s="60"/>
      <c r="DQ51" s="7"/>
      <c r="DR51" s="145" t="s">
        <v>3</v>
      </c>
      <c r="DS51" s="145"/>
      <c r="DT51" s="145"/>
      <c r="DU51" s="13" t="e">
        <f>((((DU48/DU40)+DV25)*100)/DT43)</f>
        <v>#DIV/0!</v>
      </c>
      <c r="DV51" s="147" t="e">
        <f>((DU48/DU40)+ID25)*100/AVERAGE(DT43:DU43)</f>
        <v>#DIV/0!</v>
      </c>
      <c r="DW51" s="147"/>
      <c r="DX51" s="6"/>
    </row>
    <row r="52" spans="1:128" ht="15" customHeight="1" x14ac:dyDescent="0.2">
      <c r="A52" s="243"/>
      <c r="B52" s="243"/>
      <c r="C52" s="76"/>
      <c r="D52" s="76"/>
      <c r="E52" s="76"/>
      <c r="F52" s="76"/>
      <c r="G52" s="76"/>
      <c r="H52" s="76"/>
      <c r="I52" s="76"/>
      <c r="J52" s="76"/>
      <c r="K52" s="76"/>
      <c r="L52" s="76"/>
      <c r="M52" s="76"/>
      <c r="N52" s="76"/>
      <c r="Q52" s="63">
        <v>13</v>
      </c>
      <c r="R52" s="313" t="s">
        <v>155</v>
      </c>
      <c r="S52" s="314"/>
      <c r="T52" s="315"/>
      <c r="U52" s="126">
        <v>211</v>
      </c>
      <c r="V52" s="126"/>
      <c r="W52" s="126">
        <v>211</v>
      </c>
      <c r="X52" s="126"/>
      <c r="Y52" s="7"/>
      <c r="Z52" s="7"/>
      <c r="AA52" s="7"/>
      <c r="AB52" s="7"/>
      <c r="AC52" s="7"/>
      <c r="AD52" s="7"/>
      <c r="AE52" s="7"/>
      <c r="AF52" s="6"/>
      <c r="AG52" s="8">
        <v>13</v>
      </c>
      <c r="AH52" s="143" t="s">
        <v>155</v>
      </c>
      <c r="AI52" s="143" t="s">
        <v>155</v>
      </c>
      <c r="AJ52" s="143" t="s">
        <v>155</v>
      </c>
      <c r="AK52" s="142">
        <v>211</v>
      </c>
      <c r="AL52" s="142">
        <v>211</v>
      </c>
      <c r="AM52" s="142">
        <v>232</v>
      </c>
      <c r="AN52" s="142">
        <v>232</v>
      </c>
      <c r="AO52" s="7"/>
      <c r="AP52" s="7"/>
      <c r="AQ52" s="7"/>
      <c r="AR52" s="7"/>
      <c r="AS52" s="7"/>
      <c r="AT52" s="7"/>
      <c r="AU52" s="7"/>
      <c r="AV52" s="6"/>
      <c r="AW52" s="8">
        <v>13</v>
      </c>
      <c r="AX52" s="143" t="s">
        <v>136</v>
      </c>
      <c r="AY52" s="143" t="s">
        <v>136</v>
      </c>
      <c r="AZ52" s="143" t="s">
        <v>136</v>
      </c>
      <c r="BA52" s="142">
        <v>242</v>
      </c>
      <c r="BB52" s="142">
        <v>242</v>
      </c>
      <c r="BC52" s="142">
        <v>250</v>
      </c>
      <c r="BD52" s="142"/>
      <c r="BE52" s="7"/>
      <c r="BF52" s="7"/>
      <c r="BG52" s="7"/>
      <c r="BH52" s="7"/>
      <c r="BI52" s="7"/>
      <c r="BJ52" s="7"/>
      <c r="BK52" s="7"/>
      <c r="BL52" s="6"/>
      <c r="BM52" s="8">
        <v>13</v>
      </c>
      <c r="BN52" s="61"/>
      <c r="BO52" s="62"/>
      <c r="BP52" s="63"/>
      <c r="BQ52" s="59"/>
      <c r="BR52" s="60"/>
      <c r="BS52" s="59"/>
      <c r="BT52" s="60"/>
      <c r="BU52" s="7"/>
      <c r="BV52" s="7"/>
      <c r="BW52" s="7"/>
      <c r="BX52" s="7"/>
      <c r="BY52" s="7"/>
      <c r="BZ52" s="7"/>
      <c r="CA52" s="7"/>
      <c r="CB52" s="6"/>
      <c r="CC52" s="8">
        <v>13</v>
      </c>
      <c r="CD52" s="61"/>
      <c r="CE52" s="62"/>
      <c r="CF52" s="63"/>
      <c r="CG52" s="59"/>
      <c r="CH52" s="60"/>
      <c r="CI52" s="59"/>
      <c r="CJ52" s="60"/>
      <c r="CK52" s="7"/>
      <c r="CL52" s="7"/>
      <c r="CM52" s="7"/>
      <c r="CN52" s="7"/>
      <c r="CO52" s="7"/>
      <c r="CP52" s="7"/>
      <c r="CQ52" s="7"/>
      <c r="CR52" s="6"/>
      <c r="CS52" s="8">
        <v>13</v>
      </c>
      <c r="CT52" s="61"/>
      <c r="CU52" s="62"/>
      <c r="CV52" s="63"/>
      <c r="CW52" s="59"/>
      <c r="CX52" s="60"/>
      <c r="CY52" s="59"/>
      <c r="CZ52" s="60"/>
      <c r="DA52" s="7"/>
      <c r="DB52" s="7"/>
      <c r="DC52" s="7"/>
      <c r="DD52" s="7"/>
      <c r="DE52" s="7"/>
      <c r="DF52" s="7"/>
      <c r="DG52" s="7"/>
      <c r="DH52" s="6"/>
      <c r="DI52" s="8">
        <v>13</v>
      </c>
      <c r="DJ52" s="61"/>
      <c r="DK52" s="62"/>
      <c r="DL52" s="63"/>
      <c r="DM52" s="59"/>
      <c r="DN52" s="60"/>
      <c r="DO52" s="59"/>
      <c r="DP52" s="60"/>
      <c r="DQ52" s="7"/>
      <c r="DR52" s="7"/>
      <c r="DS52" s="7"/>
      <c r="DT52" s="7"/>
      <c r="DU52" s="7"/>
      <c r="DV52" s="7"/>
      <c r="DW52" s="7"/>
      <c r="DX52" s="6"/>
    </row>
    <row r="53" spans="1:128" ht="15" customHeight="1" x14ac:dyDescent="0.2">
      <c r="A53" s="243"/>
      <c r="B53" s="243"/>
      <c r="C53" s="76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  <c r="Q53" s="63">
        <v>14</v>
      </c>
      <c r="R53" s="313" t="s">
        <v>122</v>
      </c>
      <c r="S53" s="314"/>
      <c r="T53" s="315"/>
      <c r="U53" s="126">
        <v>212</v>
      </c>
      <c r="V53" s="126"/>
      <c r="W53" s="126">
        <v>214</v>
      </c>
      <c r="X53" s="126"/>
      <c r="Y53" s="7"/>
      <c r="Z53" s="7"/>
      <c r="AA53" s="7"/>
      <c r="AB53" s="7"/>
      <c r="AC53" s="7"/>
      <c r="AD53" s="7"/>
      <c r="AE53" s="7"/>
      <c r="AF53" s="6"/>
      <c r="AG53" s="8">
        <v>14</v>
      </c>
      <c r="AH53" s="143" t="s">
        <v>136</v>
      </c>
      <c r="AI53" s="143" t="s">
        <v>136</v>
      </c>
      <c r="AJ53" s="143" t="s">
        <v>136</v>
      </c>
      <c r="AK53" s="142">
        <v>235</v>
      </c>
      <c r="AL53" s="142">
        <v>235</v>
      </c>
      <c r="AM53" s="142">
        <v>242</v>
      </c>
      <c r="AN53" s="142">
        <v>242</v>
      </c>
      <c r="AO53" s="7"/>
      <c r="AP53" s="7"/>
      <c r="AQ53" s="7"/>
      <c r="AR53" s="7"/>
      <c r="AS53" s="7"/>
      <c r="AT53" s="7"/>
      <c r="AU53" s="7"/>
      <c r="AV53" s="6"/>
      <c r="AW53" s="8">
        <v>14</v>
      </c>
      <c r="AX53" s="143" t="s">
        <v>184</v>
      </c>
      <c r="AY53" s="143" t="s">
        <v>184</v>
      </c>
      <c r="AZ53" s="143" t="s">
        <v>184</v>
      </c>
      <c r="BA53" s="142">
        <v>317</v>
      </c>
      <c r="BB53" s="142">
        <v>317</v>
      </c>
      <c r="BC53" s="142">
        <v>310</v>
      </c>
      <c r="BD53" s="142"/>
      <c r="BE53" s="7"/>
      <c r="BF53" s="7"/>
      <c r="BG53" s="7"/>
      <c r="BH53" s="7"/>
      <c r="BI53" s="7"/>
      <c r="BJ53" s="7"/>
      <c r="BK53" s="7"/>
      <c r="BL53" s="6"/>
      <c r="BM53" s="8">
        <v>14</v>
      </c>
      <c r="BN53" s="61"/>
      <c r="BO53" s="62"/>
      <c r="BP53" s="63"/>
      <c r="BQ53" s="59"/>
      <c r="BR53" s="60"/>
      <c r="BS53" s="59"/>
      <c r="BT53" s="60"/>
      <c r="BU53" s="7"/>
      <c r="BV53" s="7"/>
      <c r="BW53" s="7"/>
      <c r="BX53" s="7"/>
      <c r="BY53" s="7"/>
      <c r="BZ53" s="7"/>
      <c r="CA53" s="7"/>
      <c r="CB53" s="6"/>
      <c r="CC53" s="8">
        <v>14</v>
      </c>
      <c r="CD53" s="61"/>
      <c r="CE53" s="62"/>
      <c r="CF53" s="63"/>
      <c r="CG53" s="59"/>
      <c r="CH53" s="60"/>
      <c r="CI53" s="59"/>
      <c r="CJ53" s="60"/>
      <c r="CK53" s="7"/>
      <c r="CL53" s="7"/>
      <c r="CM53" s="7"/>
      <c r="CN53" s="7"/>
      <c r="CO53" s="7"/>
      <c r="CP53" s="7"/>
      <c r="CQ53" s="7"/>
      <c r="CR53" s="6"/>
      <c r="CS53" s="8">
        <v>14</v>
      </c>
      <c r="CT53" s="61"/>
      <c r="CU53" s="62"/>
      <c r="CV53" s="63"/>
      <c r="CW53" s="59"/>
      <c r="CX53" s="60"/>
      <c r="CY53" s="59"/>
      <c r="CZ53" s="60"/>
      <c r="DA53" s="7"/>
      <c r="DB53" s="7"/>
      <c r="DC53" s="7"/>
      <c r="DD53" s="7"/>
      <c r="DE53" s="7"/>
      <c r="DF53" s="7"/>
      <c r="DG53" s="7"/>
      <c r="DH53" s="6"/>
      <c r="DI53" s="8">
        <v>14</v>
      </c>
      <c r="DJ53" s="61"/>
      <c r="DK53" s="62"/>
      <c r="DL53" s="63"/>
      <c r="DM53" s="59"/>
      <c r="DN53" s="60"/>
      <c r="DO53" s="59"/>
      <c r="DP53" s="60"/>
      <c r="DQ53" s="7"/>
      <c r="DR53" s="7"/>
      <c r="DS53" s="7"/>
      <c r="DT53" s="7"/>
      <c r="DU53" s="7"/>
      <c r="DV53" s="7"/>
      <c r="DW53" s="7"/>
      <c r="DX53" s="6"/>
    </row>
    <row r="54" spans="1:128" ht="15" customHeight="1" thickBot="1" x14ac:dyDescent="0.25">
      <c r="Q54" s="63">
        <v>15</v>
      </c>
      <c r="R54" s="313" t="s">
        <v>159</v>
      </c>
      <c r="S54" s="314"/>
      <c r="T54" s="315"/>
      <c r="U54" s="126">
        <v>200</v>
      </c>
      <c r="V54" s="126"/>
      <c r="W54" s="126">
        <v>204</v>
      </c>
      <c r="X54" s="126"/>
      <c r="Y54" s="7"/>
      <c r="Z54" s="2"/>
      <c r="AA54" s="2"/>
      <c r="AB54" s="2"/>
      <c r="AC54" s="2"/>
      <c r="AE54" s="7"/>
      <c r="AF54" s="6"/>
      <c r="AG54" s="8">
        <v>15</v>
      </c>
      <c r="AH54" s="143" t="s">
        <v>122</v>
      </c>
      <c r="AI54" s="143" t="s">
        <v>122</v>
      </c>
      <c r="AJ54" s="143" t="s">
        <v>122</v>
      </c>
      <c r="AK54" s="142">
        <v>214</v>
      </c>
      <c r="AL54" s="142">
        <v>214</v>
      </c>
      <c r="AM54" s="142">
        <v>225</v>
      </c>
      <c r="AN54" s="142">
        <v>225</v>
      </c>
      <c r="AO54" s="7"/>
      <c r="AP54" s="2"/>
      <c r="AQ54" s="2"/>
      <c r="AR54" s="2"/>
      <c r="AS54" s="2"/>
      <c r="AU54" s="7"/>
      <c r="AV54" s="6"/>
      <c r="AW54" s="8">
        <v>15</v>
      </c>
      <c r="AX54" s="143" t="s">
        <v>185</v>
      </c>
      <c r="AY54" s="143" t="s">
        <v>185</v>
      </c>
      <c r="AZ54" s="143" t="s">
        <v>185</v>
      </c>
      <c r="BA54" s="142">
        <v>298</v>
      </c>
      <c r="BB54" s="142">
        <v>298</v>
      </c>
      <c r="BC54" s="142">
        <v>279</v>
      </c>
      <c r="BD54" s="142"/>
      <c r="BE54" s="7"/>
      <c r="BF54" s="2"/>
      <c r="BG54" s="2"/>
      <c r="BH54" s="2"/>
      <c r="BI54" s="2"/>
      <c r="BK54" s="7"/>
      <c r="BL54" s="6"/>
      <c r="BM54" s="8">
        <v>15</v>
      </c>
      <c r="BN54" s="61"/>
      <c r="BO54" s="62"/>
      <c r="BP54" s="63"/>
      <c r="BQ54" s="59"/>
      <c r="BR54" s="60"/>
      <c r="BS54" s="59"/>
      <c r="BT54" s="60"/>
      <c r="BU54" s="7"/>
      <c r="BV54" s="2"/>
      <c r="BW54" s="2"/>
      <c r="BX54" s="2"/>
      <c r="BY54" s="2"/>
      <c r="CA54" s="7"/>
      <c r="CB54" s="6"/>
      <c r="CC54" s="8">
        <v>15</v>
      </c>
      <c r="CD54" s="61"/>
      <c r="CE54" s="62"/>
      <c r="CF54" s="63"/>
      <c r="CG54" s="59"/>
      <c r="CH54" s="60"/>
      <c r="CI54" s="59"/>
      <c r="CJ54" s="60"/>
      <c r="CK54" s="7"/>
      <c r="CL54" s="2"/>
      <c r="CM54" s="2"/>
      <c r="CN54" s="2"/>
      <c r="CO54" s="2"/>
      <c r="CQ54" s="7"/>
      <c r="CR54" s="6"/>
      <c r="CS54" s="8">
        <v>15</v>
      </c>
      <c r="CT54" s="61"/>
      <c r="CU54" s="62"/>
      <c r="CV54" s="63"/>
      <c r="CW54" s="59"/>
      <c r="CX54" s="60"/>
      <c r="CY54" s="59"/>
      <c r="CZ54" s="60"/>
      <c r="DA54" s="7"/>
      <c r="DB54" s="2"/>
      <c r="DC54" s="2"/>
      <c r="DD54" s="2"/>
      <c r="DE54" s="2"/>
      <c r="DG54" s="7"/>
      <c r="DH54" s="6"/>
      <c r="DI54" s="8">
        <v>15</v>
      </c>
      <c r="DJ54" s="61"/>
      <c r="DK54" s="62"/>
      <c r="DL54" s="63"/>
      <c r="DM54" s="59"/>
      <c r="DN54" s="60"/>
      <c r="DO54" s="59"/>
      <c r="DP54" s="60"/>
      <c r="DQ54" s="7"/>
      <c r="DR54" s="2"/>
      <c r="DS54" s="2"/>
      <c r="DT54" s="2"/>
      <c r="DU54" s="2"/>
      <c r="DW54" s="7"/>
      <c r="DX54" s="6"/>
    </row>
    <row r="55" spans="1:128" x14ac:dyDescent="0.2">
      <c r="Q55" s="63">
        <v>16</v>
      </c>
      <c r="R55" s="313" t="s">
        <v>163</v>
      </c>
      <c r="S55" s="314"/>
      <c r="T55" s="315"/>
      <c r="U55" s="126">
        <v>247</v>
      </c>
      <c r="V55" s="126"/>
      <c r="W55" s="126">
        <v>255</v>
      </c>
      <c r="X55" s="126"/>
      <c r="Y55" s="7"/>
      <c r="Z55" s="2"/>
      <c r="AA55" s="124" t="s">
        <v>2</v>
      </c>
      <c r="AB55" s="125"/>
      <c r="AC55" s="11">
        <f>COUNTA(R40:R50)</f>
        <v>11</v>
      </c>
      <c r="AE55" s="7"/>
      <c r="AF55" s="6"/>
      <c r="AG55" s="8">
        <v>16</v>
      </c>
      <c r="AH55" s="143" t="s">
        <v>124</v>
      </c>
      <c r="AI55" s="143" t="s">
        <v>124</v>
      </c>
      <c r="AJ55" s="143" t="s">
        <v>124</v>
      </c>
      <c r="AK55" s="142">
        <v>227</v>
      </c>
      <c r="AL55" s="142">
        <v>227</v>
      </c>
      <c r="AM55" s="142">
        <v>248</v>
      </c>
      <c r="AN55" s="142">
        <v>248</v>
      </c>
      <c r="AO55" s="7"/>
      <c r="AP55" s="2"/>
      <c r="AQ55" s="72" t="s">
        <v>2</v>
      </c>
      <c r="AR55" s="73"/>
      <c r="AS55" s="11">
        <f>COUNTA(AH40:AH50)</f>
        <v>11</v>
      </c>
      <c r="AU55" s="7"/>
      <c r="AV55" s="6"/>
      <c r="AW55" s="8">
        <v>16</v>
      </c>
      <c r="AX55" s="143" t="s">
        <v>186</v>
      </c>
      <c r="AY55" s="143" t="s">
        <v>186</v>
      </c>
      <c r="AZ55" s="143" t="s">
        <v>186</v>
      </c>
      <c r="BA55" s="142">
        <v>260</v>
      </c>
      <c r="BB55" s="142">
        <v>260</v>
      </c>
      <c r="BC55" s="142"/>
      <c r="BD55" s="142"/>
      <c r="BE55" s="7"/>
      <c r="BF55" s="2"/>
      <c r="BG55" s="72" t="s">
        <v>2</v>
      </c>
      <c r="BH55" s="73"/>
      <c r="BI55" s="11">
        <f>COUNTA(AX40:AX50)</f>
        <v>11</v>
      </c>
      <c r="BK55" s="7"/>
      <c r="BL55" s="6"/>
      <c r="BM55" s="8">
        <v>16</v>
      </c>
      <c r="BN55" s="61"/>
      <c r="BO55" s="62"/>
      <c r="BP55" s="63"/>
      <c r="BQ55" s="59"/>
      <c r="BR55" s="60"/>
      <c r="BS55" s="59"/>
      <c r="BT55" s="60"/>
      <c r="BU55" s="7"/>
      <c r="BV55" s="2"/>
      <c r="BW55" s="72" t="s">
        <v>2</v>
      </c>
      <c r="BX55" s="73"/>
      <c r="BY55" s="11">
        <f>COUNTA(BN40:BN50)</f>
        <v>0</v>
      </c>
      <c r="CA55" s="7"/>
      <c r="CB55" s="6"/>
      <c r="CC55" s="8">
        <v>16</v>
      </c>
      <c r="CD55" s="61"/>
      <c r="CE55" s="62"/>
      <c r="CF55" s="63"/>
      <c r="CG55" s="59"/>
      <c r="CH55" s="60"/>
      <c r="CI55" s="59"/>
      <c r="CJ55" s="60"/>
      <c r="CK55" s="7"/>
      <c r="CL55" s="2"/>
      <c r="CM55" s="72" t="s">
        <v>2</v>
      </c>
      <c r="CN55" s="73"/>
      <c r="CO55" s="11">
        <f>COUNTA(CD40:CD50)</f>
        <v>0</v>
      </c>
      <c r="CQ55" s="7"/>
      <c r="CR55" s="6"/>
      <c r="CS55" s="8">
        <v>16</v>
      </c>
      <c r="CT55" s="61"/>
      <c r="CU55" s="62"/>
      <c r="CV55" s="63"/>
      <c r="CW55" s="59"/>
      <c r="CX55" s="60"/>
      <c r="CY55" s="59"/>
      <c r="CZ55" s="60"/>
      <c r="DA55" s="7"/>
      <c r="DB55" s="2"/>
      <c r="DC55" s="72" t="s">
        <v>2</v>
      </c>
      <c r="DD55" s="73"/>
      <c r="DE55" s="11">
        <f>COUNTA(CT40:CT50)</f>
        <v>0</v>
      </c>
      <c r="DG55" s="7"/>
      <c r="DH55" s="6"/>
      <c r="DI55" s="8">
        <v>16</v>
      </c>
      <c r="DJ55" s="61"/>
      <c r="DK55" s="62"/>
      <c r="DL55" s="63"/>
      <c r="DM55" s="59"/>
      <c r="DN55" s="60"/>
      <c r="DO55" s="59"/>
      <c r="DP55" s="60"/>
      <c r="DQ55" s="7"/>
      <c r="DR55" s="2"/>
      <c r="DS55" s="72" t="s">
        <v>2</v>
      </c>
      <c r="DT55" s="73"/>
      <c r="DU55" s="11">
        <f>COUNTA(DJ40:DJ50)</f>
        <v>0</v>
      </c>
      <c r="DW55" s="7"/>
      <c r="DX55" s="6"/>
    </row>
    <row r="56" spans="1:128" x14ac:dyDescent="0.2">
      <c r="Q56" s="63">
        <v>17</v>
      </c>
      <c r="R56" s="61"/>
      <c r="S56" s="62"/>
      <c r="T56" s="63"/>
      <c r="U56" s="59"/>
      <c r="V56" s="60"/>
      <c r="W56" s="59"/>
      <c r="X56" s="60"/>
      <c r="Y56" s="7"/>
      <c r="Z56" s="2"/>
      <c r="AA56" s="122" t="s">
        <v>1</v>
      </c>
      <c r="AB56" s="10">
        <f>SUM(U40:V50)</f>
        <v>4534</v>
      </c>
      <c r="AC56" s="10">
        <f>SUM(W40:X50)</f>
        <v>4624</v>
      </c>
      <c r="AE56" s="7"/>
      <c r="AF56" s="6"/>
      <c r="AG56" s="8">
        <v>17</v>
      </c>
      <c r="AH56" s="143" t="s">
        <v>179</v>
      </c>
      <c r="AI56" s="143" t="s">
        <v>179</v>
      </c>
      <c r="AJ56" s="143" t="s">
        <v>179</v>
      </c>
      <c r="AK56" s="142">
        <v>241</v>
      </c>
      <c r="AL56" s="142">
        <v>241</v>
      </c>
      <c r="AM56" s="142">
        <v>247</v>
      </c>
      <c r="AN56" s="142">
        <v>247</v>
      </c>
      <c r="AO56" s="7"/>
      <c r="AP56" s="2"/>
      <c r="AQ56" s="74" t="s">
        <v>1</v>
      </c>
      <c r="AR56" s="10">
        <f>SUM(AK40:AL50)</f>
        <v>9248</v>
      </c>
      <c r="AS56" s="10">
        <f>SUM(AM40:AN50)</f>
        <v>9496</v>
      </c>
      <c r="AU56" s="7"/>
      <c r="AV56" s="6"/>
      <c r="AW56" s="8">
        <v>17</v>
      </c>
      <c r="AX56" s="143" t="s">
        <v>187</v>
      </c>
      <c r="AY56" s="143" t="s">
        <v>187</v>
      </c>
      <c r="AZ56" s="143" t="s">
        <v>187</v>
      </c>
      <c r="BA56" s="142">
        <v>279</v>
      </c>
      <c r="BB56" s="142">
        <v>279</v>
      </c>
      <c r="BC56" s="142">
        <v>272</v>
      </c>
      <c r="BD56" s="142"/>
      <c r="BE56" s="7"/>
      <c r="BF56" s="2"/>
      <c r="BG56" s="74" t="s">
        <v>1</v>
      </c>
      <c r="BH56" s="10">
        <f>SUM(BA40:BB50)</f>
        <v>5272</v>
      </c>
      <c r="BI56" s="10">
        <f>SUM(BC40:BD50)</f>
        <v>2760</v>
      </c>
      <c r="BK56" s="7"/>
      <c r="BL56" s="6"/>
      <c r="BM56" s="8">
        <v>17</v>
      </c>
      <c r="BN56" s="61"/>
      <c r="BO56" s="62"/>
      <c r="BP56" s="63"/>
      <c r="BQ56" s="59"/>
      <c r="BR56" s="60"/>
      <c r="BS56" s="59"/>
      <c r="BT56" s="60"/>
      <c r="BU56" s="7"/>
      <c r="BV56" s="2"/>
      <c r="BW56" s="74" t="s">
        <v>1</v>
      </c>
      <c r="BX56" s="10">
        <f>SUM(BQ40:BR50)</f>
        <v>0</v>
      </c>
      <c r="BY56" s="10">
        <f>SUM(BS40:BT50)</f>
        <v>0</v>
      </c>
      <c r="CA56" s="7"/>
      <c r="CB56" s="6"/>
      <c r="CC56" s="8">
        <v>17</v>
      </c>
      <c r="CD56" s="61"/>
      <c r="CE56" s="62"/>
      <c r="CF56" s="63"/>
      <c r="CG56" s="59"/>
      <c r="CH56" s="60"/>
      <c r="CI56" s="59"/>
      <c r="CJ56" s="60"/>
      <c r="CK56" s="7"/>
      <c r="CL56" s="2"/>
      <c r="CM56" s="74" t="s">
        <v>1</v>
      </c>
      <c r="CN56" s="10">
        <f>SUM(CG40:CH50)</f>
        <v>0</v>
      </c>
      <c r="CO56" s="10">
        <f>SUM(CI40:CJ50)</f>
        <v>0</v>
      </c>
      <c r="CQ56" s="7"/>
      <c r="CR56" s="6"/>
      <c r="CS56" s="8">
        <v>17</v>
      </c>
      <c r="CT56" s="61"/>
      <c r="CU56" s="62"/>
      <c r="CV56" s="63"/>
      <c r="CW56" s="59"/>
      <c r="CX56" s="60"/>
      <c r="CY56" s="59"/>
      <c r="CZ56" s="60"/>
      <c r="DA56" s="7"/>
      <c r="DB56" s="2"/>
      <c r="DC56" s="74" t="s">
        <v>1</v>
      </c>
      <c r="DD56" s="10">
        <f>SUM(CW40:CX50)</f>
        <v>0</v>
      </c>
      <c r="DE56" s="10">
        <f>SUM(CY40:CZ50)</f>
        <v>0</v>
      </c>
      <c r="DG56" s="7"/>
      <c r="DH56" s="6"/>
      <c r="DI56" s="8">
        <v>17</v>
      </c>
      <c r="DJ56" s="61"/>
      <c r="DK56" s="62"/>
      <c r="DL56" s="63"/>
      <c r="DM56" s="59"/>
      <c r="DN56" s="60"/>
      <c r="DO56" s="59"/>
      <c r="DP56" s="60"/>
      <c r="DQ56" s="7"/>
      <c r="DR56" s="2"/>
      <c r="DS56" s="74" t="s">
        <v>1</v>
      </c>
      <c r="DT56" s="10">
        <f>SUM(DM40:DN50)</f>
        <v>0</v>
      </c>
      <c r="DU56" s="10">
        <f>SUM(DO40:DP50)</f>
        <v>0</v>
      </c>
      <c r="DW56" s="7"/>
      <c r="DX56" s="6"/>
    </row>
    <row r="57" spans="1:128" ht="15.75" thickBot="1" x14ac:dyDescent="0.25">
      <c r="Q57" s="63">
        <v>18</v>
      </c>
      <c r="R57" s="61"/>
      <c r="S57" s="62"/>
      <c r="T57" s="63"/>
      <c r="U57" s="59"/>
      <c r="V57" s="60"/>
      <c r="W57" s="59"/>
      <c r="X57" s="60"/>
      <c r="Y57" s="7"/>
      <c r="Z57" s="2"/>
      <c r="AA57" s="49" t="s">
        <v>0</v>
      </c>
      <c r="AB57" s="50">
        <f>((AC56-AB56)/AC55)/AC40</f>
        <v>0.19480519480519481</v>
      </c>
      <c r="AC57" s="9"/>
      <c r="AE57" s="7"/>
      <c r="AF57" s="6"/>
      <c r="AG57" s="8">
        <v>18</v>
      </c>
      <c r="AH57" s="143" t="s">
        <v>138</v>
      </c>
      <c r="AI57" s="143" t="s">
        <v>138</v>
      </c>
      <c r="AJ57" s="143" t="s">
        <v>138</v>
      </c>
      <c r="AK57" s="142">
        <v>202</v>
      </c>
      <c r="AL57" s="142">
        <v>202</v>
      </c>
      <c r="AM57" s="142">
        <v>216</v>
      </c>
      <c r="AN57" s="142">
        <v>216</v>
      </c>
      <c r="AO57" s="7"/>
      <c r="AP57" s="2"/>
      <c r="AQ57" s="49" t="s">
        <v>0</v>
      </c>
      <c r="AR57" s="50">
        <f>((AS56-AR56)/AS55)/AS40</f>
        <v>1.0247933884297522</v>
      </c>
      <c r="AS57" s="9"/>
      <c r="AU57" s="7"/>
      <c r="AV57" s="6"/>
      <c r="AW57" s="8">
        <v>18</v>
      </c>
      <c r="AX57" s="143" t="s">
        <v>114</v>
      </c>
      <c r="AY57" s="143" t="s">
        <v>114</v>
      </c>
      <c r="AZ57" s="143" t="s">
        <v>114</v>
      </c>
      <c r="BA57" s="142">
        <v>213</v>
      </c>
      <c r="BB57" s="142">
        <v>213</v>
      </c>
      <c r="BC57" s="142"/>
      <c r="BD57" s="142"/>
      <c r="BE57" s="7"/>
      <c r="BF57" s="2"/>
      <c r="BG57" s="49" t="s">
        <v>0</v>
      </c>
      <c r="BH57" s="50">
        <f>((BI56-BH56)/BI55)/BI40</f>
        <v>-5.709090909090909</v>
      </c>
      <c r="BI57" s="9"/>
      <c r="BK57" s="7"/>
      <c r="BL57" s="6"/>
      <c r="BM57" s="8">
        <v>18</v>
      </c>
      <c r="BN57" s="61"/>
      <c r="BO57" s="62"/>
      <c r="BP57" s="63"/>
      <c r="BQ57" s="59"/>
      <c r="BR57" s="60"/>
      <c r="BS57" s="59"/>
      <c r="BT57" s="60"/>
      <c r="BU57" s="7"/>
      <c r="BV57" s="2"/>
      <c r="BW57" s="49" t="s">
        <v>0</v>
      </c>
      <c r="BX57" s="50" t="e">
        <f>((BY56-BX56)/BY55)/BY40</f>
        <v>#DIV/0!</v>
      </c>
      <c r="BY57" s="9"/>
      <c r="CA57" s="7"/>
      <c r="CB57" s="6"/>
      <c r="CC57" s="8">
        <v>18</v>
      </c>
      <c r="CD57" s="61"/>
      <c r="CE57" s="62"/>
      <c r="CF57" s="63"/>
      <c r="CG57" s="59"/>
      <c r="CH57" s="60"/>
      <c r="CI57" s="59"/>
      <c r="CJ57" s="60"/>
      <c r="CK57" s="7"/>
      <c r="CL57" s="2"/>
      <c r="CM57" s="49" t="s">
        <v>0</v>
      </c>
      <c r="CN57" s="50" t="e">
        <f>((CO56-CN56)/CO55)/CO40</f>
        <v>#DIV/0!</v>
      </c>
      <c r="CO57" s="9"/>
      <c r="CQ57" s="7"/>
      <c r="CR57" s="6"/>
      <c r="CS57" s="8">
        <v>18</v>
      </c>
      <c r="CT57" s="61"/>
      <c r="CU57" s="62"/>
      <c r="CV57" s="63"/>
      <c r="CW57" s="59"/>
      <c r="CX57" s="60"/>
      <c r="CY57" s="59"/>
      <c r="CZ57" s="60"/>
      <c r="DA57" s="7"/>
      <c r="DB57" s="2"/>
      <c r="DC57" s="49" t="s">
        <v>0</v>
      </c>
      <c r="DD57" s="50" t="e">
        <f>((DE56-DD56)/DE55)/DE40</f>
        <v>#DIV/0!</v>
      </c>
      <c r="DE57" s="9"/>
      <c r="DG57" s="7"/>
      <c r="DH57" s="6"/>
      <c r="DI57" s="8">
        <v>18</v>
      </c>
      <c r="DJ57" s="61"/>
      <c r="DK57" s="62"/>
      <c r="DL57" s="63"/>
      <c r="DM57" s="59"/>
      <c r="DN57" s="60"/>
      <c r="DO57" s="59"/>
      <c r="DP57" s="60"/>
      <c r="DQ57" s="7"/>
      <c r="DR57" s="2"/>
      <c r="DS57" s="49" t="s">
        <v>0</v>
      </c>
      <c r="DT57" s="50" t="e">
        <f>((DU56-DT56)/DU55)/DU40</f>
        <v>#DIV/0!</v>
      </c>
      <c r="DU57" s="9"/>
      <c r="DW57" s="7"/>
      <c r="DX57" s="6"/>
    </row>
    <row r="58" spans="1:128" x14ac:dyDescent="0.2">
      <c r="Q58" s="63">
        <v>19</v>
      </c>
      <c r="R58" s="61"/>
      <c r="S58" s="62"/>
      <c r="T58" s="63"/>
      <c r="U58" s="59"/>
      <c r="V58" s="60"/>
      <c r="W58" s="59"/>
      <c r="X58" s="60"/>
      <c r="Y58" s="7"/>
      <c r="Z58" s="124" t="s">
        <v>48</v>
      </c>
      <c r="AA58" s="125"/>
      <c r="AB58" s="51">
        <f>AVERAGE(AB43:AC43)</f>
        <v>652.15909090909076</v>
      </c>
      <c r="AE58" s="7"/>
      <c r="AF58" s="6"/>
      <c r="AG58" s="8">
        <v>19</v>
      </c>
      <c r="AH58" s="143" t="s">
        <v>141</v>
      </c>
      <c r="AI58" s="143" t="s">
        <v>141</v>
      </c>
      <c r="AJ58" s="143" t="s">
        <v>141</v>
      </c>
      <c r="AK58" s="142">
        <v>202</v>
      </c>
      <c r="AL58" s="142">
        <v>202</v>
      </c>
      <c r="AM58" s="142">
        <v>227</v>
      </c>
      <c r="AN58" s="142">
        <v>227</v>
      </c>
      <c r="AO58" s="7"/>
      <c r="AP58" s="260" t="s">
        <v>48</v>
      </c>
      <c r="AQ58" s="261"/>
      <c r="AR58" s="51">
        <f>AVERAGE(AR43:AS43)</f>
        <v>939.20454545454538</v>
      </c>
      <c r="AU58" s="7"/>
      <c r="AV58" s="6"/>
      <c r="AW58" s="8">
        <v>19</v>
      </c>
      <c r="AX58" s="143" t="s">
        <v>188</v>
      </c>
      <c r="AY58" s="143" t="s">
        <v>188</v>
      </c>
      <c r="AZ58" s="143" t="s">
        <v>188</v>
      </c>
      <c r="BA58" s="142">
        <v>278</v>
      </c>
      <c r="BB58" s="142">
        <v>278</v>
      </c>
      <c r="BC58" s="142">
        <v>272</v>
      </c>
      <c r="BD58" s="142"/>
      <c r="BE58" s="7"/>
      <c r="BF58" s="260" t="s">
        <v>48</v>
      </c>
      <c r="BG58" s="261"/>
      <c r="BH58" s="51">
        <f>AVERAGE(BH43:BI43)</f>
        <v>758.40909090909076</v>
      </c>
      <c r="BK58" s="7"/>
      <c r="BL58" s="6"/>
      <c r="BM58" s="8">
        <v>19</v>
      </c>
      <c r="BN58" s="61"/>
      <c r="BO58" s="62"/>
      <c r="BP58" s="63"/>
      <c r="BQ58" s="59"/>
      <c r="BR58" s="60"/>
      <c r="BS58" s="59"/>
      <c r="BT58" s="60"/>
      <c r="BU58" s="7"/>
      <c r="BV58" s="260" t="s">
        <v>48</v>
      </c>
      <c r="BW58" s="261"/>
      <c r="BX58" s="51">
        <f>AVERAGE(BX43:BY43)</f>
        <v>0</v>
      </c>
      <c r="CA58" s="7"/>
      <c r="CB58" s="6"/>
      <c r="CC58" s="8">
        <v>19</v>
      </c>
      <c r="CD58" s="61"/>
      <c r="CE58" s="62"/>
      <c r="CF58" s="63"/>
      <c r="CG58" s="59"/>
      <c r="CH58" s="60"/>
      <c r="CI58" s="59"/>
      <c r="CJ58" s="60"/>
      <c r="CK58" s="7"/>
      <c r="CL58" s="260" t="s">
        <v>48</v>
      </c>
      <c r="CM58" s="261"/>
      <c r="CN58" s="51">
        <f>AVERAGE(CN43:CO43)</f>
        <v>0</v>
      </c>
      <c r="CQ58" s="7"/>
      <c r="CR58" s="6"/>
      <c r="CS58" s="8">
        <v>19</v>
      </c>
      <c r="CT58" s="61"/>
      <c r="CU58" s="62"/>
      <c r="CV58" s="63"/>
      <c r="CW58" s="59"/>
      <c r="CX58" s="60"/>
      <c r="CY58" s="59"/>
      <c r="CZ58" s="60"/>
      <c r="DA58" s="7"/>
      <c r="DB58" s="260" t="s">
        <v>48</v>
      </c>
      <c r="DC58" s="261"/>
      <c r="DD58" s="51">
        <f>AVERAGE(DD43:DE43)</f>
        <v>0</v>
      </c>
      <c r="DG58" s="7"/>
      <c r="DH58" s="6"/>
      <c r="DI58" s="8">
        <v>19</v>
      </c>
      <c r="DJ58" s="61"/>
      <c r="DK58" s="62"/>
      <c r="DL58" s="63"/>
      <c r="DM58" s="59"/>
      <c r="DN58" s="60"/>
      <c r="DO58" s="59"/>
      <c r="DP58" s="60"/>
      <c r="DQ58" s="7"/>
      <c r="DR58" s="260" t="s">
        <v>48</v>
      </c>
      <c r="DS58" s="261"/>
      <c r="DT58" s="51">
        <f>AVERAGE(DT43:DU43)</f>
        <v>0</v>
      </c>
      <c r="DW58" s="7"/>
      <c r="DX58" s="6"/>
    </row>
    <row r="59" spans="1:128" x14ac:dyDescent="0.2">
      <c r="Q59" s="63">
        <v>20</v>
      </c>
      <c r="R59" s="61"/>
      <c r="S59" s="62"/>
      <c r="T59" s="63"/>
      <c r="U59" s="59"/>
      <c r="V59" s="60"/>
      <c r="W59" s="59"/>
      <c r="X59" s="60"/>
      <c r="Y59" s="7"/>
      <c r="Z59" s="122" t="s">
        <v>49</v>
      </c>
      <c r="AA59" s="123"/>
      <c r="AB59" s="52">
        <f>AVERAGE(AB56)/AC55</f>
        <v>412.18181818181819</v>
      </c>
      <c r="AC59" s="7"/>
      <c r="AD59" s="7"/>
      <c r="AE59" s="7"/>
      <c r="AF59" s="6"/>
      <c r="AG59" s="8">
        <v>20</v>
      </c>
      <c r="AH59" s="143" t="s">
        <v>174</v>
      </c>
      <c r="AI59" s="143" t="s">
        <v>174</v>
      </c>
      <c r="AJ59" s="143" t="s">
        <v>174</v>
      </c>
      <c r="AK59" s="142">
        <v>197.5</v>
      </c>
      <c r="AL59" s="142">
        <v>197.5</v>
      </c>
      <c r="AM59" s="142">
        <v>218</v>
      </c>
      <c r="AN59" s="142">
        <v>218</v>
      </c>
      <c r="AO59" s="7"/>
      <c r="AP59" s="264" t="s">
        <v>49</v>
      </c>
      <c r="AQ59" s="265"/>
      <c r="AR59" s="52">
        <f>AVERAGE(AR56)/AS55</f>
        <v>840.72727272727275</v>
      </c>
      <c r="AS59" s="7"/>
      <c r="AT59" s="7"/>
      <c r="AU59" s="7"/>
      <c r="AV59" s="6"/>
      <c r="AW59" s="8">
        <v>20</v>
      </c>
      <c r="AX59" s="143" t="s">
        <v>189</v>
      </c>
      <c r="AY59" s="143" t="s">
        <v>189</v>
      </c>
      <c r="AZ59" s="143" t="s">
        <v>189</v>
      </c>
      <c r="BA59" s="142">
        <v>238</v>
      </c>
      <c r="BB59" s="142">
        <v>238</v>
      </c>
      <c r="BC59" s="142">
        <v>236</v>
      </c>
      <c r="BD59" s="142"/>
      <c r="BE59" s="7"/>
      <c r="BF59" s="264" t="s">
        <v>49</v>
      </c>
      <c r="BG59" s="265"/>
      <c r="BH59" s="52">
        <f>AVERAGE(BH56)/BI55</f>
        <v>479.27272727272725</v>
      </c>
      <c r="BI59" s="7"/>
      <c r="BJ59" s="7"/>
      <c r="BK59" s="7"/>
      <c r="BL59" s="6"/>
      <c r="BM59" s="8">
        <v>20</v>
      </c>
      <c r="BN59" s="61"/>
      <c r="BO59" s="62"/>
      <c r="BP59" s="63"/>
      <c r="BQ59" s="59"/>
      <c r="BR59" s="60"/>
      <c r="BS59" s="59"/>
      <c r="BT59" s="60"/>
      <c r="BU59" s="7"/>
      <c r="BV59" s="264" t="s">
        <v>49</v>
      </c>
      <c r="BW59" s="265"/>
      <c r="BX59" s="52" t="e">
        <f>AVERAGE(BX56)/BY55</f>
        <v>#DIV/0!</v>
      </c>
      <c r="BY59" s="7"/>
      <c r="BZ59" s="7"/>
      <c r="CA59" s="7"/>
      <c r="CB59" s="6"/>
      <c r="CC59" s="8">
        <v>20</v>
      </c>
      <c r="CD59" s="61"/>
      <c r="CE59" s="62"/>
      <c r="CF59" s="63"/>
      <c r="CG59" s="59"/>
      <c r="CH59" s="60"/>
      <c r="CI59" s="59"/>
      <c r="CJ59" s="60"/>
      <c r="CK59" s="7"/>
      <c r="CL59" s="264" t="s">
        <v>49</v>
      </c>
      <c r="CM59" s="265"/>
      <c r="CN59" s="52" t="e">
        <f>AVERAGE(CN56)/CO55</f>
        <v>#DIV/0!</v>
      </c>
      <c r="CO59" s="7"/>
      <c r="CP59" s="7"/>
      <c r="CQ59" s="7"/>
      <c r="CR59" s="6"/>
      <c r="CS59" s="8">
        <v>20</v>
      </c>
      <c r="CT59" s="61"/>
      <c r="CU59" s="62"/>
      <c r="CV59" s="63"/>
      <c r="CW59" s="59"/>
      <c r="CX59" s="60"/>
      <c r="CY59" s="59"/>
      <c r="CZ59" s="60"/>
      <c r="DA59" s="7"/>
      <c r="DB59" s="264" t="s">
        <v>49</v>
      </c>
      <c r="DC59" s="265"/>
      <c r="DD59" s="52" t="e">
        <f>AVERAGE(DD56)/DE55</f>
        <v>#DIV/0!</v>
      </c>
      <c r="DE59" s="7"/>
      <c r="DF59" s="7"/>
      <c r="DG59" s="7"/>
      <c r="DH59" s="6"/>
      <c r="DI59" s="8">
        <v>20</v>
      </c>
      <c r="DJ59" s="61"/>
      <c r="DK59" s="62"/>
      <c r="DL59" s="63"/>
      <c r="DM59" s="59"/>
      <c r="DN59" s="60"/>
      <c r="DO59" s="59"/>
      <c r="DP59" s="60"/>
      <c r="DQ59" s="7"/>
      <c r="DR59" s="264" t="s">
        <v>49</v>
      </c>
      <c r="DS59" s="265"/>
      <c r="DT59" s="52" t="e">
        <f>AVERAGE(DT56)/DU55</f>
        <v>#DIV/0!</v>
      </c>
      <c r="DU59" s="7"/>
      <c r="DV59" s="7"/>
      <c r="DW59" s="7"/>
      <c r="DX59" s="6"/>
    </row>
    <row r="60" spans="1:128" x14ac:dyDescent="0.2">
      <c r="Q60" s="63">
        <v>21</v>
      </c>
      <c r="R60" s="61"/>
      <c r="S60" s="62"/>
      <c r="T60" s="63"/>
      <c r="U60" s="59"/>
      <c r="V60" s="60"/>
      <c r="W60" s="59"/>
      <c r="X60" s="60"/>
      <c r="Y60" s="7"/>
      <c r="Z60" s="122" t="s">
        <v>50</v>
      </c>
      <c r="AA60" s="123"/>
      <c r="AB60" s="52">
        <f>(AB42/AB59)</f>
        <v>13.799735333039258</v>
      </c>
      <c r="AC60" s="7"/>
      <c r="AD60" s="7"/>
      <c r="AE60" s="7"/>
      <c r="AF60" s="6"/>
      <c r="AG60" s="8">
        <v>21</v>
      </c>
      <c r="AH60" s="143" t="s">
        <v>121</v>
      </c>
      <c r="AI60" s="143" t="s">
        <v>121</v>
      </c>
      <c r="AJ60" s="143" t="s">
        <v>121</v>
      </c>
      <c r="AK60" s="142">
        <v>185.5</v>
      </c>
      <c r="AL60" s="142">
        <v>185.5</v>
      </c>
      <c r="AM60" s="142">
        <v>207</v>
      </c>
      <c r="AN60" s="142">
        <v>207</v>
      </c>
      <c r="AO60" s="7"/>
      <c r="AP60" s="264" t="s">
        <v>50</v>
      </c>
      <c r="AQ60" s="265"/>
      <c r="AR60" s="52">
        <f>(AR42/AR59)</f>
        <v>9.6083477508650521</v>
      </c>
      <c r="AS60" s="7"/>
      <c r="AT60" s="7"/>
      <c r="AU60" s="7"/>
      <c r="AV60" s="6"/>
      <c r="AW60" s="8">
        <v>21</v>
      </c>
      <c r="AX60" s="143" t="s">
        <v>146</v>
      </c>
      <c r="AY60" s="143" t="s">
        <v>146</v>
      </c>
      <c r="AZ60" s="143" t="s">
        <v>146</v>
      </c>
      <c r="BA60" s="142">
        <v>206</v>
      </c>
      <c r="BB60" s="142">
        <v>206</v>
      </c>
      <c r="BC60" s="142">
        <v>217</v>
      </c>
      <c r="BD60" s="142"/>
      <c r="BE60" s="7"/>
      <c r="BF60" s="264" t="s">
        <v>50</v>
      </c>
      <c r="BG60" s="265"/>
      <c r="BH60" s="52">
        <f>(BH42/BH59)</f>
        <v>14.876707132018209</v>
      </c>
      <c r="BI60" s="7"/>
      <c r="BJ60" s="7"/>
      <c r="BK60" s="7"/>
      <c r="BL60" s="6"/>
      <c r="BM60" s="8">
        <v>21</v>
      </c>
      <c r="BN60" s="61"/>
      <c r="BO60" s="62"/>
      <c r="BP60" s="63"/>
      <c r="BQ60" s="59"/>
      <c r="BR60" s="60"/>
      <c r="BS60" s="59"/>
      <c r="BT60" s="60"/>
      <c r="BU60" s="7"/>
      <c r="BV60" s="264" t="s">
        <v>50</v>
      </c>
      <c r="BW60" s="265"/>
      <c r="BX60" s="52" t="e">
        <f>(BX42/BX59)</f>
        <v>#DIV/0!</v>
      </c>
      <c r="BY60" s="7"/>
      <c r="BZ60" s="7"/>
      <c r="CA60" s="7"/>
      <c r="CB60" s="6"/>
      <c r="CC60" s="8">
        <v>21</v>
      </c>
      <c r="CD60" s="61"/>
      <c r="CE60" s="62"/>
      <c r="CF60" s="63"/>
      <c r="CG60" s="59"/>
      <c r="CH60" s="60"/>
      <c r="CI60" s="59"/>
      <c r="CJ60" s="60"/>
      <c r="CK60" s="7"/>
      <c r="CL60" s="264" t="s">
        <v>50</v>
      </c>
      <c r="CM60" s="265"/>
      <c r="CN60" s="52" t="e">
        <f>(CN42/CN59)</f>
        <v>#DIV/0!</v>
      </c>
      <c r="CO60" s="7"/>
      <c r="CP60" s="7"/>
      <c r="CQ60" s="7"/>
      <c r="CR60" s="6"/>
      <c r="CS60" s="8">
        <v>21</v>
      </c>
      <c r="CT60" s="61"/>
      <c r="CU60" s="62"/>
      <c r="CV60" s="63"/>
      <c r="CW60" s="59"/>
      <c r="CX60" s="60"/>
      <c r="CY60" s="59"/>
      <c r="CZ60" s="60"/>
      <c r="DA60" s="7"/>
      <c r="DB60" s="264" t="s">
        <v>50</v>
      </c>
      <c r="DC60" s="265"/>
      <c r="DD60" s="52" t="e">
        <f>(DD42/DD59)</f>
        <v>#DIV/0!</v>
      </c>
      <c r="DE60" s="7"/>
      <c r="DF60" s="7"/>
      <c r="DG60" s="7"/>
      <c r="DH60" s="6"/>
      <c r="DI60" s="8">
        <v>21</v>
      </c>
      <c r="DJ60" s="61"/>
      <c r="DK60" s="62"/>
      <c r="DL60" s="63"/>
      <c r="DM60" s="59"/>
      <c r="DN60" s="60"/>
      <c r="DO60" s="59"/>
      <c r="DP60" s="60"/>
      <c r="DQ60" s="7"/>
      <c r="DR60" s="264" t="s">
        <v>50</v>
      </c>
      <c r="DS60" s="265"/>
      <c r="DT60" s="52" t="e">
        <f>(DT42/DT59)</f>
        <v>#DIV/0!</v>
      </c>
      <c r="DU60" s="7"/>
      <c r="DV60" s="7"/>
      <c r="DW60" s="7"/>
      <c r="DX60" s="6"/>
    </row>
    <row r="61" spans="1:128" ht="15.75" thickBot="1" x14ac:dyDescent="0.25">
      <c r="Q61" s="63">
        <v>22</v>
      </c>
      <c r="R61" s="61"/>
      <c r="S61" s="62"/>
      <c r="T61" s="63"/>
      <c r="U61" s="59"/>
      <c r="V61" s="60"/>
      <c r="W61" s="59"/>
      <c r="X61" s="60"/>
      <c r="Y61" s="7"/>
      <c r="Z61" s="120" t="s">
        <v>51</v>
      </c>
      <c r="AA61" s="121"/>
      <c r="AB61" s="9">
        <f>AB60*AB57/AC28</f>
        <v>0.30548410566055029</v>
      </c>
      <c r="AC61" s="7"/>
      <c r="AD61" s="7"/>
      <c r="AE61" s="7"/>
      <c r="AF61" s="6"/>
      <c r="AG61" s="8">
        <v>22</v>
      </c>
      <c r="AH61" s="143" t="s">
        <v>159</v>
      </c>
      <c r="AI61" s="143" t="s">
        <v>159</v>
      </c>
      <c r="AJ61" s="143" t="s">
        <v>159</v>
      </c>
      <c r="AK61" s="142">
        <v>204</v>
      </c>
      <c r="AL61" s="142">
        <v>204</v>
      </c>
      <c r="AM61" s="142">
        <v>226</v>
      </c>
      <c r="AN61" s="142">
        <v>226</v>
      </c>
      <c r="AO61" s="7"/>
      <c r="AP61" s="178" t="s">
        <v>51</v>
      </c>
      <c r="AQ61" s="179"/>
      <c r="AR61" s="9">
        <f>AR60*AR57/AS28</f>
        <v>1.1189285510023164</v>
      </c>
      <c r="AS61" s="7"/>
      <c r="AT61" s="7"/>
      <c r="AU61" s="7"/>
      <c r="AV61" s="6"/>
      <c r="AW61" s="8">
        <v>22</v>
      </c>
      <c r="AX61" s="143" t="s">
        <v>190</v>
      </c>
      <c r="AY61" s="143" t="s">
        <v>190</v>
      </c>
      <c r="AZ61" s="143" t="s">
        <v>190</v>
      </c>
      <c r="BA61" s="142">
        <v>300</v>
      </c>
      <c r="BB61" s="142">
        <v>300</v>
      </c>
      <c r="BC61" s="142"/>
      <c r="BD61" s="142"/>
      <c r="BE61" s="7"/>
      <c r="BF61" s="178" t="s">
        <v>51</v>
      </c>
      <c r="BG61" s="179"/>
      <c r="BH61" s="9">
        <f>BH60*BH57/BI28</f>
        <v>-9.6514174368878454</v>
      </c>
      <c r="BI61" s="7"/>
      <c r="BJ61" s="7"/>
      <c r="BK61" s="7"/>
      <c r="BL61" s="6"/>
      <c r="BM61" s="8">
        <v>22</v>
      </c>
      <c r="BN61" s="61"/>
      <c r="BO61" s="62"/>
      <c r="BP61" s="63"/>
      <c r="BQ61" s="59"/>
      <c r="BR61" s="60"/>
      <c r="BS61" s="59"/>
      <c r="BT61" s="60"/>
      <c r="BU61" s="7"/>
      <c r="BV61" s="178" t="s">
        <v>51</v>
      </c>
      <c r="BW61" s="179"/>
      <c r="BX61" s="9" t="e">
        <f>BX60*BX57/BY28</f>
        <v>#DIV/0!</v>
      </c>
      <c r="BY61" s="7"/>
      <c r="BZ61" s="7"/>
      <c r="CA61" s="7"/>
      <c r="CB61" s="6"/>
      <c r="CC61" s="8">
        <v>22</v>
      </c>
      <c r="CD61" s="61"/>
      <c r="CE61" s="62"/>
      <c r="CF61" s="63"/>
      <c r="CG61" s="59"/>
      <c r="CH61" s="60"/>
      <c r="CI61" s="59"/>
      <c r="CJ61" s="60"/>
      <c r="CK61" s="7"/>
      <c r="CL61" s="178" t="s">
        <v>51</v>
      </c>
      <c r="CM61" s="179"/>
      <c r="CN61" s="9" t="e">
        <f>CN60*CN57/CO28</f>
        <v>#DIV/0!</v>
      </c>
      <c r="CO61" s="7"/>
      <c r="CP61" s="7"/>
      <c r="CQ61" s="7"/>
      <c r="CR61" s="6"/>
      <c r="CS61" s="8">
        <v>22</v>
      </c>
      <c r="CT61" s="61"/>
      <c r="CU61" s="62"/>
      <c r="CV61" s="63"/>
      <c r="CW61" s="59"/>
      <c r="CX61" s="60"/>
      <c r="CY61" s="59"/>
      <c r="CZ61" s="60"/>
      <c r="DA61" s="7"/>
      <c r="DB61" s="178" t="s">
        <v>51</v>
      </c>
      <c r="DC61" s="179"/>
      <c r="DD61" s="9" t="e">
        <f>DD60*DD57/DE28</f>
        <v>#DIV/0!</v>
      </c>
      <c r="DE61" s="7"/>
      <c r="DF61" s="7"/>
      <c r="DG61" s="7"/>
      <c r="DH61" s="6"/>
      <c r="DI61" s="8">
        <v>22</v>
      </c>
      <c r="DJ61" s="61"/>
      <c r="DK61" s="62"/>
      <c r="DL61" s="63"/>
      <c r="DM61" s="59"/>
      <c r="DN61" s="60"/>
      <c r="DO61" s="59"/>
      <c r="DP61" s="60"/>
      <c r="DQ61" s="7"/>
      <c r="DR61" s="178" t="s">
        <v>51</v>
      </c>
      <c r="DS61" s="179"/>
      <c r="DT61" s="9" t="e">
        <f>DT60*DT57/DU28</f>
        <v>#DIV/0!</v>
      </c>
      <c r="DU61" s="7"/>
      <c r="DV61" s="7"/>
      <c r="DW61" s="7"/>
      <c r="DX61" s="6"/>
    </row>
    <row r="62" spans="1:128" ht="15.75" thickBot="1" x14ac:dyDescent="0.25">
      <c r="Q62" s="63">
        <v>23</v>
      </c>
      <c r="R62" s="61"/>
      <c r="S62" s="62"/>
      <c r="T62" s="63"/>
      <c r="U62" s="59"/>
      <c r="V62" s="60"/>
      <c r="W62" s="59"/>
      <c r="X62" s="60"/>
      <c r="Y62" s="7"/>
      <c r="Z62" s="120" t="s">
        <v>69</v>
      </c>
      <c r="AA62" s="121"/>
      <c r="AB62" s="9">
        <f>AB61*AC40</f>
        <v>12.830332437743111</v>
      </c>
      <c r="AC62" s="7"/>
      <c r="AD62" s="7"/>
      <c r="AE62" s="7"/>
      <c r="AF62" s="6"/>
      <c r="AG62" s="8">
        <v>23</v>
      </c>
      <c r="AH62" s="143" t="s">
        <v>127</v>
      </c>
      <c r="AI62" s="143" t="s">
        <v>127</v>
      </c>
      <c r="AJ62" s="143" t="s">
        <v>127</v>
      </c>
      <c r="AK62" s="142">
        <v>225</v>
      </c>
      <c r="AL62" s="142">
        <v>225</v>
      </c>
      <c r="AM62" s="142">
        <v>235</v>
      </c>
      <c r="AN62" s="142">
        <v>235</v>
      </c>
      <c r="AO62" s="7"/>
      <c r="AP62" s="178" t="s">
        <v>69</v>
      </c>
      <c r="AQ62" s="179"/>
      <c r="AR62" s="9">
        <f>AR61*AS40</f>
        <v>24.616428122050959</v>
      </c>
      <c r="AS62" s="7"/>
      <c r="AT62" s="7"/>
      <c r="AU62" s="7"/>
      <c r="AV62" s="6"/>
      <c r="AW62" s="8">
        <v>23</v>
      </c>
      <c r="AX62" s="143" t="s">
        <v>191</v>
      </c>
      <c r="AY62" s="143" t="s">
        <v>191</v>
      </c>
      <c r="AZ62" s="143" t="s">
        <v>191</v>
      </c>
      <c r="BA62" s="142">
        <v>300</v>
      </c>
      <c r="BB62" s="142">
        <v>300</v>
      </c>
      <c r="BC62" s="142">
        <v>310</v>
      </c>
      <c r="BD62" s="142"/>
      <c r="BE62" s="7"/>
      <c r="BF62" s="178" t="s">
        <v>69</v>
      </c>
      <c r="BG62" s="179"/>
      <c r="BH62" s="9">
        <f>BH61*BI40</f>
        <v>-386.05669747551383</v>
      </c>
      <c r="BI62" s="7"/>
      <c r="BJ62" s="7"/>
      <c r="BK62" s="7"/>
      <c r="BL62" s="6"/>
      <c r="BM62" s="8">
        <v>23</v>
      </c>
      <c r="BN62" s="61"/>
      <c r="BO62" s="62"/>
      <c r="BP62" s="63"/>
      <c r="BQ62" s="59"/>
      <c r="BR62" s="60"/>
      <c r="BS62" s="59"/>
      <c r="BT62" s="60"/>
      <c r="BU62" s="7"/>
      <c r="BV62" s="178" t="s">
        <v>69</v>
      </c>
      <c r="BW62" s="179"/>
      <c r="BX62" s="9" t="e">
        <f>BX61*BY40</f>
        <v>#DIV/0!</v>
      </c>
      <c r="BY62" s="7"/>
      <c r="BZ62" s="7"/>
      <c r="CA62" s="7"/>
      <c r="CB62" s="6"/>
      <c r="CC62" s="8">
        <v>23</v>
      </c>
      <c r="CD62" s="61"/>
      <c r="CE62" s="62"/>
      <c r="CF62" s="63"/>
      <c r="CG62" s="59"/>
      <c r="CH62" s="60"/>
      <c r="CI62" s="59"/>
      <c r="CJ62" s="60"/>
      <c r="CK62" s="7"/>
      <c r="CL62" s="178" t="s">
        <v>69</v>
      </c>
      <c r="CM62" s="179"/>
      <c r="CN62" s="9" t="e">
        <f>CN61*CO40</f>
        <v>#DIV/0!</v>
      </c>
      <c r="CO62" s="7"/>
      <c r="CP62" s="7"/>
      <c r="CQ62" s="7"/>
      <c r="CR62" s="6"/>
      <c r="CS62" s="8">
        <v>23</v>
      </c>
      <c r="CT62" s="61"/>
      <c r="CU62" s="62"/>
      <c r="CV62" s="63"/>
      <c r="CW62" s="59"/>
      <c r="CX62" s="60"/>
      <c r="CY62" s="59"/>
      <c r="CZ62" s="60"/>
      <c r="DA62" s="7"/>
      <c r="DB62" s="178" t="s">
        <v>69</v>
      </c>
      <c r="DC62" s="179"/>
      <c r="DD62" s="9" t="e">
        <f>DD61*DE40</f>
        <v>#DIV/0!</v>
      </c>
      <c r="DE62" s="7"/>
      <c r="DF62" s="7"/>
      <c r="DG62" s="7"/>
      <c r="DH62" s="6"/>
      <c r="DI62" s="8">
        <v>23</v>
      </c>
      <c r="DJ62" s="61"/>
      <c r="DK62" s="62"/>
      <c r="DL62" s="63"/>
      <c r="DM62" s="59"/>
      <c r="DN62" s="60"/>
      <c r="DO62" s="59"/>
      <c r="DP62" s="60"/>
      <c r="DQ62" s="7"/>
      <c r="DR62" s="178" t="s">
        <v>69</v>
      </c>
      <c r="DS62" s="179"/>
      <c r="DT62" s="9" t="e">
        <f>DT61*DU40</f>
        <v>#DIV/0!</v>
      </c>
      <c r="DU62" s="7"/>
      <c r="DV62" s="7"/>
      <c r="DW62" s="7"/>
      <c r="DX62" s="6"/>
    </row>
    <row r="63" spans="1:128" x14ac:dyDescent="0.2">
      <c r="Q63" s="63">
        <v>24</v>
      </c>
      <c r="R63" s="61"/>
      <c r="S63" s="62"/>
      <c r="T63" s="63"/>
      <c r="U63" s="59"/>
      <c r="V63" s="60"/>
      <c r="W63" s="59"/>
      <c r="X63" s="60"/>
      <c r="Y63" s="7"/>
      <c r="Z63" s="7"/>
      <c r="AA63" s="7"/>
      <c r="AB63" s="7"/>
      <c r="AC63" s="7"/>
      <c r="AD63" s="7"/>
      <c r="AE63" s="7"/>
      <c r="AF63" s="6"/>
      <c r="AG63" s="8">
        <v>24</v>
      </c>
      <c r="AH63" s="143" t="s">
        <v>146</v>
      </c>
      <c r="AI63" s="143" t="s">
        <v>146</v>
      </c>
      <c r="AJ63" s="143" t="s">
        <v>146</v>
      </c>
      <c r="AK63" s="142">
        <v>190</v>
      </c>
      <c r="AL63" s="142">
        <v>190</v>
      </c>
      <c r="AM63" s="142">
        <v>206</v>
      </c>
      <c r="AN63" s="142">
        <v>206</v>
      </c>
      <c r="AO63" s="7"/>
      <c r="AP63" s="7"/>
      <c r="AQ63" s="7"/>
      <c r="AR63" s="7"/>
      <c r="AS63" s="7"/>
      <c r="AT63" s="7"/>
      <c r="AU63" s="7"/>
      <c r="AV63" s="6"/>
      <c r="AW63" s="8">
        <v>24</v>
      </c>
      <c r="AX63" s="143" t="s">
        <v>192</v>
      </c>
      <c r="AY63" s="143" t="s">
        <v>192</v>
      </c>
      <c r="AZ63" s="143" t="s">
        <v>192</v>
      </c>
      <c r="BA63" s="142">
        <v>287</v>
      </c>
      <c r="BB63" s="142">
        <v>287</v>
      </c>
      <c r="BC63" s="142">
        <v>291</v>
      </c>
      <c r="BD63" s="142"/>
      <c r="BE63" s="7"/>
      <c r="BF63" s="7"/>
      <c r="BG63" s="7"/>
      <c r="BH63" s="7"/>
      <c r="BI63" s="7"/>
      <c r="BJ63" s="7"/>
      <c r="BK63" s="7"/>
      <c r="BL63" s="6"/>
      <c r="BM63" s="8">
        <v>24</v>
      </c>
      <c r="BN63" s="61"/>
      <c r="BO63" s="62"/>
      <c r="BP63" s="63"/>
      <c r="BQ63" s="59"/>
      <c r="BR63" s="60"/>
      <c r="BS63" s="59"/>
      <c r="BT63" s="60"/>
      <c r="BU63" s="7"/>
      <c r="BV63" s="7"/>
      <c r="BW63" s="7"/>
      <c r="BX63" s="7"/>
      <c r="BY63" s="7"/>
      <c r="BZ63" s="7"/>
      <c r="CA63" s="7"/>
      <c r="CB63" s="6"/>
      <c r="CC63" s="8">
        <v>24</v>
      </c>
      <c r="CD63" s="61"/>
      <c r="CE63" s="62"/>
      <c r="CF63" s="63"/>
      <c r="CG63" s="59"/>
      <c r="CH63" s="60"/>
      <c r="CI63" s="59"/>
      <c r="CJ63" s="60"/>
      <c r="CK63" s="7"/>
      <c r="CL63" s="7"/>
      <c r="CM63" s="7"/>
      <c r="CN63" s="7"/>
      <c r="CO63" s="7"/>
      <c r="CP63" s="7"/>
      <c r="CQ63" s="7"/>
      <c r="CR63" s="6"/>
      <c r="CS63" s="8">
        <v>24</v>
      </c>
      <c r="CT63" s="61"/>
      <c r="CU63" s="62"/>
      <c r="CV63" s="63"/>
      <c r="CW63" s="59"/>
      <c r="CX63" s="60"/>
      <c r="CY63" s="59"/>
      <c r="CZ63" s="60"/>
      <c r="DA63" s="7"/>
      <c r="DB63" s="7"/>
      <c r="DC63" s="7"/>
      <c r="DD63" s="7"/>
      <c r="DE63" s="7"/>
      <c r="DF63" s="7"/>
      <c r="DG63" s="7"/>
      <c r="DH63" s="6"/>
      <c r="DI63" s="8">
        <v>24</v>
      </c>
      <c r="DJ63" s="61"/>
      <c r="DK63" s="62"/>
      <c r="DL63" s="63"/>
      <c r="DM63" s="59"/>
      <c r="DN63" s="60"/>
      <c r="DO63" s="59"/>
      <c r="DP63" s="60"/>
      <c r="DQ63" s="7"/>
      <c r="DR63" s="7"/>
      <c r="DS63" s="7"/>
      <c r="DT63" s="7"/>
      <c r="DU63" s="7"/>
      <c r="DV63" s="7"/>
      <c r="DW63" s="7"/>
      <c r="DX63" s="6"/>
    </row>
    <row r="64" spans="1:128" ht="15.75" customHeight="1" x14ac:dyDescent="0.2">
      <c r="Q64" s="63">
        <v>25</v>
      </c>
      <c r="R64" s="61"/>
      <c r="S64" s="62"/>
      <c r="T64" s="63"/>
      <c r="U64" s="59"/>
      <c r="V64" s="60"/>
      <c r="W64" s="59"/>
      <c r="X64" s="60"/>
      <c r="Y64" s="7"/>
      <c r="Z64" s="7"/>
      <c r="AA64" s="7"/>
      <c r="AB64" s="7"/>
      <c r="AC64" s="7"/>
      <c r="AD64" s="7"/>
      <c r="AE64" s="7"/>
      <c r="AF64" s="6"/>
      <c r="AG64" s="8">
        <v>25</v>
      </c>
      <c r="AH64" s="143" t="s">
        <v>163</v>
      </c>
      <c r="AI64" s="143" t="s">
        <v>163</v>
      </c>
      <c r="AJ64" s="143" t="s">
        <v>163</v>
      </c>
      <c r="AK64" s="142">
        <v>255</v>
      </c>
      <c r="AL64" s="142">
        <v>255</v>
      </c>
      <c r="AM64" s="142">
        <v>277</v>
      </c>
      <c r="AN64" s="142">
        <v>277</v>
      </c>
      <c r="AO64" s="7"/>
      <c r="AP64" s="7"/>
      <c r="AQ64" s="7"/>
      <c r="AR64" s="7"/>
      <c r="AS64" s="7"/>
      <c r="AT64" s="7"/>
      <c r="AU64" s="7"/>
      <c r="AV64" s="6"/>
      <c r="AW64" s="8">
        <v>25</v>
      </c>
      <c r="AX64" s="143" t="s">
        <v>118</v>
      </c>
      <c r="AY64" s="143" t="s">
        <v>118</v>
      </c>
      <c r="AZ64" s="143" t="s">
        <v>118</v>
      </c>
      <c r="BA64" s="142">
        <v>258</v>
      </c>
      <c r="BB64" s="142">
        <v>258</v>
      </c>
      <c r="BC64" s="142"/>
      <c r="BD64" s="142"/>
      <c r="BE64" s="7"/>
      <c r="BF64" s="7"/>
      <c r="BG64" s="7"/>
      <c r="BH64" s="7"/>
      <c r="BI64" s="7"/>
      <c r="BJ64" s="7"/>
      <c r="BK64" s="7"/>
      <c r="BL64" s="6"/>
      <c r="BM64" s="8">
        <v>25</v>
      </c>
      <c r="BN64" s="61"/>
      <c r="BO64" s="62"/>
      <c r="BP64" s="63"/>
      <c r="BQ64" s="59"/>
      <c r="BR64" s="60"/>
      <c r="BS64" s="59"/>
      <c r="BT64" s="60"/>
      <c r="BU64" s="7"/>
      <c r="BV64" s="7"/>
      <c r="BW64" s="7"/>
      <c r="BX64" s="7"/>
      <c r="BY64" s="7"/>
      <c r="BZ64" s="7"/>
      <c r="CA64" s="7"/>
      <c r="CB64" s="6"/>
      <c r="CC64" s="8">
        <v>25</v>
      </c>
      <c r="CD64" s="61"/>
      <c r="CE64" s="62"/>
      <c r="CF64" s="63"/>
      <c r="CG64" s="59"/>
      <c r="CH64" s="60"/>
      <c r="CI64" s="59"/>
      <c r="CJ64" s="60"/>
      <c r="CK64" s="7"/>
      <c r="CL64" s="7"/>
      <c r="CM64" s="7"/>
      <c r="CN64" s="7"/>
      <c r="CO64" s="7"/>
      <c r="CP64" s="7"/>
      <c r="CQ64" s="7"/>
      <c r="CR64" s="6"/>
      <c r="CS64" s="8">
        <v>25</v>
      </c>
      <c r="CT64" s="61"/>
      <c r="CU64" s="62"/>
      <c r="CV64" s="63"/>
      <c r="CW64" s="59"/>
      <c r="CX64" s="60"/>
      <c r="CY64" s="59"/>
      <c r="CZ64" s="60"/>
      <c r="DA64" s="7"/>
      <c r="DB64" s="7"/>
      <c r="DC64" s="7"/>
      <c r="DD64" s="7"/>
      <c r="DE64" s="7"/>
      <c r="DF64" s="7"/>
      <c r="DG64" s="7"/>
      <c r="DH64" s="6"/>
      <c r="DI64" s="8">
        <v>25</v>
      </c>
      <c r="DJ64" s="61"/>
      <c r="DK64" s="62"/>
      <c r="DL64" s="63"/>
      <c r="DM64" s="59"/>
      <c r="DN64" s="60"/>
      <c r="DO64" s="59"/>
      <c r="DP64" s="60"/>
      <c r="DQ64" s="7"/>
      <c r="DR64" s="7"/>
      <c r="DS64" s="7"/>
      <c r="DT64" s="7"/>
      <c r="DU64" s="7"/>
      <c r="DV64" s="7"/>
      <c r="DW64" s="7"/>
      <c r="DX64" s="6"/>
    </row>
    <row r="65" spans="17:128" x14ac:dyDescent="0.2">
      <c r="Q65" s="63">
        <v>26</v>
      </c>
      <c r="R65" s="61"/>
      <c r="S65" s="62"/>
      <c r="T65" s="63"/>
      <c r="U65" s="59"/>
      <c r="V65" s="60"/>
      <c r="W65" s="59"/>
      <c r="X65" s="60"/>
      <c r="Y65" s="7"/>
      <c r="Z65" s="7"/>
      <c r="AA65" s="7"/>
      <c r="AB65" s="7"/>
      <c r="AC65" s="7"/>
      <c r="AD65" s="7"/>
      <c r="AE65" s="7"/>
      <c r="AF65" s="6"/>
      <c r="AG65" s="8">
        <v>26</v>
      </c>
      <c r="AH65" s="143" t="s">
        <v>180</v>
      </c>
      <c r="AI65" s="143" t="s">
        <v>180</v>
      </c>
      <c r="AJ65" s="143" t="s">
        <v>180</v>
      </c>
      <c r="AK65" s="142">
        <v>191.5</v>
      </c>
      <c r="AL65" s="142">
        <v>191.5</v>
      </c>
      <c r="AM65" s="142">
        <v>207</v>
      </c>
      <c r="AN65" s="142">
        <v>207</v>
      </c>
      <c r="AO65" s="7"/>
      <c r="AP65" s="7"/>
      <c r="AQ65" s="7"/>
      <c r="AR65" s="7"/>
      <c r="AS65" s="7"/>
      <c r="AT65" s="7"/>
      <c r="AU65" s="7"/>
      <c r="AV65" s="6"/>
      <c r="AW65" s="8">
        <v>26</v>
      </c>
      <c r="AX65" s="143" t="s">
        <v>193</v>
      </c>
      <c r="AY65" s="143" t="s">
        <v>193</v>
      </c>
      <c r="AZ65" s="143" t="s">
        <v>193</v>
      </c>
      <c r="BA65" s="142">
        <v>249</v>
      </c>
      <c r="BB65" s="142">
        <v>249</v>
      </c>
      <c r="BC65" s="142">
        <v>243</v>
      </c>
      <c r="BD65" s="142"/>
      <c r="BE65" s="7"/>
      <c r="BF65" s="7"/>
      <c r="BG65" s="7"/>
      <c r="BH65" s="7"/>
      <c r="BI65" s="7"/>
      <c r="BJ65" s="7"/>
      <c r="BK65" s="7"/>
      <c r="BL65" s="6"/>
      <c r="BM65" s="8">
        <v>26</v>
      </c>
      <c r="BN65" s="61"/>
      <c r="BO65" s="62"/>
      <c r="BP65" s="63"/>
      <c r="BQ65" s="59"/>
      <c r="BR65" s="60"/>
      <c r="BS65" s="59"/>
      <c r="BT65" s="60"/>
      <c r="BU65" s="7"/>
      <c r="BV65" s="7"/>
      <c r="BW65" s="7"/>
      <c r="BX65" s="7"/>
      <c r="BY65" s="7"/>
      <c r="BZ65" s="7"/>
      <c r="CA65" s="7"/>
      <c r="CB65" s="6"/>
      <c r="CC65" s="8">
        <v>26</v>
      </c>
      <c r="CD65" s="61"/>
      <c r="CE65" s="62"/>
      <c r="CF65" s="63"/>
      <c r="CG65" s="59"/>
      <c r="CH65" s="60"/>
      <c r="CI65" s="59"/>
      <c r="CJ65" s="60"/>
      <c r="CK65" s="7"/>
      <c r="CL65" s="7"/>
      <c r="CM65" s="7"/>
      <c r="CN65" s="7"/>
      <c r="CO65" s="7"/>
      <c r="CP65" s="7"/>
      <c r="CQ65" s="7"/>
      <c r="CR65" s="6"/>
      <c r="CS65" s="8">
        <v>26</v>
      </c>
      <c r="CT65" s="61"/>
      <c r="CU65" s="62"/>
      <c r="CV65" s="63"/>
      <c r="CW65" s="59"/>
      <c r="CX65" s="60"/>
      <c r="CY65" s="59"/>
      <c r="CZ65" s="60"/>
      <c r="DA65" s="7"/>
      <c r="DB65" s="7"/>
      <c r="DC65" s="7"/>
      <c r="DD65" s="7"/>
      <c r="DE65" s="7"/>
      <c r="DF65" s="7"/>
      <c r="DG65" s="7"/>
      <c r="DH65" s="6"/>
      <c r="DI65" s="8">
        <v>26</v>
      </c>
      <c r="DJ65" s="61"/>
      <c r="DK65" s="62"/>
      <c r="DL65" s="63"/>
      <c r="DM65" s="59"/>
      <c r="DN65" s="60"/>
      <c r="DO65" s="59"/>
      <c r="DP65" s="60"/>
      <c r="DQ65" s="7"/>
      <c r="DR65" s="7"/>
      <c r="DS65" s="7"/>
      <c r="DT65" s="7"/>
      <c r="DU65" s="7"/>
      <c r="DV65" s="7"/>
      <c r="DW65" s="7"/>
      <c r="DX65" s="6"/>
    </row>
    <row r="66" spans="17:128" x14ac:dyDescent="0.2">
      <c r="Q66" s="63">
        <v>27</v>
      </c>
      <c r="R66" s="61"/>
      <c r="S66" s="62"/>
      <c r="T66" s="63"/>
      <c r="U66" s="59"/>
      <c r="V66" s="60"/>
      <c r="W66" s="59"/>
      <c r="X66" s="60"/>
      <c r="Y66" s="7"/>
      <c r="Z66" s="7"/>
      <c r="AA66" s="7"/>
      <c r="AB66" s="7"/>
      <c r="AC66" s="7"/>
      <c r="AD66" s="7"/>
      <c r="AE66" s="7"/>
      <c r="AF66" s="6"/>
      <c r="AG66" s="8">
        <v>27</v>
      </c>
      <c r="AH66" s="143" t="s">
        <v>169</v>
      </c>
      <c r="AI66" s="143" t="s">
        <v>169</v>
      </c>
      <c r="AJ66" s="143" t="s">
        <v>169</v>
      </c>
      <c r="AK66" s="142">
        <v>191.5</v>
      </c>
      <c r="AL66" s="142">
        <v>191.5</v>
      </c>
      <c r="AM66" s="142">
        <v>201</v>
      </c>
      <c r="AN66" s="142">
        <v>201</v>
      </c>
      <c r="AO66" s="7"/>
      <c r="AP66" s="7"/>
      <c r="AQ66" s="7"/>
      <c r="AR66" s="7"/>
      <c r="AS66" s="7"/>
      <c r="AT66" s="7"/>
      <c r="AU66" s="7"/>
      <c r="AV66" s="6"/>
      <c r="AW66" s="8">
        <v>27</v>
      </c>
      <c r="AX66" s="143" t="s">
        <v>194</v>
      </c>
      <c r="AY66" s="143" t="s">
        <v>194</v>
      </c>
      <c r="AZ66" s="143" t="s">
        <v>194</v>
      </c>
      <c r="BA66" s="142">
        <v>259</v>
      </c>
      <c r="BB66" s="142">
        <v>259</v>
      </c>
      <c r="BC66" s="142">
        <v>253</v>
      </c>
      <c r="BD66" s="142"/>
      <c r="BE66" s="7"/>
      <c r="BF66" s="7"/>
      <c r="BG66" s="7"/>
      <c r="BH66" s="7"/>
      <c r="BI66" s="7"/>
      <c r="BJ66" s="7"/>
      <c r="BK66" s="7"/>
      <c r="BL66" s="6"/>
      <c r="BM66" s="8">
        <v>27</v>
      </c>
      <c r="BN66" s="61"/>
      <c r="BO66" s="62"/>
      <c r="BP66" s="63"/>
      <c r="BQ66" s="59"/>
      <c r="BR66" s="60"/>
      <c r="BS66" s="59"/>
      <c r="BT66" s="60"/>
      <c r="BU66" s="7"/>
      <c r="BV66" s="7"/>
      <c r="BW66" s="7"/>
      <c r="BX66" s="7"/>
      <c r="BY66" s="7"/>
      <c r="BZ66" s="7"/>
      <c r="CA66" s="7"/>
      <c r="CB66" s="6"/>
      <c r="CC66" s="8">
        <v>27</v>
      </c>
      <c r="CD66" s="61"/>
      <c r="CE66" s="62"/>
      <c r="CF66" s="63"/>
      <c r="CG66" s="59"/>
      <c r="CH66" s="60"/>
      <c r="CI66" s="59"/>
      <c r="CJ66" s="60"/>
      <c r="CK66" s="7"/>
      <c r="CL66" s="7"/>
      <c r="CM66" s="7"/>
      <c r="CN66" s="7"/>
      <c r="CO66" s="7"/>
      <c r="CP66" s="7"/>
      <c r="CQ66" s="7"/>
      <c r="CR66" s="6"/>
      <c r="CS66" s="8">
        <v>27</v>
      </c>
      <c r="CT66" s="61"/>
      <c r="CU66" s="62"/>
      <c r="CV66" s="63"/>
      <c r="CW66" s="59"/>
      <c r="CX66" s="60"/>
      <c r="CY66" s="59"/>
      <c r="CZ66" s="60"/>
      <c r="DA66" s="7"/>
      <c r="DB66" s="7"/>
      <c r="DC66" s="7"/>
      <c r="DD66" s="7"/>
      <c r="DE66" s="7"/>
      <c r="DF66" s="7"/>
      <c r="DG66" s="7"/>
      <c r="DH66" s="6"/>
      <c r="DI66" s="8">
        <v>27</v>
      </c>
      <c r="DJ66" s="61"/>
      <c r="DK66" s="62"/>
      <c r="DL66" s="63"/>
      <c r="DM66" s="59"/>
      <c r="DN66" s="60"/>
      <c r="DO66" s="59"/>
      <c r="DP66" s="60"/>
      <c r="DQ66" s="7"/>
      <c r="DR66" s="7"/>
      <c r="DS66" s="7"/>
      <c r="DT66" s="7"/>
      <c r="DU66" s="7"/>
      <c r="DV66" s="7"/>
      <c r="DW66" s="7"/>
      <c r="DX66" s="6"/>
    </row>
    <row r="67" spans="17:128" x14ac:dyDescent="0.2">
      <c r="Q67" s="63">
        <v>28</v>
      </c>
      <c r="R67" s="61"/>
      <c r="S67" s="62"/>
      <c r="T67" s="63"/>
      <c r="U67" s="59"/>
      <c r="V67" s="60"/>
      <c r="W67" s="59"/>
      <c r="X67" s="60"/>
      <c r="Y67" s="7"/>
      <c r="Z67" s="7"/>
      <c r="AA67" s="7"/>
      <c r="AB67" s="7"/>
      <c r="AC67" s="7"/>
      <c r="AD67" s="7"/>
      <c r="AE67" s="7"/>
      <c r="AF67" s="6"/>
      <c r="AG67" s="8">
        <v>28</v>
      </c>
      <c r="AH67" s="61"/>
      <c r="AI67" s="62"/>
      <c r="AJ67" s="63"/>
      <c r="AK67" s="59"/>
      <c r="AL67" s="60"/>
      <c r="AM67" s="59"/>
      <c r="AN67" s="60"/>
      <c r="AO67" s="7"/>
      <c r="AP67" s="7"/>
      <c r="AQ67" s="7"/>
      <c r="AR67" s="7"/>
      <c r="AS67" s="7"/>
      <c r="AT67" s="7"/>
      <c r="AU67" s="7"/>
      <c r="AV67" s="6"/>
      <c r="AW67" s="8">
        <v>28</v>
      </c>
      <c r="AX67" s="143" t="s">
        <v>195</v>
      </c>
      <c r="AY67" s="143" t="s">
        <v>195</v>
      </c>
      <c r="AZ67" s="143" t="s">
        <v>195</v>
      </c>
      <c r="BA67" s="142">
        <v>271</v>
      </c>
      <c r="BB67" s="142">
        <v>271</v>
      </c>
      <c r="BC67" s="142">
        <v>271</v>
      </c>
      <c r="BD67" s="142"/>
      <c r="BE67" s="7"/>
      <c r="BF67" s="7"/>
      <c r="BG67" s="7"/>
      <c r="BH67" s="7"/>
      <c r="BI67" s="7"/>
      <c r="BJ67" s="7"/>
      <c r="BK67" s="7"/>
      <c r="BL67" s="6"/>
      <c r="BM67" s="8">
        <v>28</v>
      </c>
      <c r="BN67" s="61"/>
      <c r="BO67" s="62"/>
      <c r="BP67" s="63"/>
      <c r="BQ67" s="59"/>
      <c r="BR67" s="60"/>
      <c r="BS67" s="59"/>
      <c r="BT67" s="60"/>
      <c r="BU67" s="7"/>
      <c r="BV67" s="7"/>
      <c r="BW67" s="7"/>
      <c r="BX67" s="7"/>
      <c r="BY67" s="7"/>
      <c r="BZ67" s="7"/>
      <c r="CA67" s="7"/>
      <c r="CB67" s="6"/>
      <c r="CC67" s="8">
        <v>28</v>
      </c>
      <c r="CD67" s="61"/>
      <c r="CE67" s="62"/>
      <c r="CF67" s="63"/>
      <c r="CG67" s="59"/>
      <c r="CH67" s="60"/>
      <c r="CI67" s="59"/>
      <c r="CJ67" s="60"/>
      <c r="CK67" s="7"/>
      <c r="CL67" s="7"/>
      <c r="CM67" s="7"/>
      <c r="CN67" s="7"/>
      <c r="CO67" s="7"/>
      <c r="CP67" s="7"/>
      <c r="CQ67" s="7"/>
      <c r="CR67" s="6"/>
      <c r="CS67" s="8">
        <v>28</v>
      </c>
      <c r="CT67" s="61"/>
      <c r="CU67" s="62"/>
      <c r="CV67" s="63"/>
      <c r="CW67" s="59"/>
      <c r="CX67" s="60"/>
      <c r="CY67" s="59"/>
      <c r="CZ67" s="60"/>
      <c r="DA67" s="7"/>
      <c r="DB67" s="7"/>
      <c r="DC67" s="7"/>
      <c r="DD67" s="7"/>
      <c r="DE67" s="7"/>
      <c r="DF67" s="7"/>
      <c r="DG67" s="7"/>
      <c r="DH67" s="6"/>
      <c r="DI67" s="8">
        <v>28</v>
      </c>
      <c r="DJ67" s="61"/>
      <c r="DK67" s="62"/>
      <c r="DL67" s="63"/>
      <c r="DM67" s="59"/>
      <c r="DN67" s="60"/>
      <c r="DO67" s="59"/>
      <c r="DP67" s="60"/>
      <c r="DQ67" s="7"/>
      <c r="DR67" s="7"/>
      <c r="DS67" s="7"/>
      <c r="DT67" s="7"/>
      <c r="DU67" s="7"/>
      <c r="DV67" s="7"/>
      <c r="DW67" s="7"/>
      <c r="DX67" s="6"/>
    </row>
    <row r="68" spans="17:128" x14ac:dyDescent="0.2">
      <c r="Q68" s="63">
        <v>29</v>
      </c>
      <c r="R68" s="61"/>
      <c r="S68" s="62"/>
      <c r="T68" s="63"/>
      <c r="U68" s="59"/>
      <c r="V68" s="60"/>
      <c r="W68" s="59"/>
      <c r="X68" s="60"/>
      <c r="Y68" s="7"/>
      <c r="Z68" s="7"/>
      <c r="AA68" s="7"/>
      <c r="AB68" s="7"/>
      <c r="AC68" s="7"/>
      <c r="AD68" s="7"/>
      <c r="AE68" s="7"/>
      <c r="AF68" s="6"/>
      <c r="AG68" s="8">
        <v>29</v>
      </c>
      <c r="AH68" s="61"/>
      <c r="AI68" s="62"/>
      <c r="AJ68" s="63"/>
      <c r="AK68" s="59"/>
      <c r="AL68" s="60"/>
      <c r="AM68" s="59"/>
      <c r="AN68" s="60"/>
      <c r="AO68" s="7"/>
      <c r="AP68" s="7"/>
      <c r="AQ68" s="7"/>
      <c r="AR68" s="7"/>
      <c r="AS68" s="7"/>
      <c r="AT68" s="7"/>
      <c r="AU68" s="7"/>
      <c r="AV68" s="6"/>
      <c r="AW68" s="8">
        <v>29</v>
      </c>
      <c r="AX68" s="61"/>
      <c r="AY68" s="62"/>
      <c r="AZ68" s="63"/>
      <c r="BA68" s="59"/>
      <c r="BB68" s="60"/>
      <c r="BC68" s="59"/>
      <c r="BD68" s="60"/>
      <c r="BE68" s="7"/>
      <c r="BF68" s="7"/>
      <c r="BG68" s="7"/>
      <c r="BH68" s="7"/>
      <c r="BI68" s="7"/>
      <c r="BJ68" s="7"/>
      <c r="BK68" s="7"/>
      <c r="BL68" s="6"/>
      <c r="BM68" s="8">
        <v>29</v>
      </c>
      <c r="BN68" s="61"/>
      <c r="BO68" s="62"/>
      <c r="BP68" s="63"/>
      <c r="BQ68" s="59"/>
      <c r="BR68" s="60"/>
      <c r="BS68" s="59"/>
      <c r="BT68" s="60"/>
      <c r="BU68" s="7"/>
      <c r="BV68" s="7"/>
      <c r="BW68" s="7"/>
      <c r="BX68" s="7"/>
      <c r="BY68" s="7"/>
      <c r="BZ68" s="7"/>
      <c r="CA68" s="7"/>
      <c r="CB68" s="6"/>
      <c r="CC68" s="8">
        <v>29</v>
      </c>
      <c r="CD68" s="61"/>
      <c r="CE68" s="62"/>
      <c r="CF68" s="63"/>
      <c r="CG68" s="59"/>
      <c r="CH68" s="60"/>
      <c r="CI68" s="59"/>
      <c r="CJ68" s="60"/>
      <c r="CK68" s="7"/>
      <c r="CL68" s="7"/>
      <c r="CM68" s="7"/>
      <c r="CN68" s="7"/>
      <c r="CO68" s="7"/>
      <c r="CP68" s="7"/>
      <c r="CQ68" s="7"/>
      <c r="CR68" s="6"/>
      <c r="CS68" s="8">
        <v>29</v>
      </c>
      <c r="CT68" s="61"/>
      <c r="CU68" s="62"/>
      <c r="CV68" s="63"/>
      <c r="CW68" s="59"/>
      <c r="CX68" s="60"/>
      <c r="CY68" s="59"/>
      <c r="CZ68" s="60"/>
      <c r="DA68" s="7"/>
      <c r="DB68" s="7"/>
      <c r="DC68" s="7"/>
      <c r="DD68" s="7"/>
      <c r="DE68" s="7"/>
      <c r="DF68" s="7"/>
      <c r="DG68" s="7"/>
      <c r="DH68" s="6"/>
      <c r="DI68" s="8">
        <v>29</v>
      </c>
      <c r="DJ68" s="61"/>
      <c r="DK68" s="62"/>
      <c r="DL68" s="63"/>
      <c r="DM68" s="59"/>
      <c r="DN68" s="60"/>
      <c r="DO68" s="59"/>
      <c r="DP68" s="60"/>
      <c r="DQ68" s="7"/>
      <c r="DR68" s="7"/>
      <c r="DS68" s="7"/>
      <c r="DT68" s="7"/>
      <c r="DU68" s="7"/>
      <c r="DV68" s="7"/>
      <c r="DW68" s="7"/>
      <c r="DX68" s="6"/>
    </row>
    <row r="69" spans="17:128" x14ac:dyDescent="0.2">
      <c r="Q69" s="63">
        <v>30</v>
      </c>
      <c r="R69" s="61"/>
      <c r="S69" s="62"/>
      <c r="T69" s="63"/>
      <c r="U69" s="59"/>
      <c r="V69" s="60"/>
      <c r="W69" s="59"/>
      <c r="X69" s="60"/>
      <c r="Y69" s="7"/>
      <c r="Z69" s="7"/>
      <c r="AA69" s="7"/>
      <c r="AB69" s="7"/>
      <c r="AC69" s="7"/>
      <c r="AD69" s="7"/>
      <c r="AE69" s="7"/>
      <c r="AF69" s="6"/>
      <c r="AG69" s="8">
        <v>30</v>
      </c>
      <c r="AH69" s="61"/>
      <c r="AI69" s="62"/>
      <c r="AJ69" s="63"/>
      <c r="AK69" s="59"/>
      <c r="AL69" s="60"/>
      <c r="AM69" s="59"/>
      <c r="AN69" s="60"/>
      <c r="AO69" s="7"/>
      <c r="AP69" s="7"/>
      <c r="AQ69" s="7"/>
      <c r="AR69" s="7"/>
      <c r="AS69" s="7"/>
      <c r="AT69" s="7"/>
      <c r="AU69" s="7"/>
      <c r="AV69" s="6"/>
      <c r="AW69" s="8">
        <v>30</v>
      </c>
      <c r="AX69" s="61"/>
      <c r="AY69" s="62"/>
      <c r="AZ69" s="63"/>
      <c r="BA69" s="59"/>
      <c r="BB69" s="60"/>
      <c r="BC69" s="59"/>
      <c r="BD69" s="60"/>
      <c r="BE69" s="7"/>
      <c r="BF69" s="7"/>
      <c r="BG69" s="7"/>
      <c r="BH69" s="7"/>
      <c r="BI69" s="7"/>
      <c r="BJ69" s="7"/>
      <c r="BK69" s="7"/>
      <c r="BL69" s="6"/>
      <c r="BM69" s="8">
        <v>30</v>
      </c>
      <c r="BN69" s="61"/>
      <c r="BO69" s="62"/>
      <c r="BP69" s="63"/>
      <c r="BQ69" s="59"/>
      <c r="BR69" s="60"/>
      <c r="BS69" s="59"/>
      <c r="BT69" s="60"/>
      <c r="BU69" s="7"/>
      <c r="BV69" s="7"/>
      <c r="BW69" s="7"/>
      <c r="BX69" s="7"/>
      <c r="BY69" s="7"/>
      <c r="BZ69" s="7"/>
      <c r="CA69" s="7"/>
      <c r="CB69" s="6"/>
      <c r="CC69" s="8">
        <v>30</v>
      </c>
      <c r="CD69" s="61"/>
      <c r="CE69" s="62"/>
      <c r="CF69" s="63"/>
      <c r="CG69" s="59"/>
      <c r="CH69" s="60"/>
      <c r="CI69" s="59"/>
      <c r="CJ69" s="60"/>
      <c r="CK69" s="7"/>
      <c r="CL69" s="7"/>
      <c r="CM69" s="7"/>
      <c r="CN69" s="7"/>
      <c r="CO69" s="7"/>
      <c r="CP69" s="7"/>
      <c r="CQ69" s="7"/>
      <c r="CR69" s="6"/>
      <c r="CS69" s="8">
        <v>30</v>
      </c>
      <c r="CT69" s="61"/>
      <c r="CU69" s="62"/>
      <c r="CV69" s="63"/>
      <c r="CW69" s="59"/>
      <c r="CX69" s="60"/>
      <c r="CY69" s="59"/>
      <c r="CZ69" s="60"/>
      <c r="DA69" s="7"/>
      <c r="DB69" s="7"/>
      <c r="DC69" s="7"/>
      <c r="DD69" s="7"/>
      <c r="DE69" s="7"/>
      <c r="DF69" s="7"/>
      <c r="DG69" s="7"/>
      <c r="DH69" s="6"/>
      <c r="DI69" s="8">
        <v>30</v>
      </c>
      <c r="DJ69" s="61"/>
      <c r="DK69" s="62"/>
      <c r="DL69" s="63"/>
      <c r="DM69" s="59"/>
      <c r="DN69" s="60"/>
      <c r="DO69" s="59"/>
      <c r="DP69" s="60"/>
      <c r="DQ69" s="7"/>
      <c r="DR69" s="7"/>
      <c r="DS69" s="7"/>
      <c r="DT69" s="7"/>
      <c r="DU69" s="7"/>
      <c r="DV69" s="7"/>
      <c r="DW69" s="7"/>
      <c r="DX69" s="6"/>
    </row>
    <row r="70" spans="17:128" x14ac:dyDescent="0.2">
      <c r="Q70" s="63">
        <v>31</v>
      </c>
      <c r="R70" s="61"/>
      <c r="S70" s="62"/>
      <c r="T70" s="63"/>
      <c r="U70" s="59"/>
      <c r="V70" s="60"/>
      <c r="W70" s="59"/>
      <c r="X70" s="60"/>
      <c r="Y70" s="7"/>
      <c r="Z70" s="7"/>
      <c r="AA70" s="7"/>
      <c r="AB70" s="7"/>
      <c r="AC70" s="7"/>
      <c r="AD70" s="7"/>
      <c r="AE70" s="7"/>
      <c r="AF70" s="6"/>
      <c r="AG70" s="8">
        <v>31</v>
      </c>
      <c r="AH70" s="61"/>
      <c r="AI70" s="62"/>
      <c r="AJ70" s="63"/>
      <c r="AK70" s="59"/>
      <c r="AL70" s="60"/>
      <c r="AM70" s="59"/>
      <c r="AN70" s="60"/>
      <c r="AO70" s="7"/>
      <c r="AP70" s="7"/>
      <c r="AQ70" s="7"/>
      <c r="AR70" s="7"/>
      <c r="AS70" s="7"/>
      <c r="AT70" s="7"/>
      <c r="AU70" s="7"/>
      <c r="AV70" s="6"/>
      <c r="AW70" s="8">
        <v>31</v>
      </c>
      <c r="AX70" s="61"/>
      <c r="AY70" s="62"/>
      <c r="AZ70" s="63"/>
      <c r="BA70" s="59"/>
      <c r="BB70" s="60"/>
      <c r="BC70" s="59"/>
      <c r="BD70" s="60"/>
      <c r="BE70" s="7"/>
      <c r="BF70" s="7"/>
      <c r="BG70" s="7"/>
      <c r="BH70" s="7"/>
      <c r="BI70" s="7"/>
      <c r="BJ70" s="7"/>
      <c r="BK70" s="7"/>
      <c r="BL70" s="6"/>
      <c r="BM70" s="8">
        <v>31</v>
      </c>
      <c r="BN70" s="61"/>
      <c r="BO70" s="62"/>
      <c r="BP70" s="63"/>
      <c r="BQ70" s="59"/>
      <c r="BR70" s="60"/>
      <c r="BS70" s="59"/>
      <c r="BT70" s="60"/>
      <c r="BU70" s="7"/>
      <c r="BV70" s="7"/>
      <c r="BW70" s="7"/>
      <c r="BX70" s="7"/>
      <c r="BY70" s="7"/>
      <c r="BZ70" s="7"/>
      <c r="CA70" s="7"/>
      <c r="CB70" s="6"/>
      <c r="CC70" s="8">
        <v>31</v>
      </c>
      <c r="CD70" s="61"/>
      <c r="CE70" s="62"/>
      <c r="CF70" s="63"/>
      <c r="CG70" s="59"/>
      <c r="CH70" s="60"/>
      <c r="CI70" s="59"/>
      <c r="CJ70" s="60"/>
      <c r="CK70" s="7"/>
      <c r="CL70" s="7"/>
      <c r="CM70" s="7"/>
      <c r="CN70" s="7"/>
      <c r="CO70" s="7"/>
      <c r="CP70" s="7"/>
      <c r="CQ70" s="7"/>
      <c r="CR70" s="6"/>
      <c r="CS70" s="8">
        <v>31</v>
      </c>
      <c r="CT70" s="61"/>
      <c r="CU70" s="62"/>
      <c r="CV70" s="63"/>
      <c r="CW70" s="59"/>
      <c r="CX70" s="60"/>
      <c r="CY70" s="59"/>
      <c r="CZ70" s="60"/>
      <c r="DA70" s="7"/>
      <c r="DB70" s="7"/>
      <c r="DC70" s="7"/>
      <c r="DD70" s="7"/>
      <c r="DE70" s="7"/>
      <c r="DF70" s="7"/>
      <c r="DG70" s="7"/>
      <c r="DH70" s="6"/>
      <c r="DI70" s="8">
        <v>31</v>
      </c>
      <c r="DJ70" s="61"/>
      <c r="DK70" s="62"/>
      <c r="DL70" s="63"/>
      <c r="DM70" s="59"/>
      <c r="DN70" s="60"/>
      <c r="DO70" s="59"/>
      <c r="DP70" s="60"/>
      <c r="DQ70" s="7"/>
      <c r="DR70" s="7"/>
      <c r="DS70" s="7"/>
      <c r="DT70" s="7"/>
      <c r="DU70" s="7"/>
      <c r="DV70" s="7"/>
      <c r="DW70" s="7"/>
      <c r="DX70" s="6"/>
    </row>
    <row r="71" spans="17:128" x14ac:dyDescent="0.2">
      <c r="Q71" s="63">
        <v>32</v>
      </c>
      <c r="R71" s="61"/>
      <c r="S71" s="62"/>
      <c r="T71" s="63"/>
      <c r="U71" s="59"/>
      <c r="V71" s="60"/>
      <c r="W71" s="59"/>
      <c r="X71" s="60"/>
      <c r="Y71" s="7"/>
      <c r="Z71" s="7"/>
      <c r="AA71" s="7"/>
      <c r="AB71" s="7"/>
      <c r="AC71" s="7"/>
      <c r="AD71" s="7"/>
      <c r="AE71" s="7"/>
      <c r="AF71" s="6"/>
      <c r="AG71" s="8">
        <v>32</v>
      </c>
      <c r="AH71" s="61"/>
      <c r="AI71" s="62"/>
      <c r="AJ71" s="63"/>
      <c r="AK71" s="59"/>
      <c r="AL71" s="60"/>
      <c r="AM71" s="59"/>
      <c r="AN71" s="60"/>
      <c r="AO71" s="7"/>
      <c r="AP71" s="7"/>
      <c r="AQ71" s="7"/>
      <c r="AR71" s="7"/>
      <c r="AS71" s="7"/>
      <c r="AT71" s="7"/>
      <c r="AU71" s="7"/>
      <c r="AV71" s="6"/>
      <c r="AW71" s="8">
        <v>32</v>
      </c>
      <c r="AX71" s="61"/>
      <c r="AY71" s="62"/>
      <c r="AZ71" s="63"/>
      <c r="BA71" s="59"/>
      <c r="BB71" s="60"/>
      <c r="BC71" s="59"/>
      <c r="BD71" s="60"/>
      <c r="BE71" s="7"/>
      <c r="BF71" s="7"/>
      <c r="BG71" s="7"/>
      <c r="BH71" s="7"/>
      <c r="BI71" s="7"/>
      <c r="BJ71" s="7"/>
      <c r="BK71" s="7"/>
      <c r="BL71" s="6"/>
      <c r="BM71" s="8">
        <v>32</v>
      </c>
      <c r="BN71" s="61"/>
      <c r="BO71" s="62"/>
      <c r="BP71" s="63"/>
      <c r="BQ71" s="59"/>
      <c r="BR71" s="60"/>
      <c r="BS71" s="59"/>
      <c r="BT71" s="60"/>
      <c r="BU71" s="7"/>
      <c r="BV71" s="7"/>
      <c r="BW71" s="7"/>
      <c r="BX71" s="7"/>
      <c r="BY71" s="7"/>
      <c r="BZ71" s="7"/>
      <c r="CA71" s="7"/>
      <c r="CB71" s="6"/>
      <c r="CC71" s="8">
        <v>32</v>
      </c>
      <c r="CD71" s="61"/>
      <c r="CE71" s="62"/>
      <c r="CF71" s="63"/>
      <c r="CG71" s="59"/>
      <c r="CH71" s="60"/>
      <c r="CI71" s="59"/>
      <c r="CJ71" s="60"/>
      <c r="CK71" s="7"/>
      <c r="CL71" s="7"/>
      <c r="CM71" s="7"/>
      <c r="CN71" s="7"/>
      <c r="CO71" s="7"/>
      <c r="CP71" s="7"/>
      <c r="CQ71" s="7"/>
      <c r="CR71" s="6"/>
      <c r="CS71" s="8">
        <v>32</v>
      </c>
      <c r="CT71" s="61"/>
      <c r="CU71" s="62"/>
      <c r="CV71" s="63"/>
      <c r="CW71" s="59"/>
      <c r="CX71" s="60"/>
      <c r="CY71" s="59"/>
      <c r="CZ71" s="60"/>
      <c r="DA71" s="7"/>
      <c r="DB71" s="7"/>
      <c r="DC71" s="7"/>
      <c r="DD71" s="7"/>
      <c r="DE71" s="7"/>
      <c r="DF71" s="7"/>
      <c r="DG71" s="7"/>
      <c r="DH71" s="6"/>
      <c r="DI71" s="8">
        <v>32</v>
      </c>
      <c r="DJ71" s="61"/>
      <c r="DK71" s="62"/>
      <c r="DL71" s="63"/>
      <c r="DM71" s="59"/>
      <c r="DN71" s="60"/>
      <c r="DO71" s="59"/>
      <c r="DP71" s="60"/>
      <c r="DQ71" s="7"/>
      <c r="DR71" s="7"/>
      <c r="DS71" s="7"/>
      <c r="DT71" s="7"/>
      <c r="DU71" s="7"/>
      <c r="DV71" s="7"/>
      <c r="DW71" s="7"/>
      <c r="DX71" s="6"/>
    </row>
    <row r="72" spans="17:128" x14ac:dyDescent="0.2">
      <c r="Q72" s="63">
        <v>33</v>
      </c>
      <c r="R72" s="61"/>
      <c r="S72" s="62"/>
      <c r="T72" s="63"/>
      <c r="U72" s="59"/>
      <c r="V72" s="60"/>
      <c r="W72" s="59"/>
      <c r="X72" s="60"/>
      <c r="Y72" s="7"/>
      <c r="Z72" s="7"/>
      <c r="AA72" s="7"/>
      <c r="AB72" s="7"/>
      <c r="AC72" s="7"/>
      <c r="AD72" s="7"/>
      <c r="AE72" s="7"/>
      <c r="AF72" s="6"/>
      <c r="AG72" s="8">
        <v>33</v>
      </c>
      <c r="AH72" s="61"/>
      <c r="AI72" s="62"/>
      <c r="AJ72" s="63"/>
      <c r="AK72" s="59"/>
      <c r="AL72" s="60"/>
      <c r="AM72" s="59"/>
      <c r="AN72" s="60"/>
      <c r="AO72" s="7"/>
      <c r="AP72" s="7"/>
      <c r="AQ72" s="7"/>
      <c r="AR72" s="7"/>
      <c r="AS72" s="7"/>
      <c r="AT72" s="7"/>
      <c r="AU72" s="7"/>
      <c r="AV72" s="6"/>
      <c r="AW72" s="8">
        <v>33</v>
      </c>
      <c r="AX72" s="61"/>
      <c r="AY72" s="62"/>
      <c r="AZ72" s="63"/>
      <c r="BA72" s="59"/>
      <c r="BB72" s="60"/>
      <c r="BC72" s="59"/>
      <c r="BD72" s="60"/>
      <c r="BE72" s="7"/>
      <c r="BF72" s="7"/>
      <c r="BG72" s="7"/>
      <c r="BH72" s="7"/>
      <c r="BI72" s="7"/>
      <c r="BJ72" s="7"/>
      <c r="BK72" s="7"/>
      <c r="BL72" s="6"/>
      <c r="BM72" s="8">
        <v>33</v>
      </c>
      <c r="BN72" s="61"/>
      <c r="BO72" s="62"/>
      <c r="BP72" s="63"/>
      <c r="BQ72" s="59"/>
      <c r="BR72" s="60"/>
      <c r="BS72" s="59"/>
      <c r="BT72" s="60"/>
      <c r="BU72" s="7"/>
      <c r="BV72" s="7"/>
      <c r="BW72" s="7"/>
      <c r="BX72" s="7"/>
      <c r="BY72" s="7"/>
      <c r="BZ72" s="7"/>
      <c r="CA72" s="7"/>
      <c r="CB72" s="6"/>
      <c r="CC72" s="8">
        <v>33</v>
      </c>
      <c r="CD72" s="61"/>
      <c r="CE72" s="62"/>
      <c r="CF72" s="63"/>
      <c r="CG72" s="59"/>
      <c r="CH72" s="60"/>
      <c r="CI72" s="59"/>
      <c r="CJ72" s="60"/>
      <c r="CK72" s="7"/>
      <c r="CL72" s="7"/>
      <c r="CM72" s="7"/>
      <c r="CN72" s="7"/>
      <c r="CO72" s="7"/>
      <c r="CP72" s="7"/>
      <c r="CQ72" s="7"/>
      <c r="CR72" s="6"/>
      <c r="CS72" s="8">
        <v>33</v>
      </c>
      <c r="CT72" s="61"/>
      <c r="CU72" s="62"/>
      <c r="CV72" s="63"/>
      <c r="CW72" s="59"/>
      <c r="CX72" s="60"/>
      <c r="CY72" s="59"/>
      <c r="CZ72" s="60"/>
      <c r="DA72" s="7"/>
      <c r="DB72" s="7"/>
      <c r="DC72" s="7"/>
      <c r="DD72" s="7"/>
      <c r="DE72" s="7"/>
      <c r="DF72" s="7"/>
      <c r="DG72" s="7"/>
      <c r="DH72" s="6"/>
      <c r="DI72" s="8">
        <v>33</v>
      </c>
      <c r="DJ72" s="61"/>
      <c r="DK72" s="62"/>
      <c r="DL72" s="63"/>
      <c r="DM72" s="59"/>
      <c r="DN72" s="60"/>
      <c r="DO72" s="59"/>
      <c r="DP72" s="60"/>
      <c r="DQ72" s="7"/>
      <c r="DR72" s="7"/>
      <c r="DS72" s="7"/>
      <c r="DT72" s="7"/>
      <c r="DU72" s="7"/>
      <c r="DV72" s="7"/>
      <c r="DW72" s="7"/>
      <c r="DX72" s="6"/>
    </row>
    <row r="73" spans="17:128" x14ac:dyDescent="0.2">
      <c r="Q73" s="63">
        <v>34</v>
      </c>
      <c r="R73" s="61"/>
      <c r="S73" s="62"/>
      <c r="T73" s="63"/>
      <c r="U73" s="59"/>
      <c r="V73" s="60"/>
      <c r="W73" s="59"/>
      <c r="X73" s="60"/>
      <c r="Y73" s="7"/>
      <c r="Z73" s="7"/>
      <c r="AA73" s="7"/>
      <c r="AB73" s="7"/>
      <c r="AC73" s="7"/>
      <c r="AD73" s="7"/>
      <c r="AE73" s="7"/>
      <c r="AF73" s="6"/>
      <c r="AG73" s="8">
        <v>34</v>
      </c>
      <c r="AH73" s="61"/>
      <c r="AI73" s="62"/>
      <c r="AJ73" s="63"/>
      <c r="AK73" s="59"/>
      <c r="AL73" s="60"/>
      <c r="AM73" s="59"/>
      <c r="AN73" s="60"/>
      <c r="AO73" s="7"/>
      <c r="AP73" s="7"/>
      <c r="AQ73" s="7"/>
      <c r="AR73" s="7"/>
      <c r="AS73" s="7"/>
      <c r="AT73" s="7"/>
      <c r="AU73" s="7"/>
      <c r="AV73" s="6"/>
      <c r="AW73" s="8">
        <v>34</v>
      </c>
      <c r="AX73" s="61"/>
      <c r="AY73" s="62"/>
      <c r="AZ73" s="63"/>
      <c r="BA73" s="59"/>
      <c r="BB73" s="60"/>
      <c r="BC73" s="59"/>
      <c r="BD73" s="60"/>
      <c r="BE73" s="7"/>
      <c r="BF73" s="7"/>
      <c r="BG73" s="7"/>
      <c r="BH73" s="7"/>
      <c r="BI73" s="7"/>
      <c r="BJ73" s="7"/>
      <c r="BK73" s="7"/>
      <c r="BL73" s="6"/>
      <c r="BM73" s="8">
        <v>34</v>
      </c>
      <c r="BN73" s="61"/>
      <c r="BO73" s="62"/>
      <c r="BP73" s="63"/>
      <c r="BQ73" s="59"/>
      <c r="BR73" s="60"/>
      <c r="BS73" s="59"/>
      <c r="BT73" s="60"/>
      <c r="BU73" s="7"/>
      <c r="BV73" s="7"/>
      <c r="BW73" s="7"/>
      <c r="BX73" s="7"/>
      <c r="BY73" s="7"/>
      <c r="BZ73" s="7"/>
      <c r="CA73" s="7"/>
      <c r="CB73" s="6"/>
      <c r="CC73" s="8">
        <v>34</v>
      </c>
      <c r="CD73" s="61"/>
      <c r="CE73" s="62"/>
      <c r="CF73" s="63"/>
      <c r="CG73" s="59"/>
      <c r="CH73" s="60"/>
      <c r="CI73" s="59"/>
      <c r="CJ73" s="60"/>
      <c r="CK73" s="7"/>
      <c r="CL73" s="7"/>
      <c r="CM73" s="7"/>
      <c r="CN73" s="7"/>
      <c r="CO73" s="7"/>
      <c r="CP73" s="7"/>
      <c r="CQ73" s="7"/>
      <c r="CR73" s="6"/>
      <c r="CS73" s="8">
        <v>34</v>
      </c>
      <c r="CT73" s="61"/>
      <c r="CU73" s="62"/>
      <c r="CV73" s="63"/>
      <c r="CW73" s="59"/>
      <c r="CX73" s="60"/>
      <c r="CY73" s="59"/>
      <c r="CZ73" s="60"/>
      <c r="DA73" s="7"/>
      <c r="DB73" s="7"/>
      <c r="DC73" s="7"/>
      <c r="DD73" s="7"/>
      <c r="DE73" s="7"/>
      <c r="DF73" s="7"/>
      <c r="DG73" s="7"/>
      <c r="DH73" s="6"/>
      <c r="DI73" s="8">
        <v>34</v>
      </c>
      <c r="DJ73" s="61"/>
      <c r="DK73" s="62"/>
      <c r="DL73" s="63"/>
      <c r="DM73" s="59"/>
      <c r="DN73" s="60"/>
      <c r="DO73" s="59"/>
      <c r="DP73" s="60"/>
      <c r="DQ73" s="7"/>
      <c r="DR73" s="7"/>
      <c r="DS73" s="7"/>
      <c r="DT73" s="7"/>
      <c r="DU73" s="7"/>
      <c r="DV73" s="7"/>
      <c r="DW73" s="7"/>
      <c r="DX73" s="6"/>
    </row>
    <row r="74" spans="17:128" x14ac:dyDescent="0.2">
      <c r="Q74" s="63">
        <v>35</v>
      </c>
      <c r="R74" s="61"/>
      <c r="S74" s="62"/>
      <c r="T74" s="63"/>
      <c r="U74" s="59"/>
      <c r="V74" s="60"/>
      <c r="W74" s="59"/>
      <c r="X74" s="60"/>
      <c r="Y74" s="7"/>
      <c r="Z74" s="7"/>
      <c r="AA74" s="7"/>
      <c r="AB74" s="7"/>
      <c r="AC74" s="7"/>
      <c r="AD74" s="7"/>
      <c r="AE74" s="7"/>
      <c r="AF74" s="6"/>
      <c r="AG74" s="8">
        <v>35</v>
      </c>
      <c r="AH74" s="61"/>
      <c r="AI74" s="62"/>
      <c r="AJ74" s="63"/>
      <c r="AK74" s="59"/>
      <c r="AL74" s="60"/>
      <c r="AM74" s="59"/>
      <c r="AN74" s="60"/>
      <c r="AO74" s="7"/>
      <c r="AP74" s="7"/>
      <c r="AQ74" s="7"/>
      <c r="AR74" s="7"/>
      <c r="AS74" s="7"/>
      <c r="AT74" s="7"/>
      <c r="AU74" s="7"/>
      <c r="AV74" s="6"/>
      <c r="AW74" s="8">
        <v>35</v>
      </c>
      <c r="AX74" s="61"/>
      <c r="AY74" s="62"/>
      <c r="AZ74" s="63"/>
      <c r="BA74" s="59"/>
      <c r="BB74" s="60"/>
      <c r="BC74" s="59"/>
      <c r="BD74" s="60"/>
      <c r="BE74" s="7"/>
      <c r="BF74" s="7"/>
      <c r="BG74" s="7"/>
      <c r="BH74" s="7"/>
      <c r="BI74" s="7"/>
      <c r="BJ74" s="7"/>
      <c r="BK74" s="7"/>
      <c r="BL74" s="6"/>
      <c r="BM74" s="8">
        <v>35</v>
      </c>
      <c r="BN74" s="61"/>
      <c r="BO74" s="62"/>
      <c r="BP74" s="63"/>
      <c r="BQ74" s="59"/>
      <c r="BR74" s="60"/>
      <c r="BS74" s="59"/>
      <c r="BT74" s="60"/>
      <c r="BU74" s="7"/>
      <c r="BV74" s="7"/>
      <c r="BW74" s="7"/>
      <c r="BX74" s="7"/>
      <c r="BY74" s="7"/>
      <c r="BZ74" s="7"/>
      <c r="CA74" s="7"/>
      <c r="CB74" s="6"/>
      <c r="CC74" s="8">
        <v>35</v>
      </c>
      <c r="CD74" s="61"/>
      <c r="CE74" s="62"/>
      <c r="CF74" s="63"/>
      <c r="CG74" s="59"/>
      <c r="CH74" s="60"/>
      <c r="CI74" s="59"/>
      <c r="CJ74" s="60"/>
      <c r="CK74" s="7"/>
      <c r="CL74" s="7"/>
      <c r="CM74" s="7"/>
      <c r="CN74" s="7"/>
      <c r="CO74" s="7"/>
      <c r="CP74" s="7"/>
      <c r="CQ74" s="7"/>
      <c r="CR74" s="6"/>
      <c r="CS74" s="8">
        <v>35</v>
      </c>
      <c r="CT74" s="61"/>
      <c r="CU74" s="62"/>
      <c r="CV74" s="63"/>
      <c r="CW74" s="59"/>
      <c r="CX74" s="60"/>
      <c r="CY74" s="59"/>
      <c r="CZ74" s="60"/>
      <c r="DA74" s="7"/>
      <c r="DB74" s="7"/>
      <c r="DC74" s="7"/>
      <c r="DD74" s="7"/>
      <c r="DE74" s="7"/>
      <c r="DF74" s="7"/>
      <c r="DG74" s="7"/>
      <c r="DH74" s="6"/>
      <c r="DI74" s="8">
        <v>35</v>
      </c>
      <c r="DJ74" s="61"/>
      <c r="DK74" s="62"/>
      <c r="DL74" s="63"/>
      <c r="DM74" s="59"/>
      <c r="DN74" s="60"/>
      <c r="DO74" s="59"/>
      <c r="DP74" s="60"/>
      <c r="DQ74" s="7"/>
      <c r="DR74" s="7"/>
      <c r="DS74" s="7"/>
      <c r="DT74" s="7"/>
      <c r="DU74" s="7"/>
      <c r="DV74" s="7"/>
      <c r="DW74" s="7"/>
      <c r="DX74" s="6"/>
    </row>
    <row r="75" spans="17:128" x14ac:dyDescent="0.2">
      <c r="Q75" s="63">
        <v>36</v>
      </c>
      <c r="R75" s="61"/>
      <c r="S75" s="62"/>
      <c r="T75" s="63"/>
      <c r="U75" s="59"/>
      <c r="V75" s="60"/>
      <c r="W75" s="59"/>
      <c r="X75" s="60"/>
      <c r="Y75" s="7"/>
      <c r="Z75" s="7"/>
      <c r="AA75" s="7"/>
      <c r="AB75" s="7"/>
      <c r="AC75" s="7"/>
      <c r="AD75" s="7"/>
      <c r="AE75" s="7"/>
      <c r="AF75" s="6"/>
      <c r="AG75" s="8">
        <v>36</v>
      </c>
      <c r="AH75" s="61"/>
      <c r="AI75" s="62"/>
      <c r="AJ75" s="63"/>
      <c r="AK75" s="59"/>
      <c r="AL75" s="60"/>
      <c r="AM75" s="59"/>
      <c r="AN75" s="60"/>
      <c r="AO75" s="7"/>
      <c r="AP75" s="7"/>
      <c r="AQ75" s="7"/>
      <c r="AR75" s="7"/>
      <c r="AS75" s="7"/>
      <c r="AT75" s="7"/>
      <c r="AU75" s="7"/>
      <c r="AV75" s="6"/>
      <c r="AW75" s="8">
        <v>36</v>
      </c>
      <c r="AX75" s="61"/>
      <c r="AY75" s="62"/>
      <c r="AZ75" s="63"/>
      <c r="BA75" s="59"/>
      <c r="BB75" s="60"/>
      <c r="BC75" s="59"/>
      <c r="BD75" s="60"/>
      <c r="BE75" s="7"/>
      <c r="BF75" s="7"/>
      <c r="BG75" s="7"/>
      <c r="BH75" s="7"/>
      <c r="BI75" s="7"/>
      <c r="BJ75" s="7"/>
      <c r="BK75" s="7"/>
      <c r="BL75" s="6"/>
      <c r="BM75" s="8">
        <v>36</v>
      </c>
      <c r="BN75" s="61"/>
      <c r="BO75" s="62"/>
      <c r="BP75" s="63"/>
      <c r="BQ75" s="59"/>
      <c r="BR75" s="60"/>
      <c r="BS75" s="59"/>
      <c r="BT75" s="60"/>
      <c r="BU75" s="7"/>
      <c r="BV75" s="7"/>
      <c r="BW75" s="7"/>
      <c r="BX75" s="7"/>
      <c r="BY75" s="7"/>
      <c r="BZ75" s="7"/>
      <c r="CA75" s="7"/>
      <c r="CB75" s="6"/>
      <c r="CC75" s="8">
        <v>36</v>
      </c>
      <c r="CD75" s="61"/>
      <c r="CE75" s="62"/>
      <c r="CF75" s="63"/>
      <c r="CG75" s="59"/>
      <c r="CH75" s="60"/>
      <c r="CI75" s="59"/>
      <c r="CJ75" s="60"/>
      <c r="CK75" s="7"/>
      <c r="CL75" s="7"/>
      <c r="CM75" s="7"/>
      <c r="CN75" s="7"/>
      <c r="CO75" s="7"/>
      <c r="CP75" s="7"/>
      <c r="CQ75" s="7"/>
      <c r="CR75" s="6"/>
      <c r="CS75" s="8">
        <v>36</v>
      </c>
      <c r="CT75" s="61"/>
      <c r="CU75" s="62"/>
      <c r="CV75" s="63"/>
      <c r="CW75" s="59"/>
      <c r="CX75" s="60"/>
      <c r="CY75" s="59"/>
      <c r="CZ75" s="60"/>
      <c r="DA75" s="7"/>
      <c r="DB75" s="7"/>
      <c r="DC75" s="7"/>
      <c r="DD75" s="7"/>
      <c r="DE75" s="7"/>
      <c r="DF75" s="7"/>
      <c r="DG75" s="7"/>
      <c r="DH75" s="6"/>
      <c r="DI75" s="8">
        <v>36</v>
      </c>
      <c r="DJ75" s="61"/>
      <c r="DK75" s="62"/>
      <c r="DL75" s="63"/>
      <c r="DM75" s="59"/>
      <c r="DN75" s="60"/>
      <c r="DO75" s="59"/>
      <c r="DP75" s="60"/>
      <c r="DQ75" s="7"/>
      <c r="DR75" s="7"/>
      <c r="DS75" s="7"/>
      <c r="DT75" s="7"/>
      <c r="DU75" s="7"/>
      <c r="DV75" s="7"/>
      <c r="DW75" s="7"/>
      <c r="DX75" s="6"/>
    </row>
    <row r="76" spans="17:128" x14ac:dyDescent="0.2">
      <c r="Q76" s="63">
        <v>37</v>
      </c>
      <c r="R76" s="61"/>
      <c r="S76" s="62"/>
      <c r="T76" s="63"/>
      <c r="U76" s="59"/>
      <c r="V76" s="60"/>
      <c r="W76" s="59"/>
      <c r="X76" s="60"/>
      <c r="Y76" s="7"/>
      <c r="Z76" s="7"/>
      <c r="AA76" s="7"/>
      <c r="AB76" s="7"/>
      <c r="AC76" s="7"/>
      <c r="AD76" s="7"/>
      <c r="AE76" s="7"/>
      <c r="AF76" s="6"/>
      <c r="AG76" s="8">
        <v>37</v>
      </c>
      <c r="AH76" s="61"/>
      <c r="AI76" s="62"/>
      <c r="AJ76" s="63"/>
      <c r="AK76" s="59"/>
      <c r="AL76" s="60"/>
      <c r="AM76" s="59"/>
      <c r="AN76" s="60"/>
      <c r="AO76" s="7"/>
      <c r="AP76" s="7"/>
      <c r="AQ76" s="7"/>
      <c r="AR76" s="7"/>
      <c r="AS76" s="7"/>
      <c r="AT76" s="7"/>
      <c r="AU76" s="7"/>
      <c r="AV76" s="6"/>
      <c r="AW76" s="8">
        <v>37</v>
      </c>
      <c r="AX76" s="61"/>
      <c r="AY76" s="62"/>
      <c r="AZ76" s="63"/>
      <c r="BA76" s="59"/>
      <c r="BB76" s="60"/>
      <c r="BC76" s="59"/>
      <c r="BD76" s="60"/>
      <c r="BE76" s="7"/>
      <c r="BF76" s="7"/>
      <c r="BG76" s="7"/>
      <c r="BH76" s="7"/>
      <c r="BI76" s="7"/>
      <c r="BJ76" s="7"/>
      <c r="BK76" s="7"/>
      <c r="BL76" s="6"/>
      <c r="BM76" s="8">
        <v>37</v>
      </c>
      <c r="BN76" s="61"/>
      <c r="BO76" s="62"/>
      <c r="BP76" s="63"/>
      <c r="BQ76" s="59"/>
      <c r="BR76" s="60"/>
      <c r="BS76" s="59"/>
      <c r="BT76" s="60"/>
      <c r="BU76" s="7"/>
      <c r="BV76" s="7"/>
      <c r="BW76" s="7"/>
      <c r="BX76" s="7"/>
      <c r="BY76" s="7"/>
      <c r="BZ76" s="7"/>
      <c r="CA76" s="7"/>
      <c r="CB76" s="6"/>
      <c r="CC76" s="8">
        <v>37</v>
      </c>
      <c r="CD76" s="61"/>
      <c r="CE76" s="62"/>
      <c r="CF76" s="63"/>
      <c r="CG76" s="59"/>
      <c r="CH76" s="60"/>
      <c r="CI76" s="59"/>
      <c r="CJ76" s="60"/>
      <c r="CK76" s="7"/>
      <c r="CL76" s="7"/>
      <c r="CM76" s="7"/>
      <c r="CN76" s="7"/>
      <c r="CO76" s="7"/>
      <c r="CP76" s="7"/>
      <c r="CQ76" s="7"/>
      <c r="CR76" s="6"/>
      <c r="CS76" s="8">
        <v>37</v>
      </c>
      <c r="CT76" s="61"/>
      <c r="CU76" s="62"/>
      <c r="CV76" s="63"/>
      <c r="CW76" s="59"/>
      <c r="CX76" s="60"/>
      <c r="CY76" s="59"/>
      <c r="CZ76" s="60"/>
      <c r="DA76" s="7"/>
      <c r="DB76" s="7"/>
      <c r="DC76" s="7"/>
      <c r="DD76" s="7"/>
      <c r="DE76" s="7"/>
      <c r="DF76" s="7"/>
      <c r="DG76" s="7"/>
      <c r="DH76" s="6"/>
      <c r="DI76" s="8">
        <v>37</v>
      </c>
      <c r="DJ76" s="61"/>
      <c r="DK76" s="62"/>
      <c r="DL76" s="63"/>
      <c r="DM76" s="59"/>
      <c r="DN76" s="60"/>
      <c r="DO76" s="59"/>
      <c r="DP76" s="60"/>
      <c r="DQ76" s="7"/>
      <c r="DR76" s="7"/>
      <c r="DS76" s="7"/>
      <c r="DT76" s="7"/>
      <c r="DU76" s="7"/>
      <c r="DV76" s="7"/>
      <c r="DW76" s="7"/>
      <c r="DX76" s="6"/>
    </row>
    <row r="77" spans="17:128" x14ac:dyDescent="0.2">
      <c r="Q77" s="63">
        <v>38</v>
      </c>
      <c r="R77" s="61"/>
      <c r="S77" s="62"/>
      <c r="T77" s="63"/>
      <c r="U77" s="59"/>
      <c r="V77" s="60"/>
      <c r="W77" s="59"/>
      <c r="X77" s="60"/>
      <c r="Y77" s="7"/>
      <c r="Z77" s="7"/>
      <c r="AA77" s="7"/>
      <c r="AB77" s="7"/>
      <c r="AC77" s="7"/>
      <c r="AD77" s="7"/>
      <c r="AE77" s="7"/>
      <c r="AF77" s="6"/>
      <c r="AG77" s="8">
        <v>38</v>
      </c>
      <c r="AH77" s="61"/>
      <c r="AI77" s="62"/>
      <c r="AJ77" s="63"/>
      <c r="AK77" s="59"/>
      <c r="AL77" s="60"/>
      <c r="AM77" s="59"/>
      <c r="AN77" s="60"/>
      <c r="AO77" s="7"/>
      <c r="AP77" s="7"/>
      <c r="AQ77" s="7"/>
      <c r="AR77" s="7"/>
      <c r="AS77" s="7"/>
      <c r="AT77" s="7"/>
      <c r="AU77" s="7"/>
      <c r="AV77" s="6"/>
      <c r="AW77" s="8">
        <v>38</v>
      </c>
      <c r="AX77" s="61"/>
      <c r="AY77" s="62"/>
      <c r="AZ77" s="63"/>
      <c r="BA77" s="59"/>
      <c r="BB77" s="60"/>
      <c r="BC77" s="59"/>
      <c r="BD77" s="60"/>
      <c r="BE77" s="7"/>
      <c r="BF77" s="7"/>
      <c r="BG77" s="7"/>
      <c r="BH77" s="7"/>
      <c r="BI77" s="7"/>
      <c r="BJ77" s="7"/>
      <c r="BK77" s="7"/>
      <c r="BL77" s="6"/>
      <c r="BM77" s="8">
        <v>38</v>
      </c>
      <c r="BN77" s="61"/>
      <c r="BO77" s="62"/>
      <c r="BP77" s="63"/>
      <c r="BQ77" s="59"/>
      <c r="BR77" s="60"/>
      <c r="BS77" s="59"/>
      <c r="BT77" s="60"/>
      <c r="BU77" s="7"/>
      <c r="BV77" s="7"/>
      <c r="BW77" s="7"/>
      <c r="BX77" s="7"/>
      <c r="BY77" s="7"/>
      <c r="BZ77" s="7"/>
      <c r="CA77" s="7"/>
      <c r="CB77" s="6"/>
      <c r="CC77" s="8">
        <v>38</v>
      </c>
      <c r="CD77" s="61"/>
      <c r="CE77" s="62"/>
      <c r="CF77" s="63"/>
      <c r="CG77" s="59"/>
      <c r="CH77" s="60"/>
      <c r="CI77" s="59"/>
      <c r="CJ77" s="60"/>
      <c r="CK77" s="7"/>
      <c r="CL77" s="7"/>
      <c r="CM77" s="7"/>
      <c r="CN77" s="7"/>
      <c r="CO77" s="7"/>
      <c r="CP77" s="7"/>
      <c r="CQ77" s="7"/>
      <c r="CR77" s="6"/>
      <c r="CS77" s="8">
        <v>38</v>
      </c>
      <c r="CT77" s="61"/>
      <c r="CU77" s="62"/>
      <c r="CV77" s="63"/>
      <c r="CW77" s="59"/>
      <c r="CX77" s="60"/>
      <c r="CY77" s="59"/>
      <c r="CZ77" s="60"/>
      <c r="DA77" s="7"/>
      <c r="DB77" s="7"/>
      <c r="DC77" s="7"/>
      <c r="DD77" s="7"/>
      <c r="DE77" s="7"/>
      <c r="DF77" s="7"/>
      <c r="DG77" s="7"/>
      <c r="DH77" s="6"/>
      <c r="DI77" s="8">
        <v>38</v>
      </c>
      <c r="DJ77" s="61"/>
      <c r="DK77" s="62"/>
      <c r="DL77" s="63"/>
      <c r="DM77" s="59"/>
      <c r="DN77" s="60"/>
      <c r="DO77" s="59"/>
      <c r="DP77" s="60"/>
      <c r="DQ77" s="7"/>
      <c r="DR77" s="7"/>
      <c r="DS77" s="7"/>
      <c r="DT77" s="7"/>
      <c r="DU77" s="7"/>
      <c r="DV77" s="7"/>
      <c r="DW77" s="7"/>
      <c r="DX77" s="6"/>
    </row>
    <row r="78" spans="17:128" x14ac:dyDescent="0.2">
      <c r="Q78" s="63">
        <v>39</v>
      </c>
      <c r="R78" s="61"/>
      <c r="S78" s="62"/>
      <c r="T78" s="63"/>
      <c r="U78" s="59"/>
      <c r="V78" s="60"/>
      <c r="W78" s="59"/>
      <c r="X78" s="60"/>
      <c r="Y78" s="7"/>
      <c r="Z78" s="7"/>
      <c r="AA78" s="7"/>
      <c r="AB78" s="7"/>
      <c r="AC78" s="7"/>
      <c r="AD78" s="7"/>
      <c r="AE78" s="7"/>
      <c r="AF78" s="6"/>
      <c r="AG78" s="8">
        <v>39</v>
      </c>
      <c r="AH78" s="61"/>
      <c r="AI78" s="62"/>
      <c r="AJ78" s="63"/>
      <c r="AK78" s="59"/>
      <c r="AL78" s="60"/>
      <c r="AM78" s="59"/>
      <c r="AN78" s="60"/>
      <c r="AO78" s="7"/>
      <c r="AP78" s="7"/>
      <c r="AQ78" s="7"/>
      <c r="AR78" s="7"/>
      <c r="AS78" s="7"/>
      <c r="AT78" s="7"/>
      <c r="AU78" s="7"/>
      <c r="AV78" s="6"/>
      <c r="AW78" s="8">
        <v>39</v>
      </c>
      <c r="AX78" s="61"/>
      <c r="AY78" s="62"/>
      <c r="AZ78" s="63"/>
      <c r="BA78" s="59"/>
      <c r="BB78" s="60"/>
      <c r="BC78" s="59"/>
      <c r="BD78" s="60"/>
      <c r="BE78" s="7"/>
      <c r="BF78" s="7"/>
      <c r="BG78" s="7"/>
      <c r="BH78" s="7"/>
      <c r="BI78" s="7"/>
      <c r="BJ78" s="7"/>
      <c r="BK78" s="7"/>
      <c r="BL78" s="6"/>
      <c r="BM78" s="8">
        <v>39</v>
      </c>
      <c r="BN78" s="61"/>
      <c r="BO78" s="62"/>
      <c r="BP78" s="63"/>
      <c r="BQ78" s="59"/>
      <c r="BR78" s="60"/>
      <c r="BS78" s="59"/>
      <c r="BT78" s="60"/>
      <c r="BU78" s="7"/>
      <c r="BV78" s="7"/>
      <c r="BW78" s="7"/>
      <c r="BX78" s="7"/>
      <c r="BY78" s="7"/>
      <c r="BZ78" s="7"/>
      <c r="CA78" s="7"/>
      <c r="CB78" s="6"/>
      <c r="CC78" s="8">
        <v>39</v>
      </c>
      <c r="CD78" s="61"/>
      <c r="CE78" s="62"/>
      <c r="CF78" s="63"/>
      <c r="CG78" s="59"/>
      <c r="CH78" s="60"/>
      <c r="CI78" s="59"/>
      <c r="CJ78" s="60"/>
      <c r="CK78" s="7"/>
      <c r="CL78" s="7"/>
      <c r="CM78" s="7"/>
      <c r="CN78" s="7"/>
      <c r="CO78" s="7"/>
      <c r="CP78" s="7"/>
      <c r="CQ78" s="7"/>
      <c r="CR78" s="6"/>
      <c r="CS78" s="8">
        <v>39</v>
      </c>
      <c r="CT78" s="61"/>
      <c r="CU78" s="62"/>
      <c r="CV78" s="63"/>
      <c r="CW78" s="59"/>
      <c r="CX78" s="60"/>
      <c r="CY78" s="59"/>
      <c r="CZ78" s="60"/>
      <c r="DA78" s="7"/>
      <c r="DB78" s="7"/>
      <c r="DC78" s="7"/>
      <c r="DD78" s="7"/>
      <c r="DE78" s="7"/>
      <c r="DF78" s="7"/>
      <c r="DG78" s="7"/>
      <c r="DH78" s="6"/>
      <c r="DI78" s="8">
        <v>39</v>
      </c>
      <c r="DJ78" s="61"/>
      <c r="DK78" s="62"/>
      <c r="DL78" s="63"/>
      <c r="DM78" s="59"/>
      <c r="DN78" s="60"/>
      <c r="DO78" s="59"/>
      <c r="DP78" s="60"/>
      <c r="DQ78" s="7"/>
      <c r="DR78" s="7"/>
      <c r="DS78" s="7"/>
      <c r="DT78" s="7"/>
      <c r="DU78" s="7"/>
      <c r="DV78" s="7"/>
      <c r="DW78" s="7"/>
      <c r="DX78" s="6"/>
    </row>
    <row r="79" spans="17:128" x14ac:dyDescent="0.2">
      <c r="Q79" s="63">
        <v>40</v>
      </c>
      <c r="R79" s="61"/>
      <c r="S79" s="62"/>
      <c r="T79" s="63"/>
      <c r="U79" s="59"/>
      <c r="V79" s="60"/>
      <c r="W79" s="59"/>
      <c r="X79" s="60"/>
      <c r="Y79" s="7"/>
      <c r="Z79" s="7"/>
      <c r="AA79" s="7"/>
      <c r="AB79" s="7"/>
      <c r="AC79" s="7"/>
      <c r="AD79" s="7"/>
      <c r="AE79" s="7"/>
      <c r="AF79" s="6"/>
      <c r="AG79" s="8">
        <v>40</v>
      </c>
      <c r="AH79" s="61"/>
      <c r="AI79" s="62"/>
      <c r="AJ79" s="63"/>
      <c r="AK79" s="59"/>
      <c r="AL79" s="60"/>
      <c r="AM79" s="59"/>
      <c r="AN79" s="60"/>
      <c r="AO79" s="7"/>
      <c r="AP79" s="7"/>
      <c r="AQ79" s="7"/>
      <c r="AR79" s="7"/>
      <c r="AS79" s="7"/>
      <c r="AT79" s="7"/>
      <c r="AU79" s="7"/>
      <c r="AV79" s="6"/>
      <c r="AW79" s="8">
        <v>40</v>
      </c>
      <c r="AX79" s="61"/>
      <c r="AY79" s="62"/>
      <c r="AZ79" s="63"/>
      <c r="BA79" s="59"/>
      <c r="BB79" s="60"/>
      <c r="BC79" s="59"/>
      <c r="BD79" s="60"/>
      <c r="BE79" s="7"/>
      <c r="BF79" s="7"/>
      <c r="BG79" s="7"/>
      <c r="BH79" s="7"/>
      <c r="BI79" s="7"/>
      <c r="BJ79" s="7"/>
      <c r="BK79" s="7"/>
      <c r="BL79" s="6"/>
      <c r="BM79" s="8">
        <v>40</v>
      </c>
      <c r="BN79" s="61"/>
      <c r="BO79" s="62"/>
      <c r="BP79" s="63"/>
      <c r="BQ79" s="59"/>
      <c r="BR79" s="60"/>
      <c r="BS79" s="59"/>
      <c r="BT79" s="60"/>
      <c r="BU79" s="7"/>
      <c r="BV79" s="7"/>
      <c r="BW79" s="7"/>
      <c r="BX79" s="7"/>
      <c r="BY79" s="7"/>
      <c r="BZ79" s="7"/>
      <c r="CA79" s="7"/>
      <c r="CB79" s="6"/>
      <c r="CC79" s="8">
        <v>40</v>
      </c>
      <c r="CD79" s="61"/>
      <c r="CE79" s="62"/>
      <c r="CF79" s="63"/>
      <c r="CG79" s="59"/>
      <c r="CH79" s="60"/>
      <c r="CI79" s="59"/>
      <c r="CJ79" s="60"/>
      <c r="CK79" s="7"/>
      <c r="CL79" s="7"/>
      <c r="CM79" s="7"/>
      <c r="CN79" s="7"/>
      <c r="CO79" s="7"/>
      <c r="CP79" s="7"/>
      <c r="CQ79" s="7"/>
      <c r="CR79" s="6"/>
      <c r="CS79" s="8">
        <v>40</v>
      </c>
      <c r="CT79" s="61"/>
      <c r="CU79" s="62"/>
      <c r="CV79" s="63"/>
      <c r="CW79" s="59"/>
      <c r="CX79" s="60"/>
      <c r="CY79" s="59"/>
      <c r="CZ79" s="60"/>
      <c r="DA79" s="7"/>
      <c r="DB79" s="7"/>
      <c r="DC79" s="7"/>
      <c r="DD79" s="7"/>
      <c r="DE79" s="7"/>
      <c r="DF79" s="7"/>
      <c r="DG79" s="7"/>
      <c r="DH79" s="6"/>
      <c r="DI79" s="8">
        <v>40</v>
      </c>
      <c r="DJ79" s="61"/>
      <c r="DK79" s="62"/>
      <c r="DL79" s="63"/>
      <c r="DM79" s="59"/>
      <c r="DN79" s="60"/>
      <c r="DO79" s="59"/>
      <c r="DP79" s="60"/>
      <c r="DQ79" s="7"/>
      <c r="DR79" s="7"/>
      <c r="DS79" s="7"/>
      <c r="DT79" s="7"/>
      <c r="DU79" s="7"/>
      <c r="DV79" s="7"/>
      <c r="DW79" s="7"/>
      <c r="DX79" s="6"/>
    </row>
    <row r="80" spans="17:128" x14ac:dyDescent="0.2">
      <c r="Q80" s="63">
        <v>41</v>
      </c>
      <c r="R80" s="61"/>
      <c r="S80" s="62"/>
      <c r="T80" s="63"/>
      <c r="U80" s="59"/>
      <c r="V80" s="60"/>
      <c r="W80" s="59"/>
      <c r="X80" s="60"/>
      <c r="Y80" s="7"/>
      <c r="Z80" s="7"/>
      <c r="AA80" s="7"/>
      <c r="AB80" s="7"/>
      <c r="AC80" s="7"/>
      <c r="AD80" s="7"/>
      <c r="AE80" s="7"/>
      <c r="AF80" s="6"/>
      <c r="AG80" s="8">
        <v>41</v>
      </c>
      <c r="AH80" s="61"/>
      <c r="AI80" s="62"/>
      <c r="AJ80" s="63"/>
      <c r="AK80" s="59"/>
      <c r="AL80" s="60"/>
      <c r="AM80" s="59"/>
      <c r="AN80" s="60"/>
      <c r="AO80" s="7"/>
      <c r="AP80" s="7"/>
      <c r="AQ80" s="7"/>
      <c r="AR80" s="7"/>
      <c r="AS80" s="7"/>
      <c r="AT80" s="7"/>
      <c r="AU80" s="7"/>
      <c r="AV80" s="6"/>
      <c r="AW80" s="8">
        <v>41</v>
      </c>
      <c r="AX80" s="61"/>
      <c r="AY80" s="62"/>
      <c r="AZ80" s="63"/>
      <c r="BA80" s="59"/>
      <c r="BB80" s="60"/>
      <c r="BC80" s="59"/>
      <c r="BD80" s="60"/>
      <c r="BE80" s="7"/>
      <c r="BF80" s="7"/>
      <c r="BG80" s="7"/>
      <c r="BH80" s="7"/>
      <c r="BI80" s="7"/>
      <c r="BJ80" s="7"/>
      <c r="BK80" s="7"/>
      <c r="BL80" s="6"/>
      <c r="BM80" s="8">
        <v>41</v>
      </c>
      <c r="BN80" s="61"/>
      <c r="BO80" s="62"/>
      <c r="BP80" s="63"/>
      <c r="BQ80" s="59"/>
      <c r="BR80" s="60"/>
      <c r="BS80" s="59"/>
      <c r="BT80" s="60"/>
      <c r="BU80" s="7"/>
      <c r="BV80" s="7"/>
      <c r="BW80" s="7"/>
      <c r="BX80" s="7"/>
      <c r="BY80" s="7"/>
      <c r="BZ80" s="7"/>
      <c r="CA80" s="7"/>
      <c r="CB80" s="6"/>
      <c r="CC80" s="8">
        <v>41</v>
      </c>
      <c r="CD80" s="61"/>
      <c r="CE80" s="62"/>
      <c r="CF80" s="63"/>
      <c r="CG80" s="59"/>
      <c r="CH80" s="60"/>
      <c r="CI80" s="59"/>
      <c r="CJ80" s="60"/>
      <c r="CK80" s="7"/>
      <c r="CL80" s="7"/>
      <c r="CM80" s="7"/>
      <c r="CN80" s="7"/>
      <c r="CO80" s="7"/>
      <c r="CP80" s="7"/>
      <c r="CQ80" s="7"/>
      <c r="CR80" s="6"/>
      <c r="CS80" s="8">
        <v>41</v>
      </c>
      <c r="CT80" s="61"/>
      <c r="CU80" s="62"/>
      <c r="CV80" s="63"/>
      <c r="CW80" s="59"/>
      <c r="CX80" s="60"/>
      <c r="CY80" s="59"/>
      <c r="CZ80" s="60"/>
      <c r="DA80" s="7"/>
      <c r="DB80" s="7"/>
      <c r="DC80" s="7"/>
      <c r="DD80" s="7"/>
      <c r="DE80" s="7"/>
      <c r="DF80" s="7"/>
      <c r="DG80" s="7"/>
      <c r="DH80" s="6"/>
      <c r="DI80" s="8">
        <v>41</v>
      </c>
      <c r="DJ80" s="61"/>
      <c r="DK80" s="62"/>
      <c r="DL80" s="63"/>
      <c r="DM80" s="59"/>
      <c r="DN80" s="60"/>
      <c r="DO80" s="59"/>
      <c r="DP80" s="60"/>
      <c r="DQ80" s="7"/>
      <c r="DR80" s="7"/>
      <c r="DS80" s="7"/>
      <c r="DT80" s="7"/>
      <c r="DU80" s="7"/>
      <c r="DV80" s="7"/>
      <c r="DW80" s="7"/>
      <c r="DX80" s="6"/>
    </row>
    <row r="81" spans="17:128" x14ac:dyDescent="0.2">
      <c r="Q81" s="63">
        <v>42</v>
      </c>
      <c r="R81" s="61"/>
      <c r="S81" s="62"/>
      <c r="T81" s="63"/>
      <c r="U81" s="59"/>
      <c r="V81" s="60"/>
      <c r="W81" s="59"/>
      <c r="X81" s="60"/>
      <c r="Y81" s="7"/>
      <c r="Z81" s="7"/>
      <c r="AA81" s="7"/>
      <c r="AB81" s="7"/>
      <c r="AC81" s="7"/>
      <c r="AD81" s="7"/>
      <c r="AE81" s="7"/>
      <c r="AF81" s="6"/>
      <c r="AG81" s="8">
        <v>42</v>
      </c>
      <c r="AH81" s="61"/>
      <c r="AI81" s="62"/>
      <c r="AJ81" s="63"/>
      <c r="AK81" s="59"/>
      <c r="AL81" s="60"/>
      <c r="AM81" s="59"/>
      <c r="AN81" s="60"/>
      <c r="AO81" s="7"/>
      <c r="AP81" s="7"/>
      <c r="AQ81" s="7"/>
      <c r="AR81" s="7"/>
      <c r="AS81" s="7"/>
      <c r="AT81" s="7"/>
      <c r="AU81" s="7"/>
      <c r="AV81" s="6"/>
      <c r="AW81" s="8">
        <v>42</v>
      </c>
      <c r="AX81" s="61"/>
      <c r="AY81" s="62"/>
      <c r="AZ81" s="63"/>
      <c r="BA81" s="59"/>
      <c r="BB81" s="60"/>
      <c r="BC81" s="59"/>
      <c r="BD81" s="60"/>
      <c r="BE81" s="7"/>
      <c r="BF81" s="7"/>
      <c r="BG81" s="7"/>
      <c r="BH81" s="7"/>
      <c r="BI81" s="7"/>
      <c r="BJ81" s="7"/>
      <c r="BK81" s="7"/>
      <c r="BL81" s="6"/>
      <c r="BM81" s="8">
        <v>42</v>
      </c>
      <c r="BN81" s="61"/>
      <c r="BO81" s="62"/>
      <c r="BP81" s="63"/>
      <c r="BQ81" s="59"/>
      <c r="BR81" s="60"/>
      <c r="BS81" s="59"/>
      <c r="BT81" s="60"/>
      <c r="BU81" s="7"/>
      <c r="BV81" s="7"/>
      <c r="BW81" s="7"/>
      <c r="BX81" s="7"/>
      <c r="BY81" s="7"/>
      <c r="BZ81" s="7"/>
      <c r="CA81" s="7"/>
      <c r="CB81" s="6"/>
      <c r="CC81" s="8">
        <v>42</v>
      </c>
      <c r="CD81" s="61"/>
      <c r="CE81" s="62"/>
      <c r="CF81" s="63"/>
      <c r="CG81" s="59"/>
      <c r="CH81" s="60"/>
      <c r="CI81" s="59"/>
      <c r="CJ81" s="60"/>
      <c r="CK81" s="7"/>
      <c r="CL81" s="7"/>
      <c r="CM81" s="7"/>
      <c r="CN81" s="7"/>
      <c r="CO81" s="7"/>
      <c r="CP81" s="7"/>
      <c r="CQ81" s="7"/>
      <c r="CR81" s="6"/>
      <c r="CS81" s="8">
        <v>42</v>
      </c>
      <c r="CT81" s="61"/>
      <c r="CU81" s="62"/>
      <c r="CV81" s="63"/>
      <c r="CW81" s="59"/>
      <c r="CX81" s="60"/>
      <c r="CY81" s="59"/>
      <c r="CZ81" s="60"/>
      <c r="DA81" s="7"/>
      <c r="DB81" s="7"/>
      <c r="DC81" s="7"/>
      <c r="DD81" s="7"/>
      <c r="DE81" s="7"/>
      <c r="DF81" s="7"/>
      <c r="DG81" s="7"/>
      <c r="DH81" s="6"/>
      <c r="DI81" s="8">
        <v>42</v>
      </c>
      <c r="DJ81" s="61"/>
      <c r="DK81" s="62"/>
      <c r="DL81" s="63"/>
      <c r="DM81" s="59"/>
      <c r="DN81" s="60"/>
      <c r="DO81" s="59"/>
      <c r="DP81" s="60"/>
      <c r="DQ81" s="7"/>
      <c r="DR81" s="7"/>
      <c r="DS81" s="7"/>
      <c r="DT81" s="7"/>
      <c r="DU81" s="7"/>
      <c r="DV81" s="7"/>
      <c r="DW81" s="7"/>
      <c r="DX81" s="6"/>
    </row>
    <row r="82" spans="17:128" x14ac:dyDescent="0.2">
      <c r="Q82" s="63">
        <v>43</v>
      </c>
      <c r="R82" s="61"/>
      <c r="S82" s="62"/>
      <c r="T82" s="63"/>
      <c r="U82" s="59"/>
      <c r="V82" s="60"/>
      <c r="W82" s="59"/>
      <c r="X82" s="60"/>
      <c r="Y82" s="7"/>
      <c r="Z82" s="7"/>
      <c r="AA82" s="7"/>
      <c r="AB82" s="7"/>
      <c r="AC82" s="7"/>
      <c r="AD82" s="7"/>
      <c r="AE82" s="7"/>
      <c r="AF82" s="6"/>
      <c r="AG82" s="8">
        <v>43</v>
      </c>
      <c r="AH82" s="61"/>
      <c r="AI82" s="62"/>
      <c r="AJ82" s="63"/>
      <c r="AK82" s="59"/>
      <c r="AL82" s="60"/>
      <c r="AM82" s="59"/>
      <c r="AN82" s="60"/>
      <c r="AO82" s="7"/>
      <c r="AP82" s="7"/>
      <c r="AQ82" s="7"/>
      <c r="AR82" s="7"/>
      <c r="AS82" s="7"/>
      <c r="AT82" s="7"/>
      <c r="AU82" s="7"/>
      <c r="AV82" s="6"/>
      <c r="AW82" s="8">
        <v>43</v>
      </c>
      <c r="AX82" s="61"/>
      <c r="AY82" s="62"/>
      <c r="AZ82" s="63"/>
      <c r="BA82" s="59"/>
      <c r="BB82" s="60"/>
      <c r="BC82" s="59"/>
      <c r="BD82" s="60"/>
      <c r="BE82" s="7"/>
      <c r="BF82" s="7"/>
      <c r="BG82" s="7"/>
      <c r="BH82" s="7"/>
      <c r="BI82" s="7"/>
      <c r="BJ82" s="7"/>
      <c r="BK82" s="7"/>
      <c r="BL82" s="6"/>
      <c r="BM82" s="8">
        <v>43</v>
      </c>
      <c r="BN82" s="61"/>
      <c r="BO82" s="62"/>
      <c r="BP82" s="63"/>
      <c r="BQ82" s="59"/>
      <c r="BR82" s="60"/>
      <c r="BS82" s="59"/>
      <c r="BT82" s="60"/>
      <c r="BU82" s="7"/>
      <c r="BV82" s="7"/>
      <c r="BW82" s="7"/>
      <c r="BX82" s="7"/>
      <c r="BY82" s="7"/>
      <c r="BZ82" s="7"/>
      <c r="CA82" s="7"/>
      <c r="CB82" s="6"/>
      <c r="CC82" s="8">
        <v>43</v>
      </c>
      <c r="CD82" s="61"/>
      <c r="CE82" s="62"/>
      <c r="CF82" s="63"/>
      <c r="CG82" s="59"/>
      <c r="CH82" s="60"/>
      <c r="CI82" s="59"/>
      <c r="CJ82" s="60"/>
      <c r="CK82" s="7"/>
      <c r="CL82" s="7"/>
      <c r="CM82" s="7"/>
      <c r="CN82" s="7"/>
      <c r="CO82" s="7"/>
      <c r="CP82" s="7"/>
      <c r="CQ82" s="7"/>
      <c r="CR82" s="6"/>
      <c r="CS82" s="8">
        <v>43</v>
      </c>
      <c r="CT82" s="61"/>
      <c r="CU82" s="62"/>
      <c r="CV82" s="63"/>
      <c r="CW82" s="59"/>
      <c r="CX82" s="60"/>
      <c r="CY82" s="59"/>
      <c r="CZ82" s="60"/>
      <c r="DA82" s="7"/>
      <c r="DB82" s="7"/>
      <c r="DC82" s="7"/>
      <c r="DD82" s="7"/>
      <c r="DE82" s="7"/>
      <c r="DF82" s="7"/>
      <c r="DG82" s="7"/>
      <c r="DH82" s="6"/>
      <c r="DI82" s="8">
        <v>43</v>
      </c>
      <c r="DJ82" s="61"/>
      <c r="DK82" s="62"/>
      <c r="DL82" s="63"/>
      <c r="DM82" s="59"/>
      <c r="DN82" s="60"/>
      <c r="DO82" s="59"/>
      <c r="DP82" s="60"/>
      <c r="DQ82" s="7"/>
      <c r="DR82" s="7"/>
      <c r="DS82" s="7"/>
      <c r="DT82" s="7"/>
      <c r="DU82" s="7"/>
      <c r="DV82" s="7"/>
      <c r="DW82" s="7"/>
      <c r="DX82" s="6"/>
    </row>
    <row r="83" spans="17:128" x14ac:dyDescent="0.2">
      <c r="Q83" s="63">
        <v>44</v>
      </c>
      <c r="R83" s="61"/>
      <c r="S83" s="62"/>
      <c r="T83" s="63"/>
      <c r="U83" s="59"/>
      <c r="V83" s="60"/>
      <c r="W83" s="59"/>
      <c r="X83" s="60"/>
      <c r="Y83" s="7"/>
      <c r="Z83" s="7"/>
      <c r="AA83" s="7"/>
      <c r="AB83" s="7"/>
      <c r="AC83" s="7"/>
      <c r="AD83" s="7"/>
      <c r="AE83" s="7"/>
      <c r="AF83" s="6"/>
      <c r="AG83" s="8">
        <v>44</v>
      </c>
      <c r="AH83" s="61"/>
      <c r="AI83" s="62"/>
      <c r="AJ83" s="63"/>
      <c r="AK83" s="59"/>
      <c r="AL83" s="60"/>
      <c r="AM83" s="59"/>
      <c r="AN83" s="60"/>
      <c r="AO83" s="7"/>
      <c r="AP83" s="7"/>
      <c r="AQ83" s="7"/>
      <c r="AR83" s="7"/>
      <c r="AS83" s="7"/>
      <c r="AT83" s="7"/>
      <c r="AU83" s="7"/>
      <c r="AV83" s="6"/>
      <c r="AW83" s="8">
        <v>44</v>
      </c>
      <c r="AX83" s="61"/>
      <c r="AY83" s="62"/>
      <c r="AZ83" s="63"/>
      <c r="BA83" s="59"/>
      <c r="BB83" s="60"/>
      <c r="BC83" s="59"/>
      <c r="BD83" s="60"/>
      <c r="BE83" s="7"/>
      <c r="BF83" s="7"/>
      <c r="BG83" s="7"/>
      <c r="BH83" s="7"/>
      <c r="BI83" s="7"/>
      <c r="BJ83" s="7"/>
      <c r="BK83" s="7"/>
      <c r="BL83" s="6"/>
      <c r="BM83" s="8">
        <v>44</v>
      </c>
      <c r="BN83" s="61"/>
      <c r="BO83" s="62"/>
      <c r="BP83" s="63"/>
      <c r="BQ83" s="59"/>
      <c r="BR83" s="60"/>
      <c r="BS83" s="59"/>
      <c r="BT83" s="60"/>
      <c r="BU83" s="7"/>
      <c r="BV83" s="7"/>
      <c r="BW83" s="7"/>
      <c r="BX83" s="7"/>
      <c r="BY83" s="7"/>
      <c r="BZ83" s="7"/>
      <c r="CA83" s="7"/>
      <c r="CB83" s="6"/>
      <c r="CC83" s="8">
        <v>44</v>
      </c>
      <c r="CD83" s="61"/>
      <c r="CE83" s="62"/>
      <c r="CF83" s="63"/>
      <c r="CG83" s="59"/>
      <c r="CH83" s="60"/>
      <c r="CI83" s="59"/>
      <c r="CJ83" s="60"/>
      <c r="CK83" s="7"/>
      <c r="CL83" s="7"/>
      <c r="CM83" s="7"/>
      <c r="CN83" s="7"/>
      <c r="CO83" s="7"/>
      <c r="CP83" s="7"/>
      <c r="CQ83" s="7"/>
      <c r="CR83" s="6"/>
      <c r="CS83" s="8">
        <v>44</v>
      </c>
      <c r="CT83" s="61"/>
      <c r="CU83" s="62"/>
      <c r="CV83" s="63"/>
      <c r="CW83" s="59"/>
      <c r="CX83" s="60"/>
      <c r="CY83" s="59"/>
      <c r="CZ83" s="60"/>
      <c r="DA83" s="7"/>
      <c r="DB83" s="7"/>
      <c r="DC83" s="7"/>
      <c r="DD83" s="7"/>
      <c r="DE83" s="7"/>
      <c r="DF83" s="7"/>
      <c r="DG83" s="7"/>
      <c r="DH83" s="6"/>
      <c r="DI83" s="8">
        <v>44</v>
      </c>
      <c r="DJ83" s="61"/>
      <c r="DK83" s="62"/>
      <c r="DL83" s="63"/>
      <c r="DM83" s="59"/>
      <c r="DN83" s="60"/>
      <c r="DO83" s="59"/>
      <c r="DP83" s="60"/>
      <c r="DQ83" s="7"/>
      <c r="DR83" s="7"/>
      <c r="DS83" s="7"/>
      <c r="DT83" s="7"/>
      <c r="DU83" s="7"/>
      <c r="DV83" s="7"/>
      <c r="DW83" s="7"/>
      <c r="DX83" s="6"/>
    </row>
    <row r="84" spans="17:128" x14ac:dyDescent="0.2">
      <c r="Q84" s="63">
        <v>45</v>
      </c>
      <c r="R84" s="61"/>
      <c r="S84" s="62"/>
      <c r="T84" s="63"/>
      <c r="U84" s="59"/>
      <c r="V84" s="60"/>
      <c r="W84" s="59"/>
      <c r="X84" s="60"/>
      <c r="Y84" s="7"/>
      <c r="Z84" s="7"/>
      <c r="AA84" s="7"/>
      <c r="AB84" s="7"/>
      <c r="AC84" s="7"/>
      <c r="AD84" s="7"/>
      <c r="AE84" s="7"/>
      <c r="AF84" s="6"/>
      <c r="AG84" s="8">
        <v>45</v>
      </c>
      <c r="AH84" s="61"/>
      <c r="AI84" s="62"/>
      <c r="AJ84" s="63"/>
      <c r="AK84" s="59"/>
      <c r="AL84" s="60"/>
      <c r="AM84" s="59"/>
      <c r="AN84" s="60"/>
      <c r="AO84" s="7"/>
      <c r="AP84" s="7"/>
      <c r="AQ84" s="7"/>
      <c r="AR84" s="7"/>
      <c r="AS84" s="7"/>
      <c r="AT84" s="7"/>
      <c r="AU84" s="7"/>
      <c r="AV84" s="6"/>
      <c r="AW84" s="8">
        <v>45</v>
      </c>
      <c r="AX84" s="61"/>
      <c r="AY84" s="62"/>
      <c r="AZ84" s="63"/>
      <c r="BA84" s="59"/>
      <c r="BB84" s="60"/>
      <c r="BC84" s="59"/>
      <c r="BD84" s="60"/>
      <c r="BE84" s="7"/>
      <c r="BF84" s="7"/>
      <c r="BG84" s="7"/>
      <c r="BH84" s="7"/>
      <c r="BI84" s="7"/>
      <c r="BJ84" s="7"/>
      <c r="BK84" s="7"/>
      <c r="BL84" s="6"/>
      <c r="BM84" s="8">
        <v>45</v>
      </c>
      <c r="BN84" s="61"/>
      <c r="BO84" s="62"/>
      <c r="BP84" s="63"/>
      <c r="BQ84" s="59"/>
      <c r="BR84" s="60"/>
      <c r="BS84" s="59"/>
      <c r="BT84" s="60"/>
      <c r="BU84" s="7"/>
      <c r="BV84" s="7"/>
      <c r="BW84" s="7"/>
      <c r="BX84" s="7"/>
      <c r="BY84" s="7"/>
      <c r="BZ84" s="7"/>
      <c r="CA84" s="7"/>
      <c r="CB84" s="6"/>
      <c r="CC84" s="8">
        <v>45</v>
      </c>
      <c r="CD84" s="61"/>
      <c r="CE84" s="62"/>
      <c r="CF84" s="63"/>
      <c r="CG84" s="59"/>
      <c r="CH84" s="60"/>
      <c r="CI84" s="59"/>
      <c r="CJ84" s="60"/>
      <c r="CK84" s="7"/>
      <c r="CL84" s="7"/>
      <c r="CM84" s="7"/>
      <c r="CN84" s="7"/>
      <c r="CO84" s="7"/>
      <c r="CP84" s="7"/>
      <c r="CQ84" s="7"/>
      <c r="CR84" s="6"/>
      <c r="CS84" s="8">
        <v>45</v>
      </c>
      <c r="CT84" s="61"/>
      <c r="CU84" s="62"/>
      <c r="CV84" s="63"/>
      <c r="CW84" s="59"/>
      <c r="CX84" s="60"/>
      <c r="CY84" s="59"/>
      <c r="CZ84" s="60"/>
      <c r="DA84" s="7"/>
      <c r="DB84" s="7"/>
      <c r="DC84" s="7"/>
      <c r="DD84" s="7"/>
      <c r="DE84" s="7"/>
      <c r="DF84" s="7"/>
      <c r="DG84" s="7"/>
      <c r="DH84" s="6"/>
      <c r="DI84" s="8">
        <v>45</v>
      </c>
      <c r="DJ84" s="61"/>
      <c r="DK84" s="62"/>
      <c r="DL84" s="63"/>
      <c r="DM84" s="59"/>
      <c r="DN84" s="60"/>
      <c r="DO84" s="59"/>
      <c r="DP84" s="60"/>
      <c r="DQ84" s="7"/>
      <c r="DR84" s="7"/>
      <c r="DS84" s="7"/>
      <c r="DT84" s="7"/>
      <c r="DU84" s="7"/>
      <c r="DV84" s="7"/>
      <c r="DW84" s="7"/>
      <c r="DX84" s="6"/>
    </row>
    <row r="85" spans="17:128" x14ac:dyDescent="0.2">
      <c r="Q85" s="63">
        <v>46</v>
      </c>
      <c r="R85" s="61"/>
      <c r="S85" s="62"/>
      <c r="T85" s="63"/>
      <c r="U85" s="59"/>
      <c r="V85" s="60"/>
      <c r="W85" s="59"/>
      <c r="X85" s="60"/>
      <c r="Y85" s="7"/>
      <c r="Z85" s="7"/>
      <c r="AA85" s="7"/>
      <c r="AB85" s="7"/>
      <c r="AC85" s="7"/>
      <c r="AD85" s="7"/>
      <c r="AE85" s="7"/>
      <c r="AF85" s="6"/>
      <c r="AG85" s="8">
        <v>46</v>
      </c>
      <c r="AH85" s="61"/>
      <c r="AI85" s="62"/>
      <c r="AJ85" s="63"/>
      <c r="AK85" s="59"/>
      <c r="AL85" s="60"/>
      <c r="AM85" s="59"/>
      <c r="AN85" s="60"/>
      <c r="AO85" s="7"/>
      <c r="AP85" s="7"/>
      <c r="AQ85" s="7"/>
      <c r="AR85" s="7"/>
      <c r="AS85" s="7"/>
      <c r="AT85" s="7"/>
      <c r="AU85" s="7"/>
      <c r="AV85" s="6"/>
      <c r="AW85" s="8">
        <v>46</v>
      </c>
      <c r="AX85" s="61"/>
      <c r="AY85" s="62"/>
      <c r="AZ85" s="63"/>
      <c r="BA85" s="59"/>
      <c r="BB85" s="60"/>
      <c r="BC85" s="59"/>
      <c r="BD85" s="60"/>
      <c r="BE85" s="7"/>
      <c r="BF85" s="7"/>
      <c r="BG85" s="7"/>
      <c r="BH85" s="7"/>
      <c r="BI85" s="7"/>
      <c r="BJ85" s="7"/>
      <c r="BK85" s="7"/>
      <c r="BL85" s="6"/>
      <c r="BM85" s="8">
        <v>46</v>
      </c>
      <c r="BN85" s="61"/>
      <c r="BO85" s="62"/>
      <c r="BP85" s="63"/>
      <c r="BQ85" s="59"/>
      <c r="BR85" s="60"/>
      <c r="BS85" s="59"/>
      <c r="BT85" s="60"/>
      <c r="BU85" s="7"/>
      <c r="BV85" s="7"/>
      <c r="BW85" s="7"/>
      <c r="BX85" s="7"/>
      <c r="BY85" s="7"/>
      <c r="BZ85" s="7"/>
      <c r="CA85" s="7"/>
      <c r="CB85" s="6"/>
      <c r="CC85" s="8">
        <v>46</v>
      </c>
      <c r="CD85" s="61"/>
      <c r="CE85" s="62"/>
      <c r="CF85" s="63"/>
      <c r="CG85" s="59"/>
      <c r="CH85" s="60"/>
      <c r="CI85" s="59"/>
      <c r="CJ85" s="60"/>
      <c r="CK85" s="7"/>
      <c r="CL85" s="7"/>
      <c r="CM85" s="7"/>
      <c r="CN85" s="7"/>
      <c r="CO85" s="7"/>
      <c r="CP85" s="7"/>
      <c r="CQ85" s="7"/>
      <c r="CR85" s="6"/>
      <c r="CS85" s="8">
        <v>46</v>
      </c>
      <c r="CT85" s="61"/>
      <c r="CU85" s="62"/>
      <c r="CV85" s="63"/>
      <c r="CW85" s="59"/>
      <c r="CX85" s="60"/>
      <c r="CY85" s="59"/>
      <c r="CZ85" s="60"/>
      <c r="DA85" s="7"/>
      <c r="DB85" s="7"/>
      <c r="DC85" s="7"/>
      <c r="DD85" s="7"/>
      <c r="DE85" s="7"/>
      <c r="DF85" s="7"/>
      <c r="DG85" s="7"/>
      <c r="DH85" s="6"/>
      <c r="DI85" s="8">
        <v>46</v>
      </c>
      <c r="DJ85" s="61"/>
      <c r="DK85" s="62"/>
      <c r="DL85" s="63"/>
      <c r="DM85" s="59"/>
      <c r="DN85" s="60"/>
      <c r="DO85" s="59"/>
      <c r="DP85" s="60"/>
      <c r="DQ85" s="7"/>
      <c r="DR85" s="7"/>
      <c r="DS85" s="7"/>
      <c r="DT85" s="7"/>
      <c r="DU85" s="7"/>
      <c r="DV85" s="7"/>
      <c r="DW85" s="7"/>
      <c r="DX85" s="6"/>
    </row>
    <row r="86" spans="17:128" x14ac:dyDescent="0.2">
      <c r="Q86" s="63">
        <v>47</v>
      </c>
      <c r="R86" s="61"/>
      <c r="S86" s="62"/>
      <c r="T86" s="63"/>
      <c r="U86" s="59"/>
      <c r="V86" s="60"/>
      <c r="W86" s="59"/>
      <c r="X86" s="60"/>
      <c r="Y86" s="7"/>
      <c r="Z86" s="7"/>
      <c r="AA86" s="7"/>
      <c r="AB86" s="7"/>
      <c r="AC86" s="7"/>
      <c r="AD86" s="7"/>
      <c r="AE86" s="7"/>
      <c r="AF86" s="6"/>
      <c r="AG86" s="8">
        <v>47</v>
      </c>
      <c r="AH86" s="61"/>
      <c r="AI86" s="62"/>
      <c r="AJ86" s="63"/>
      <c r="AK86" s="59"/>
      <c r="AL86" s="60"/>
      <c r="AM86" s="59"/>
      <c r="AN86" s="60"/>
      <c r="AO86" s="7"/>
      <c r="AP86" s="7"/>
      <c r="AQ86" s="7"/>
      <c r="AR86" s="7"/>
      <c r="AS86" s="7"/>
      <c r="AT86" s="7"/>
      <c r="AU86" s="7"/>
      <c r="AV86" s="6"/>
      <c r="AW86" s="8">
        <v>47</v>
      </c>
      <c r="AX86" s="61"/>
      <c r="AY86" s="62"/>
      <c r="AZ86" s="63"/>
      <c r="BA86" s="59"/>
      <c r="BB86" s="60"/>
      <c r="BC86" s="59"/>
      <c r="BD86" s="60"/>
      <c r="BE86" s="7"/>
      <c r="BF86" s="7"/>
      <c r="BG86" s="7"/>
      <c r="BH86" s="7"/>
      <c r="BI86" s="7"/>
      <c r="BJ86" s="7"/>
      <c r="BK86" s="7"/>
      <c r="BL86" s="6"/>
      <c r="BM86" s="8">
        <v>47</v>
      </c>
      <c r="BN86" s="61"/>
      <c r="BO86" s="62"/>
      <c r="BP86" s="63"/>
      <c r="BQ86" s="59"/>
      <c r="BR86" s="60"/>
      <c r="BS86" s="59"/>
      <c r="BT86" s="60"/>
      <c r="BU86" s="7"/>
      <c r="BV86" s="7"/>
      <c r="BW86" s="7"/>
      <c r="BX86" s="7"/>
      <c r="BY86" s="7"/>
      <c r="BZ86" s="7"/>
      <c r="CA86" s="7"/>
      <c r="CB86" s="6"/>
      <c r="CC86" s="8">
        <v>47</v>
      </c>
      <c r="CD86" s="61"/>
      <c r="CE86" s="62"/>
      <c r="CF86" s="63"/>
      <c r="CG86" s="59"/>
      <c r="CH86" s="60"/>
      <c r="CI86" s="59"/>
      <c r="CJ86" s="60"/>
      <c r="CK86" s="7"/>
      <c r="CL86" s="7"/>
      <c r="CM86" s="7"/>
      <c r="CN86" s="7"/>
      <c r="CO86" s="7"/>
      <c r="CP86" s="7"/>
      <c r="CQ86" s="7"/>
      <c r="CR86" s="6"/>
      <c r="CS86" s="8">
        <v>47</v>
      </c>
      <c r="CT86" s="61"/>
      <c r="CU86" s="62"/>
      <c r="CV86" s="63"/>
      <c r="CW86" s="59"/>
      <c r="CX86" s="60"/>
      <c r="CY86" s="59"/>
      <c r="CZ86" s="60"/>
      <c r="DA86" s="7"/>
      <c r="DB86" s="7"/>
      <c r="DC86" s="7"/>
      <c r="DD86" s="7"/>
      <c r="DE86" s="7"/>
      <c r="DF86" s="7"/>
      <c r="DG86" s="7"/>
      <c r="DH86" s="6"/>
      <c r="DI86" s="8">
        <v>47</v>
      </c>
      <c r="DJ86" s="61"/>
      <c r="DK86" s="62"/>
      <c r="DL86" s="63"/>
      <c r="DM86" s="59"/>
      <c r="DN86" s="60"/>
      <c r="DO86" s="59"/>
      <c r="DP86" s="60"/>
      <c r="DQ86" s="7"/>
      <c r="DR86" s="7"/>
      <c r="DS86" s="7"/>
      <c r="DT86" s="7"/>
      <c r="DU86" s="7"/>
      <c r="DV86" s="7"/>
      <c r="DW86" s="7"/>
      <c r="DX86" s="6"/>
    </row>
    <row r="87" spans="17:128" x14ac:dyDescent="0.2">
      <c r="Q87" s="63">
        <v>48</v>
      </c>
      <c r="R87" s="61"/>
      <c r="S87" s="62"/>
      <c r="T87" s="63"/>
      <c r="U87" s="59"/>
      <c r="V87" s="60"/>
      <c r="W87" s="59"/>
      <c r="X87" s="60"/>
      <c r="Y87" s="7"/>
      <c r="Z87" s="7"/>
      <c r="AA87" s="7"/>
      <c r="AB87" s="7"/>
      <c r="AC87" s="7"/>
      <c r="AD87" s="7"/>
      <c r="AE87" s="7"/>
      <c r="AF87" s="6"/>
      <c r="AG87" s="8">
        <v>48</v>
      </c>
      <c r="AH87" s="61"/>
      <c r="AI87" s="62"/>
      <c r="AJ87" s="63"/>
      <c r="AK87" s="59"/>
      <c r="AL87" s="60"/>
      <c r="AM87" s="59"/>
      <c r="AN87" s="60"/>
      <c r="AO87" s="7"/>
      <c r="AP87" s="7"/>
      <c r="AQ87" s="7"/>
      <c r="AR87" s="7"/>
      <c r="AS87" s="7"/>
      <c r="AT87" s="7"/>
      <c r="AU87" s="7"/>
      <c r="AV87" s="6"/>
      <c r="AW87" s="8">
        <v>48</v>
      </c>
      <c r="AX87" s="61"/>
      <c r="AY87" s="62"/>
      <c r="AZ87" s="63"/>
      <c r="BA87" s="59"/>
      <c r="BB87" s="60"/>
      <c r="BC87" s="59"/>
      <c r="BD87" s="60"/>
      <c r="BE87" s="7"/>
      <c r="BF87" s="7"/>
      <c r="BG87" s="7"/>
      <c r="BH87" s="7"/>
      <c r="BI87" s="7"/>
      <c r="BJ87" s="7"/>
      <c r="BK87" s="7"/>
      <c r="BL87" s="6"/>
      <c r="BM87" s="8">
        <v>48</v>
      </c>
      <c r="BN87" s="61"/>
      <c r="BO87" s="62"/>
      <c r="BP87" s="63"/>
      <c r="BQ87" s="59"/>
      <c r="BR87" s="60"/>
      <c r="BS87" s="59"/>
      <c r="BT87" s="60"/>
      <c r="BU87" s="7"/>
      <c r="BV87" s="7"/>
      <c r="BW87" s="7"/>
      <c r="BX87" s="7"/>
      <c r="BY87" s="7"/>
      <c r="BZ87" s="7"/>
      <c r="CA87" s="7"/>
      <c r="CB87" s="6"/>
      <c r="CC87" s="8">
        <v>48</v>
      </c>
      <c r="CD87" s="61"/>
      <c r="CE87" s="62"/>
      <c r="CF87" s="63"/>
      <c r="CG87" s="59"/>
      <c r="CH87" s="60"/>
      <c r="CI87" s="59"/>
      <c r="CJ87" s="60"/>
      <c r="CK87" s="7"/>
      <c r="CL87" s="7"/>
      <c r="CM87" s="7"/>
      <c r="CN87" s="7"/>
      <c r="CO87" s="7"/>
      <c r="CP87" s="7"/>
      <c r="CQ87" s="7"/>
      <c r="CR87" s="6"/>
      <c r="CS87" s="8">
        <v>48</v>
      </c>
      <c r="CT87" s="61"/>
      <c r="CU87" s="62"/>
      <c r="CV87" s="63"/>
      <c r="CW87" s="59"/>
      <c r="CX87" s="60"/>
      <c r="CY87" s="59"/>
      <c r="CZ87" s="60"/>
      <c r="DA87" s="7"/>
      <c r="DB87" s="7"/>
      <c r="DC87" s="7"/>
      <c r="DD87" s="7"/>
      <c r="DE87" s="7"/>
      <c r="DF87" s="7"/>
      <c r="DG87" s="7"/>
      <c r="DH87" s="6"/>
      <c r="DI87" s="8">
        <v>48</v>
      </c>
      <c r="DJ87" s="61"/>
      <c r="DK87" s="62"/>
      <c r="DL87" s="63"/>
      <c r="DM87" s="59"/>
      <c r="DN87" s="60"/>
      <c r="DO87" s="59"/>
      <c r="DP87" s="60"/>
      <c r="DQ87" s="7"/>
      <c r="DR87" s="7"/>
      <c r="DS87" s="7"/>
      <c r="DT87" s="7"/>
      <c r="DU87" s="7"/>
      <c r="DV87" s="7"/>
      <c r="DW87" s="7"/>
      <c r="DX87" s="6"/>
    </row>
    <row r="88" spans="17:128" x14ac:dyDescent="0.2">
      <c r="Q88" s="63">
        <v>49</v>
      </c>
      <c r="R88" s="61"/>
      <c r="S88" s="62"/>
      <c r="T88" s="63"/>
      <c r="U88" s="59"/>
      <c r="V88" s="60"/>
      <c r="W88" s="59"/>
      <c r="X88" s="60"/>
      <c r="Y88" s="7"/>
      <c r="Z88" s="7"/>
      <c r="AA88" s="7"/>
      <c r="AB88" s="7"/>
      <c r="AC88" s="7"/>
      <c r="AD88" s="7"/>
      <c r="AE88" s="7"/>
      <c r="AF88" s="6"/>
      <c r="AG88" s="8">
        <v>49</v>
      </c>
      <c r="AH88" s="61"/>
      <c r="AI88" s="62"/>
      <c r="AJ88" s="63"/>
      <c r="AK88" s="59"/>
      <c r="AL88" s="60"/>
      <c r="AM88" s="59"/>
      <c r="AN88" s="60"/>
      <c r="AO88" s="7"/>
      <c r="AP88" s="7"/>
      <c r="AQ88" s="7"/>
      <c r="AR88" s="7"/>
      <c r="AS88" s="7"/>
      <c r="AT88" s="7"/>
      <c r="AU88" s="7"/>
      <c r="AV88" s="6"/>
      <c r="AW88" s="8">
        <v>49</v>
      </c>
      <c r="AX88" s="61"/>
      <c r="AY88" s="62"/>
      <c r="AZ88" s="63"/>
      <c r="BA88" s="59"/>
      <c r="BB88" s="60"/>
      <c r="BC88" s="59"/>
      <c r="BD88" s="60"/>
      <c r="BE88" s="7"/>
      <c r="BF88" s="7"/>
      <c r="BG88" s="7"/>
      <c r="BH88" s="7"/>
      <c r="BI88" s="7"/>
      <c r="BJ88" s="7"/>
      <c r="BK88" s="7"/>
      <c r="BL88" s="6"/>
      <c r="BM88" s="8">
        <v>49</v>
      </c>
      <c r="BN88" s="61"/>
      <c r="BO88" s="62"/>
      <c r="BP88" s="63"/>
      <c r="BQ88" s="59"/>
      <c r="BR88" s="60"/>
      <c r="BS88" s="59"/>
      <c r="BT88" s="60"/>
      <c r="BU88" s="7"/>
      <c r="BV88" s="7"/>
      <c r="BW88" s="7"/>
      <c r="BX88" s="7"/>
      <c r="BY88" s="7"/>
      <c r="BZ88" s="7"/>
      <c r="CA88" s="7"/>
      <c r="CB88" s="6"/>
      <c r="CC88" s="8">
        <v>49</v>
      </c>
      <c r="CD88" s="61"/>
      <c r="CE88" s="62"/>
      <c r="CF88" s="63"/>
      <c r="CG88" s="59"/>
      <c r="CH88" s="60"/>
      <c r="CI88" s="59"/>
      <c r="CJ88" s="60"/>
      <c r="CK88" s="7"/>
      <c r="CL88" s="7"/>
      <c r="CM88" s="7"/>
      <c r="CN88" s="7"/>
      <c r="CO88" s="7"/>
      <c r="CP88" s="7"/>
      <c r="CQ88" s="7"/>
      <c r="CR88" s="6"/>
      <c r="CS88" s="8">
        <v>49</v>
      </c>
      <c r="CT88" s="61"/>
      <c r="CU88" s="62"/>
      <c r="CV88" s="63"/>
      <c r="CW88" s="59"/>
      <c r="CX88" s="60"/>
      <c r="CY88" s="59"/>
      <c r="CZ88" s="60"/>
      <c r="DA88" s="7"/>
      <c r="DB88" s="7"/>
      <c r="DC88" s="7"/>
      <c r="DD88" s="7"/>
      <c r="DE88" s="7"/>
      <c r="DF88" s="7"/>
      <c r="DG88" s="7"/>
      <c r="DH88" s="6"/>
      <c r="DI88" s="8">
        <v>49</v>
      </c>
      <c r="DJ88" s="61"/>
      <c r="DK88" s="62"/>
      <c r="DL88" s="63"/>
      <c r="DM88" s="59"/>
      <c r="DN88" s="60"/>
      <c r="DO88" s="59"/>
      <c r="DP88" s="60"/>
      <c r="DQ88" s="7"/>
      <c r="DR88" s="7"/>
      <c r="DS88" s="7"/>
      <c r="DT88" s="7"/>
      <c r="DU88" s="7"/>
      <c r="DV88" s="7"/>
      <c r="DW88" s="7"/>
      <c r="DX88" s="6"/>
    </row>
    <row r="89" spans="17:128" x14ac:dyDescent="0.2">
      <c r="Q89" s="63">
        <v>50</v>
      </c>
      <c r="R89" s="61"/>
      <c r="S89" s="62"/>
      <c r="T89" s="63"/>
      <c r="U89" s="59"/>
      <c r="V89" s="60"/>
      <c r="W89" s="59"/>
      <c r="X89" s="60"/>
      <c r="Y89" s="7"/>
      <c r="Z89" s="7"/>
      <c r="AA89" s="7"/>
      <c r="AB89" s="7"/>
      <c r="AC89" s="7"/>
      <c r="AD89" s="7"/>
      <c r="AE89" s="7"/>
      <c r="AF89" s="6"/>
      <c r="AG89" s="8">
        <v>50</v>
      </c>
      <c r="AH89" s="61"/>
      <c r="AI89" s="62"/>
      <c r="AJ89" s="63"/>
      <c r="AK89" s="59"/>
      <c r="AL89" s="60"/>
      <c r="AM89" s="59"/>
      <c r="AN89" s="60"/>
      <c r="AO89" s="7"/>
      <c r="AP89" s="7"/>
      <c r="AQ89" s="7"/>
      <c r="AR89" s="7"/>
      <c r="AS89" s="7"/>
      <c r="AT89" s="7"/>
      <c r="AU89" s="7"/>
      <c r="AV89" s="6"/>
      <c r="AW89" s="8">
        <v>50</v>
      </c>
      <c r="AX89" s="61"/>
      <c r="AY89" s="62"/>
      <c r="AZ89" s="63"/>
      <c r="BA89" s="59"/>
      <c r="BB89" s="60"/>
      <c r="BC89" s="59"/>
      <c r="BD89" s="60"/>
      <c r="BE89" s="7"/>
      <c r="BF89" s="7"/>
      <c r="BG89" s="7"/>
      <c r="BH89" s="7"/>
      <c r="BI89" s="7"/>
      <c r="BJ89" s="7"/>
      <c r="BK89" s="7"/>
      <c r="BL89" s="6"/>
      <c r="BM89" s="8">
        <v>50</v>
      </c>
      <c r="BN89" s="61"/>
      <c r="BO89" s="62"/>
      <c r="BP89" s="63"/>
      <c r="BQ89" s="59"/>
      <c r="BR89" s="60"/>
      <c r="BS89" s="59"/>
      <c r="BT89" s="60"/>
      <c r="BU89" s="7"/>
      <c r="BV89" s="7"/>
      <c r="BW89" s="7"/>
      <c r="BX89" s="7"/>
      <c r="BY89" s="7"/>
      <c r="BZ89" s="7"/>
      <c r="CA89" s="7"/>
      <c r="CB89" s="6"/>
      <c r="CC89" s="8">
        <v>50</v>
      </c>
      <c r="CD89" s="61"/>
      <c r="CE89" s="62"/>
      <c r="CF89" s="63"/>
      <c r="CG89" s="59"/>
      <c r="CH89" s="60"/>
      <c r="CI89" s="59"/>
      <c r="CJ89" s="60"/>
      <c r="CK89" s="7"/>
      <c r="CL89" s="7"/>
      <c r="CM89" s="7"/>
      <c r="CN89" s="7"/>
      <c r="CO89" s="7"/>
      <c r="CP89" s="7"/>
      <c r="CQ89" s="7"/>
      <c r="CR89" s="6"/>
      <c r="CS89" s="8">
        <v>50</v>
      </c>
      <c r="CT89" s="61"/>
      <c r="CU89" s="62"/>
      <c r="CV89" s="63"/>
      <c r="CW89" s="59"/>
      <c r="CX89" s="60"/>
      <c r="CY89" s="59"/>
      <c r="CZ89" s="60"/>
      <c r="DA89" s="7"/>
      <c r="DB89" s="7"/>
      <c r="DC89" s="7"/>
      <c r="DD89" s="7"/>
      <c r="DE89" s="7"/>
      <c r="DF89" s="7"/>
      <c r="DG89" s="7"/>
      <c r="DH89" s="6"/>
      <c r="DI89" s="8">
        <v>50</v>
      </c>
      <c r="DJ89" s="61"/>
      <c r="DK89" s="62"/>
      <c r="DL89" s="63"/>
      <c r="DM89" s="59"/>
      <c r="DN89" s="60"/>
      <c r="DO89" s="59"/>
      <c r="DP89" s="60"/>
      <c r="DQ89" s="7"/>
      <c r="DR89" s="7"/>
      <c r="DS89" s="7"/>
      <c r="DT89" s="7"/>
      <c r="DU89" s="7"/>
      <c r="DV89" s="7"/>
      <c r="DW89" s="7"/>
      <c r="DX89" s="6"/>
    </row>
    <row r="90" spans="17:128" x14ac:dyDescent="0.2">
      <c r="Q90" s="63">
        <v>51</v>
      </c>
      <c r="R90" s="61"/>
      <c r="S90" s="62"/>
      <c r="T90" s="63"/>
      <c r="U90" s="59"/>
      <c r="V90" s="60"/>
      <c r="W90" s="59"/>
      <c r="X90" s="60"/>
      <c r="Y90" s="7"/>
      <c r="Z90" s="7"/>
      <c r="AA90" s="7"/>
      <c r="AB90" s="7"/>
      <c r="AC90" s="7"/>
      <c r="AD90" s="7"/>
      <c r="AE90" s="7"/>
      <c r="AF90" s="6"/>
      <c r="AG90" s="8">
        <v>51</v>
      </c>
      <c r="AH90" s="61"/>
      <c r="AI90" s="62"/>
      <c r="AJ90" s="63"/>
      <c r="AK90" s="59"/>
      <c r="AL90" s="60"/>
      <c r="AM90" s="59"/>
      <c r="AN90" s="60"/>
      <c r="AO90" s="7"/>
      <c r="AP90" s="7"/>
      <c r="AQ90" s="7"/>
      <c r="AR90" s="7"/>
      <c r="AS90" s="7"/>
      <c r="AT90" s="7"/>
      <c r="AU90" s="7"/>
      <c r="AV90" s="6"/>
      <c r="AW90" s="8">
        <v>51</v>
      </c>
      <c r="AX90" s="61"/>
      <c r="AY90" s="62"/>
      <c r="AZ90" s="63"/>
      <c r="BA90" s="59"/>
      <c r="BB90" s="60"/>
      <c r="BC90" s="59"/>
      <c r="BD90" s="60"/>
      <c r="BE90" s="7"/>
      <c r="BF90" s="7"/>
      <c r="BG90" s="7"/>
      <c r="BH90" s="7"/>
      <c r="BI90" s="7"/>
      <c r="BJ90" s="7"/>
      <c r="BK90" s="7"/>
      <c r="BL90" s="6"/>
      <c r="BM90" s="8">
        <v>51</v>
      </c>
      <c r="BN90" s="61"/>
      <c r="BO90" s="62"/>
      <c r="BP90" s="63"/>
      <c r="BQ90" s="59"/>
      <c r="BR90" s="60"/>
      <c r="BS90" s="59"/>
      <c r="BT90" s="60"/>
      <c r="BU90" s="7"/>
      <c r="BV90" s="7"/>
      <c r="BW90" s="7"/>
      <c r="BX90" s="7"/>
      <c r="BY90" s="7"/>
      <c r="BZ90" s="7"/>
      <c r="CA90" s="7"/>
      <c r="CB90" s="6"/>
      <c r="CC90" s="8">
        <v>51</v>
      </c>
      <c r="CD90" s="61"/>
      <c r="CE90" s="62"/>
      <c r="CF90" s="63"/>
      <c r="CG90" s="59"/>
      <c r="CH90" s="60"/>
      <c r="CI90" s="59"/>
      <c r="CJ90" s="60"/>
      <c r="CK90" s="7"/>
      <c r="CL90" s="7"/>
      <c r="CM90" s="7"/>
      <c r="CN90" s="7"/>
      <c r="CO90" s="7"/>
      <c r="CP90" s="7"/>
      <c r="CQ90" s="7"/>
      <c r="CR90" s="6"/>
      <c r="CS90" s="8">
        <v>51</v>
      </c>
      <c r="CT90" s="61"/>
      <c r="CU90" s="62"/>
      <c r="CV90" s="63"/>
      <c r="CW90" s="59"/>
      <c r="CX90" s="60"/>
      <c r="CY90" s="59"/>
      <c r="CZ90" s="60"/>
      <c r="DA90" s="7"/>
      <c r="DB90" s="7"/>
      <c r="DC90" s="7"/>
      <c r="DD90" s="7"/>
      <c r="DE90" s="7"/>
      <c r="DF90" s="7"/>
      <c r="DG90" s="7"/>
      <c r="DH90" s="6"/>
      <c r="DI90" s="8">
        <v>51</v>
      </c>
      <c r="DJ90" s="61"/>
      <c r="DK90" s="62"/>
      <c r="DL90" s="63"/>
      <c r="DM90" s="59"/>
      <c r="DN90" s="60"/>
      <c r="DO90" s="59"/>
      <c r="DP90" s="60"/>
      <c r="DQ90" s="7"/>
      <c r="DR90" s="7"/>
      <c r="DS90" s="7"/>
      <c r="DT90" s="7"/>
      <c r="DU90" s="7"/>
      <c r="DV90" s="7"/>
      <c r="DW90" s="7"/>
      <c r="DX90" s="6"/>
    </row>
    <row r="91" spans="17:128" x14ac:dyDescent="0.2">
      <c r="Q91" s="63">
        <v>52</v>
      </c>
      <c r="R91" s="61"/>
      <c r="S91" s="62"/>
      <c r="T91" s="63"/>
      <c r="U91" s="59"/>
      <c r="V91" s="60"/>
      <c r="W91" s="59"/>
      <c r="X91" s="60"/>
      <c r="Y91" s="7"/>
      <c r="Z91" s="7"/>
      <c r="AA91" s="7"/>
      <c r="AB91" s="7"/>
      <c r="AC91" s="7"/>
      <c r="AD91" s="7"/>
      <c r="AE91" s="7"/>
      <c r="AF91" s="6"/>
      <c r="AG91" s="8">
        <v>52</v>
      </c>
      <c r="AH91" s="61"/>
      <c r="AI91" s="62"/>
      <c r="AJ91" s="63"/>
      <c r="AK91" s="59"/>
      <c r="AL91" s="60"/>
      <c r="AM91" s="59"/>
      <c r="AN91" s="60"/>
      <c r="AO91" s="7"/>
      <c r="AP91" s="7"/>
      <c r="AQ91" s="7"/>
      <c r="AR91" s="7"/>
      <c r="AS91" s="7"/>
      <c r="AT91" s="7"/>
      <c r="AU91" s="7"/>
      <c r="AV91" s="6"/>
      <c r="AW91" s="8">
        <v>52</v>
      </c>
      <c r="AX91" s="61"/>
      <c r="AY91" s="62"/>
      <c r="AZ91" s="63"/>
      <c r="BA91" s="59"/>
      <c r="BB91" s="60"/>
      <c r="BC91" s="59"/>
      <c r="BD91" s="60"/>
      <c r="BE91" s="7"/>
      <c r="BF91" s="7"/>
      <c r="BG91" s="7"/>
      <c r="BH91" s="7"/>
      <c r="BI91" s="7"/>
      <c r="BJ91" s="7"/>
      <c r="BK91" s="7"/>
      <c r="BL91" s="6"/>
      <c r="BM91" s="8">
        <v>52</v>
      </c>
      <c r="BN91" s="61"/>
      <c r="BO91" s="62"/>
      <c r="BP91" s="63"/>
      <c r="BQ91" s="59"/>
      <c r="BR91" s="60"/>
      <c r="BS91" s="59"/>
      <c r="BT91" s="60"/>
      <c r="BU91" s="7"/>
      <c r="BV91" s="7"/>
      <c r="BW91" s="7"/>
      <c r="BX91" s="7"/>
      <c r="BY91" s="7"/>
      <c r="BZ91" s="7"/>
      <c r="CA91" s="7"/>
      <c r="CB91" s="6"/>
      <c r="CC91" s="8">
        <v>52</v>
      </c>
      <c r="CD91" s="61"/>
      <c r="CE91" s="62"/>
      <c r="CF91" s="63"/>
      <c r="CG91" s="59"/>
      <c r="CH91" s="60"/>
      <c r="CI91" s="59"/>
      <c r="CJ91" s="60"/>
      <c r="CK91" s="7"/>
      <c r="CL91" s="7"/>
      <c r="CM91" s="7"/>
      <c r="CN91" s="7"/>
      <c r="CO91" s="7"/>
      <c r="CP91" s="7"/>
      <c r="CQ91" s="7"/>
      <c r="CR91" s="6"/>
      <c r="CS91" s="8">
        <v>52</v>
      </c>
      <c r="CT91" s="61"/>
      <c r="CU91" s="62"/>
      <c r="CV91" s="63"/>
      <c r="CW91" s="59"/>
      <c r="CX91" s="60"/>
      <c r="CY91" s="59"/>
      <c r="CZ91" s="60"/>
      <c r="DA91" s="7"/>
      <c r="DB91" s="7"/>
      <c r="DC91" s="7"/>
      <c r="DD91" s="7"/>
      <c r="DE91" s="7"/>
      <c r="DF91" s="7"/>
      <c r="DG91" s="7"/>
      <c r="DH91" s="6"/>
      <c r="DI91" s="8">
        <v>52</v>
      </c>
      <c r="DJ91" s="61"/>
      <c r="DK91" s="62"/>
      <c r="DL91" s="63"/>
      <c r="DM91" s="59"/>
      <c r="DN91" s="60"/>
      <c r="DO91" s="59"/>
      <c r="DP91" s="60"/>
      <c r="DQ91" s="7"/>
      <c r="DR91" s="7"/>
      <c r="DS91" s="7"/>
      <c r="DT91" s="7"/>
      <c r="DU91" s="7"/>
      <c r="DV91" s="7"/>
      <c r="DW91" s="7"/>
      <c r="DX91" s="6"/>
    </row>
    <row r="92" spans="17:128" x14ac:dyDescent="0.2">
      <c r="Q92" s="63">
        <v>53</v>
      </c>
      <c r="R92" s="61"/>
      <c r="S92" s="62"/>
      <c r="T92" s="63"/>
      <c r="U92" s="59"/>
      <c r="V92" s="60"/>
      <c r="W92" s="59"/>
      <c r="X92" s="60"/>
      <c r="Y92" s="7"/>
      <c r="Z92" s="7"/>
      <c r="AA92" s="7"/>
      <c r="AB92" s="7"/>
      <c r="AC92" s="7"/>
      <c r="AD92" s="7"/>
      <c r="AE92" s="7"/>
      <c r="AF92" s="6"/>
      <c r="AG92" s="8">
        <v>53</v>
      </c>
      <c r="AH92" s="61"/>
      <c r="AI92" s="62"/>
      <c r="AJ92" s="63"/>
      <c r="AK92" s="59"/>
      <c r="AL92" s="60"/>
      <c r="AM92" s="59"/>
      <c r="AN92" s="60"/>
      <c r="AO92" s="7"/>
      <c r="AP92" s="7"/>
      <c r="AQ92" s="7"/>
      <c r="AR92" s="7"/>
      <c r="AS92" s="7"/>
      <c r="AT92" s="7"/>
      <c r="AU92" s="7"/>
      <c r="AV92" s="6"/>
      <c r="AW92" s="8">
        <v>53</v>
      </c>
      <c r="AX92" s="61"/>
      <c r="AY92" s="62"/>
      <c r="AZ92" s="63"/>
      <c r="BA92" s="59"/>
      <c r="BB92" s="60"/>
      <c r="BC92" s="59"/>
      <c r="BD92" s="60"/>
      <c r="BE92" s="7"/>
      <c r="BF92" s="7"/>
      <c r="BG92" s="7"/>
      <c r="BH92" s="7"/>
      <c r="BI92" s="7"/>
      <c r="BJ92" s="7"/>
      <c r="BK92" s="7"/>
      <c r="BL92" s="6"/>
      <c r="BM92" s="8">
        <v>53</v>
      </c>
      <c r="BN92" s="61"/>
      <c r="BO92" s="62"/>
      <c r="BP92" s="63"/>
      <c r="BQ92" s="59"/>
      <c r="BR92" s="60"/>
      <c r="BS92" s="59"/>
      <c r="BT92" s="60"/>
      <c r="BU92" s="7"/>
      <c r="BV92" s="7"/>
      <c r="BW92" s="7"/>
      <c r="BX92" s="7"/>
      <c r="BY92" s="7"/>
      <c r="BZ92" s="7"/>
      <c r="CA92" s="7"/>
      <c r="CB92" s="6"/>
      <c r="CC92" s="8">
        <v>53</v>
      </c>
      <c r="CD92" s="61"/>
      <c r="CE92" s="62"/>
      <c r="CF92" s="63"/>
      <c r="CG92" s="59"/>
      <c r="CH92" s="60"/>
      <c r="CI92" s="59"/>
      <c r="CJ92" s="60"/>
      <c r="CK92" s="7"/>
      <c r="CL92" s="7"/>
      <c r="CM92" s="7"/>
      <c r="CN92" s="7"/>
      <c r="CO92" s="7"/>
      <c r="CP92" s="7"/>
      <c r="CQ92" s="7"/>
      <c r="CR92" s="6"/>
      <c r="CS92" s="8">
        <v>53</v>
      </c>
      <c r="CT92" s="61"/>
      <c r="CU92" s="62"/>
      <c r="CV92" s="63"/>
      <c r="CW92" s="59"/>
      <c r="CX92" s="60"/>
      <c r="CY92" s="59"/>
      <c r="CZ92" s="60"/>
      <c r="DA92" s="7"/>
      <c r="DB92" s="7"/>
      <c r="DC92" s="7"/>
      <c r="DD92" s="7"/>
      <c r="DE92" s="7"/>
      <c r="DF92" s="7"/>
      <c r="DG92" s="7"/>
      <c r="DH92" s="6"/>
      <c r="DI92" s="8">
        <v>53</v>
      </c>
      <c r="DJ92" s="61"/>
      <c r="DK92" s="62"/>
      <c r="DL92" s="63"/>
      <c r="DM92" s="59"/>
      <c r="DN92" s="60"/>
      <c r="DO92" s="59"/>
      <c r="DP92" s="60"/>
      <c r="DQ92" s="7"/>
      <c r="DR92" s="7"/>
      <c r="DS92" s="7"/>
      <c r="DT92" s="7"/>
      <c r="DU92" s="7"/>
      <c r="DV92" s="7"/>
      <c r="DW92" s="7"/>
      <c r="DX92" s="6"/>
    </row>
    <row r="93" spans="17:128" x14ac:dyDescent="0.2">
      <c r="Q93" s="63">
        <v>54</v>
      </c>
      <c r="R93" s="61"/>
      <c r="S93" s="62"/>
      <c r="T93" s="63"/>
      <c r="U93" s="59"/>
      <c r="V93" s="60"/>
      <c r="W93" s="59"/>
      <c r="X93" s="60"/>
      <c r="Y93" s="7"/>
      <c r="Z93" s="7"/>
      <c r="AA93" s="7"/>
      <c r="AB93" s="7"/>
      <c r="AC93" s="7"/>
      <c r="AD93" s="7"/>
      <c r="AE93" s="7"/>
      <c r="AF93" s="6"/>
      <c r="AG93" s="8">
        <v>54</v>
      </c>
      <c r="AH93" s="61"/>
      <c r="AI93" s="62"/>
      <c r="AJ93" s="63"/>
      <c r="AK93" s="59"/>
      <c r="AL93" s="60"/>
      <c r="AM93" s="59"/>
      <c r="AN93" s="60"/>
      <c r="AO93" s="7"/>
      <c r="AP93" s="7"/>
      <c r="AQ93" s="7"/>
      <c r="AR93" s="7"/>
      <c r="AS93" s="7"/>
      <c r="AT93" s="7"/>
      <c r="AU93" s="7"/>
      <c r="AV93" s="6"/>
      <c r="AW93" s="8">
        <v>54</v>
      </c>
      <c r="AX93" s="61"/>
      <c r="AY93" s="62"/>
      <c r="AZ93" s="63"/>
      <c r="BA93" s="59"/>
      <c r="BB93" s="60"/>
      <c r="BC93" s="59"/>
      <c r="BD93" s="60"/>
      <c r="BE93" s="7"/>
      <c r="BF93" s="7"/>
      <c r="BG93" s="7"/>
      <c r="BH93" s="7"/>
      <c r="BI93" s="7"/>
      <c r="BJ93" s="7"/>
      <c r="BK93" s="7"/>
      <c r="BL93" s="6"/>
      <c r="BM93" s="8">
        <v>54</v>
      </c>
      <c r="BN93" s="61"/>
      <c r="BO93" s="62"/>
      <c r="BP93" s="63"/>
      <c r="BQ93" s="59"/>
      <c r="BR93" s="60"/>
      <c r="BS93" s="59"/>
      <c r="BT93" s="60"/>
      <c r="BU93" s="7"/>
      <c r="BV93" s="7"/>
      <c r="BW93" s="7"/>
      <c r="BX93" s="7"/>
      <c r="BY93" s="7"/>
      <c r="BZ93" s="7"/>
      <c r="CA93" s="7"/>
      <c r="CB93" s="6"/>
      <c r="CC93" s="8">
        <v>54</v>
      </c>
      <c r="CD93" s="61"/>
      <c r="CE93" s="62"/>
      <c r="CF93" s="63"/>
      <c r="CG93" s="59"/>
      <c r="CH93" s="60"/>
      <c r="CI93" s="59"/>
      <c r="CJ93" s="60"/>
      <c r="CK93" s="7"/>
      <c r="CL93" s="7"/>
      <c r="CM93" s="7"/>
      <c r="CN93" s="7"/>
      <c r="CO93" s="7"/>
      <c r="CP93" s="7"/>
      <c r="CQ93" s="7"/>
      <c r="CR93" s="6"/>
      <c r="CS93" s="8">
        <v>54</v>
      </c>
      <c r="CT93" s="61"/>
      <c r="CU93" s="62"/>
      <c r="CV93" s="63"/>
      <c r="CW93" s="59"/>
      <c r="CX93" s="60"/>
      <c r="CY93" s="59"/>
      <c r="CZ93" s="60"/>
      <c r="DA93" s="7"/>
      <c r="DB93" s="7"/>
      <c r="DC93" s="7"/>
      <c r="DD93" s="7"/>
      <c r="DE93" s="7"/>
      <c r="DF93" s="7"/>
      <c r="DG93" s="7"/>
      <c r="DH93" s="6"/>
      <c r="DI93" s="8">
        <v>54</v>
      </c>
      <c r="DJ93" s="61"/>
      <c r="DK93" s="62"/>
      <c r="DL93" s="63"/>
      <c r="DM93" s="59"/>
      <c r="DN93" s="60"/>
      <c r="DO93" s="59"/>
      <c r="DP93" s="60"/>
      <c r="DQ93" s="7"/>
      <c r="DR93" s="7"/>
      <c r="DS93" s="7"/>
      <c r="DT93" s="7"/>
      <c r="DU93" s="7"/>
      <c r="DV93" s="7"/>
      <c r="DW93" s="7"/>
      <c r="DX93" s="6"/>
    </row>
    <row r="94" spans="17:128" x14ac:dyDescent="0.2">
      <c r="Q94" s="63">
        <v>55</v>
      </c>
      <c r="R94" s="61"/>
      <c r="S94" s="62"/>
      <c r="T94" s="63"/>
      <c r="U94" s="59"/>
      <c r="V94" s="60"/>
      <c r="W94" s="59"/>
      <c r="X94" s="60"/>
      <c r="Y94" s="7"/>
      <c r="Z94" s="7"/>
      <c r="AA94" s="7"/>
      <c r="AB94" s="7"/>
      <c r="AC94" s="7"/>
      <c r="AD94" s="7"/>
      <c r="AE94" s="7"/>
      <c r="AF94" s="6"/>
      <c r="AG94" s="8">
        <v>55</v>
      </c>
      <c r="AH94" s="61"/>
      <c r="AI94" s="62"/>
      <c r="AJ94" s="63"/>
      <c r="AK94" s="59"/>
      <c r="AL94" s="60"/>
      <c r="AM94" s="59"/>
      <c r="AN94" s="60"/>
      <c r="AO94" s="7"/>
      <c r="AP94" s="7"/>
      <c r="AQ94" s="7"/>
      <c r="AR94" s="7"/>
      <c r="AS94" s="7"/>
      <c r="AT94" s="7"/>
      <c r="AU94" s="7"/>
      <c r="AV94" s="6"/>
      <c r="AW94" s="8">
        <v>55</v>
      </c>
      <c r="AX94" s="61"/>
      <c r="AY94" s="62"/>
      <c r="AZ94" s="63"/>
      <c r="BA94" s="59"/>
      <c r="BB94" s="60"/>
      <c r="BC94" s="59"/>
      <c r="BD94" s="60"/>
      <c r="BE94" s="7"/>
      <c r="BF94" s="7"/>
      <c r="BG94" s="7"/>
      <c r="BH94" s="7"/>
      <c r="BI94" s="7"/>
      <c r="BJ94" s="7"/>
      <c r="BK94" s="7"/>
      <c r="BL94" s="6"/>
      <c r="BM94" s="8">
        <v>55</v>
      </c>
      <c r="BN94" s="61"/>
      <c r="BO94" s="62"/>
      <c r="BP94" s="63"/>
      <c r="BQ94" s="59"/>
      <c r="BR94" s="60"/>
      <c r="BS94" s="59"/>
      <c r="BT94" s="60"/>
      <c r="BU94" s="7"/>
      <c r="BV94" s="7"/>
      <c r="BW94" s="7"/>
      <c r="BX94" s="7"/>
      <c r="BY94" s="7"/>
      <c r="BZ94" s="7"/>
      <c r="CA94" s="7"/>
      <c r="CB94" s="6"/>
      <c r="CC94" s="8">
        <v>55</v>
      </c>
      <c r="CD94" s="61"/>
      <c r="CE94" s="62"/>
      <c r="CF94" s="63"/>
      <c r="CG94" s="59"/>
      <c r="CH94" s="60"/>
      <c r="CI94" s="59"/>
      <c r="CJ94" s="60"/>
      <c r="CK94" s="7"/>
      <c r="CL94" s="7"/>
      <c r="CM94" s="7"/>
      <c r="CN94" s="7"/>
      <c r="CO94" s="7"/>
      <c r="CP94" s="7"/>
      <c r="CQ94" s="7"/>
      <c r="CR94" s="6"/>
      <c r="CS94" s="8">
        <v>55</v>
      </c>
      <c r="CT94" s="61"/>
      <c r="CU94" s="62"/>
      <c r="CV94" s="63"/>
      <c r="CW94" s="59"/>
      <c r="CX94" s="60"/>
      <c r="CY94" s="59"/>
      <c r="CZ94" s="60"/>
      <c r="DA94" s="7"/>
      <c r="DB94" s="7"/>
      <c r="DC94" s="7"/>
      <c r="DD94" s="7"/>
      <c r="DE94" s="7"/>
      <c r="DF94" s="7"/>
      <c r="DG94" s="7"/>
      <c r="DH94" s="6"/>
      <c r="DI94" s="8">
        <v>55</v>
      </c>
      <c r="DJ94" s="61"/>
      <c r="DK94" s="62"/>
      <c r="DL94" s="63"/>
      <c r="DM94" s="59"/>
      <c r="DN94" s="60"/>
      <c r="DO94" s="59"/>
      <c r="DP94" s="60"/>
      <c r="DQ94" s="7"/>
      <c r="DR94" s="7"/>
      <c r="DS94" s="7"/>
      <c r="DT94" s="7"/>
      <c r="DU94" s="7"/>
      <c r="DV94" s="7"/>
      <c r="DW94" s="7"/>
      <c r="DX94" s="6"/>
    </row>
    <row r="95" spans="17:128" x14ac:dyDescent="0.2">
      <c r="Q95" s="63">
        <v>56</v>
      </c>
      <c r="R95" s="61"/>
      <c r="S95" s="62"/>
      <c r="T95" s="63"/>
      <c r="U95" s="59"/>
      <c r="V95" s="60"/>
      <c r="W95" s="59"/>
      <c r="X95" s="60"/>
      <c r="Y95" s="7"/>
      <c r="Z95" s="7"/>
      <c r="AA95" s="7"/>
      <c r="AB95" s="7"/>
      <c r="AC95" s="7"/>
      <c r="AD95" s="7"/>
      <c r="AE95" s="7"/>
      <c r="AF95" s="6"/>
      <c r="AG95" s="8">
        <v>56</v>
      </c>
      <c r="AH95" s="61"/>
      <c r="AI95" s="62"/>
      <c r="AJ95" s="63"/>
      <c r="AK95" s="59"/>
      <c r="AL95" s="60"/>
      <c r="AM95" s="59"/>
      <c r="AN95" s="60"/>
      <c r="AO95" s="7"/>
      <c r="AP95" s="7"/>
      <c r="AQ95" s="7"/>
      <c r="AR95" s="7"/>
      <c r="AS95" s="7"/>
      <c r="AT95" s="7"/>
      <c r="AU95" s="7"/>
      <c r="AV95" s="6"/>
      <c r="AW95" s="8">
        <v>56</v>
      </c>
      <c r="AX95" s="61"/>
      <c r="AY95" s="62"/>
      <c r="AZ95" s="63"/>
      <c r="BA95" s="59"/>
      <c r="BB95" s="60"/>
      <c r="BC95" s="59"/>
      <c r="BD95" s="60"/>
      <c r="BE95" s="7"/>
      <c r="BF95" s="7"/>
      <c r="BG95" s="7"/>
      <c r="BH95" s="7"/>
      <c r="BI95" s="7"/>
      <c r="BJ95" s="7"/>
      <c r="BK95" s="7"/>
      <c r="BL95" s="6"/>
      <c r="BM95" s="8">
        <v>56</v>
      </c>
      <c r="BN95" s="61"/>
      <c r="BO95" s="62"/>
      <c r="BP95" s="63"/>
      <c r="BQ95" s="59"/>
      <c r="BR95" s="60"/>
      <c r="BS95" s="59"/>
      <c r="BT95" s="60"/>
      <c r="BU95" s="7"/>
      <c r="BV95" s="7"/>
      <c r="BW95" s="7"/>
      <c r="BX95" s="7"/>
      <c r="BY95" s="7"/>
      <c r="BZ95" s="7"/>
      <c r="CA95" s="7"/>
      <c r="CB95" s="6"/>
      <c r="CC95" s="8">
        <v>56</v>
      </c>
      <c r="CD95" s="61"/>
      <c r="CE95" s="62"/>
      <c r="CF95" s="63"/>
      <c r="CG95" s="59"/>
      <c r="CH95" s="60"/>
      <c r="CI95" s="59"/>
      <c r="CJ95" s="60"/>
      <c r="CK95" s="7"/>
      <c r="CL95" s="7"/>
      <c r="CM95" s="7"/>
      <c r="CN95" s="7"/>
      <c r="CO95" s="7"/>
      <c r="CP95" s="7"/>
      <c r="CQ95" s="7"/>
      <c r="CR95" s="6"/>
      <c r="CS95" s="8">
        <v>56</v>
      </c>
      <c r="CT95" s="61"/>
      <c r="CU95" s="62"/>
      <c r="CV95" s="63"/>
      <c r="CW95" s="59"/>
      <c r="CX95" s="60"/>
      <c r="CY95" s="59"/>
      <c r="CZ95" s="60"/>
      <c r="DA95" s="7"/>
      <c r="DB95" s="7"/>
      <c r="DC95" s="7"/>
      <c r="DD95" s="7"/>
      <c r="DE95" s="7"/>
      <c r="DF95" s="7"/>
      <c r="DG95" s="7"/>
      <c r="DH95" s="6"/>
      <c r="DI95" s="8">
        <v>56</v>
      </c>
      <c r="DJ95" s="61"/>
      <c r="DK95" s="62"/>
      <c r="DL95" s="63"/>
      <c r="DM95" s="59"/>
      <c r="DN95" s="60"/>
      <c r="DO95" s="59"/>
      <c r="DP95" s="60"/>
      <c r="DQ95" s="7"/>
      <c r="DR95" s="7"/>
      <c r="DS95" s="7"/>
      <c r="DT95" s="7"/>
      <c r="DU95" s="7"/>
      <c r="DV95" s="7"/>
      <c r="DW95" s="7"/>
      <c r="DX95" s="6"/>
    </row>
    <row r="96" spans="17:128" x14ac:dyDescent="0.2">
      <c r="Q96" s="63">
        <v>57</v>
      </c>
      <c r="R96" s="61"/>
      <c r="S96" s="62"/>
      <c r="T96" s="63"/>
      <c r="U96" s="59"/>
      <c r="V96" s="60"/>
      <c r="W96" s="59"/>
      <c r="X96" s="60"/>
      <c r="Y96" s="7"/>
      <c r="Z96" s="7"/>
      <c r="AA96" s="7"/>
      <c r="AB96" s="7"/>
      <c r="AC96" s="7"/>
      <c r="AD96" s="7"/>
      <c r="AE96" s="7"/>
      <c r="AF96" s="6"/>
      <c r="AG96" s="8">
        <v>57</v>
      </c>
      <c r="AH96" s="61"/>
      <c r="AI96" s="62"/>
      <c r="AJ96" s="63"/>
      <c r="AK96" s="59"/>
      <c r="AL96" s="60"/>
      <c r="AM96" s="59"/>
      <c r="AN96" s="60"/>
      <c r="AO96" s="7"/>
      <c r="AP96" s="7"/>
      <c r="AQ96" s="7"/>
      <c r="AR96" s="7"/>
      <c r="AS96" s="7"/>
      <c r="AT96" s="7"/>
      <c r="AU96" s="7"/>
      <c r="AV96" s="6"/>
      <c r="AW96" s="8">
        <v>57</v>
      </c>
      <c r="AX96" s="61"/>
      <c r="AY96" s="62"/>
      <c r="AZ96" s="63"/>
      <c r="BA96" s="59"/>
      <c r="BB96" s="60"/>
      <c r="BC96" s="59"/>
      <c r="BD96" s="60"/>
      <c r="BE96" s="7"/>
      <c r="BF96" s="7"/>
      <c r="BG96" s="7"/>
      <c r="BH96" s="7"/>
      <c r="BI96" s="7"/>
      <c r="BJ96" s="7"/>
      <c r="BK96" s="7"/>
      <c r="BL96" s="6"/>
      <c r="BM96" s="8">
        <v>57</v>
      </c>
      <c r="BN96" s="61"/>
      <c r="BO96" s="62"/>
      <c r="BP96" s="63"/>
      <c r="BQ96" s="59"/>
      <c r="BR96" s="60"/>
      <c r="BS96" s="59"/>
      <c r="BT96" s="60"/>
      <c r="BU96" s="7"/>
      <c r="BV96" s="7"/>
      <c r="BW96" s="7"/>
      <c r="BX96" s="7"/>
      <c r="BY96" s="7"/>
      <c r="BZ96" s="7"/>
      <c r="CA96" s="7"/>
      <c r="CB96" s="6"/>
      <c r="CC96" s="8">
        <v>57</v>
      </c>
      <c r="CD96" s="61"/>
      <c r="CE96" s="62"/>
      <c r="CF96" s="63"/>
      <c r="CG96" s="59"/>
      <c r="CH96" s="60"/>
      <c r="CI96" s="59"/>
      <c r="CJ96" s="60"/>
      <c r="CK96" s="7"/>
      <c r="CL96" s="7"/>
      <c r="CM96" s="7"/>
      <c r="CN96" s="7"/>
      <c r="CO96" s="7"/>
      <c r="CP96" s="7"/>
      <c r="CQ96" s="7"/>
      <c r="CR96" s="6"/>
      <c r="CS96" s="8">
        <v>57</v>
      </c>
      <c r="CT96" s="61"/>
      <c r="CU96" s="62"/>
      <c r="CV96" s="63"/>
      <c r="CW96" s="59"/>
      <c r="CX96" s="60"/>
      <c r="CY96" s="59"/>
      <c r="CZ96" s="60"/>
      <c r="DA96" s="7"/>
      <c r="DB96" s="7"/>
      <c r="DC96" s="7"/>
      <c r="DD96" s="7"/>
      <c r="DE96" s="7"/>
      <c r="DF96" s="7"/>
      <c r="DG96" s="7"/>
      <c r="DH96" s="6"/>
      <c r="DI96" s="8">
        <v>57</v>
      </c>
      <c r="DJ96" s="61"/>
      <c r="DK96" s="62"/>
      <c r="DL96" s="63"/>
      <c r="DM96" s="59"/>
      <c r="DN96" s="60"/>
      <c r="DO96" s="59"/>
      <c r="DP96" s="60"/>
      <c r="DQ96" s="7"/>
      <c r="DR96" s="7"/>
      <c r="DS96" s="7"/>
      <c r="DT96" s="7"/>
      <c r="DU96" s="7"/>
      <c r="DV96" s="7"/>
      <c r="DW96" s="7"/>
      <c r="DX96" s="6"/>
    </row>
    <row r="97" spans="17:128" x14ac:dyDescent="0.2">
      <c r="Q97" s="63">
        <v>58</v>
      </c>
      <c r="R97" s="61"/>
      <c r="S97" s="62"/>
      <c r="T97" s="63"/>
      <c r="U97" s="59"/>
      <c r="V97" s="60"/>
      <c r="W97" s="59"/>
      <c r="X97" s="60"/>
      <c r="Y97" s="7"/>
      <c r="Z97" s="7"/>
      <c r="AA97" s="7"/>
      <c r="AB97" s="7"/>
      <c r="AC97" s="7"/>
      <c r="AD97" s="7"/>
      <c r="AE97" s="7"/>
      <c r="AF97" s="6"/>
      <c r="AG97" s="8">
        <v>58</v>
      </c>
      <c r="AH97" s="61"/>
      <c r="AI97" s="62"/>
      <c r="AJ97" s="63"/>
      <c r="AK97" s="59"/>
      <c r="AL97" s="60"/>
      <c r="AM97" s="59"/>
      <c r="AN97" s="60"/>
      <c r="AO97" s="7"/>
      <c r="AP97" s="7"/>
      <c r="AQ97" s="7"/>
      <c r="AR97" s="7"/>
      <c r="AS97" s="7"/>
      <c r="AT97" s="7"/>
      <c r="AU97" s="7"/>
      <c r="AV97" s="6"/>
      <c r="AW97" s="8">
        <v>58</v>
      </c>
      <c r="AX97" s="61"/>
      <c r="AY97" s="62"/>
      <c r="AZ97" s="63"/>
      <c r="BA97" s="59"/>
      <c r="BB97" s="60"/>
      <c r="BC97" s="59"/>
      <c r="BD97" s="60"/>
      <c r="BE97" s="7"/>
      <c r="BF97" s="7"/>
      <c r="BG97" s="7"/>
      <c r="BH97" s="7"/>
      <c r="BI97" s="7"/>
      <c r="BJ97" s="7"/>
      <c r="BK97" s="7"/>
      <c r="BL97" s="6"/>
      <c r="BM97" s="8">
        <v>58</v>
      </c>
      <c r="BN97" s="61"/>
      <c r="BO97" s="62"/>
      <c r="BP97" s="63"/>
      <c r="BQ97" s="59"/>
      <c r="BR97" s="60"/>
      <c r="BS97" s="59"/>
      <c r="BT97" s="60"/>
      <c r="BU97" s="7"/>
      <c r="BV97" s="7"/>
      <c r="BW97" s="7"/>
      <c r="BX97" s="7"/>
      <c r="BY97" s="7"/>
      <c r="BZ97" s="7"/>
      <c r="CA97" s="7"/>
      <c r="CB97" s="6"/>
      <c r="CC97" s="8">
        <v>58</v>
      </c>
      <c r="CD97" s="61"/>
      <c r="CE97" s="62"/>
      <c r="CF97" s="63"/>
      <c r="CG97" s="59"/>
      <c r="CH97" s="60"/>
      <c r="CI97" s="59"/>
      <c r="CJ97" s="60"/>
      <c r="CK97" s="7"/>
      <c r="CL97" s="7"/>
      <c r="CM97" s="7"/>
      <c r="CN97" s="7"/>
      <c r="CO97" s="7"/>
      <c r="CP97" s="7"/>
      <c r="CQ97" s="7"/>
      <c r="CR97" s="6"/>
      <c r="CS97" s="8">
        <v>58</v>
      </c>
      <c r="CT97" s="61"/>
      <c r="CU97" s="62"/>
      <c r="CV97" s="63"/>
      <c r="CW97" s="59"/>
      <c r="CX97" s="60"/>
      <c r="CY97" s="59"/>
      <c r="CZ97" s="60"/>
      <c r="DA97" s="7"/>
      <c r="DB97" s="7"/>
      <c r="DC97" s="7"/>
      <c r="DD97" s="7"/>
      <c r="DE97" s="7"/>
      <c r="DF97" s="7"/>
      <c r="DG97" s="7"/>
      <c r="DH97" s="6"/>
      <c r="DI97" s="8">
        <v>58</v>
      </c>
      <c r="DJ97" s="61"/>
      <c r="DK97" s="62"/>
      <c r="DL97" s="63"/>
      <c r="DM97" s="59"/>
      <c r="DN97" s="60"/>
      <c r="DO97" s="59"/>
      <c r="DP97" s="60"/>
      <c r="DQ97" s="7"/>
      <c r="DR97" s="7"/>
      <c r="DS97" s="7"/>
      <c r="DT97" s="7"/>
      <c r="DU97" s="7"/>
      <c r="DV97" s="7"/>
      <c r="DW97" s="7"/>
      <c r="DX97" s="6"/>
    </row>
    <row r="98" spans="17:128" x14ac:dyDescent="0.2">
      <c r="Q98" s="63">
        <v>59</v>
      </c>
      <c r="R98" s="61"/>
      <c r="S98" s="62"/>
      <c r="T98" s="63"/>
      <c r="U98" s="59"/>
      <c r="V98" s="60"/>
      <c r="W98" s="59"/>
      <c r="X98" s="60"/>
      <c r="Y98" s="7"/>
      <c r="Z98" s="7"/>
      <c r="AA98" s="7"/>
      <c r="AB98" s="7"/>
      <c r="AC98" s="7"/>
      <c r="AD98" s="7"/>
      <c r="AE98" s="7"/>
      <c r="AF98" s="6"/>
      <c r="AG98" s="8">
        <v>59</v>
      </c>
      <c r="AH98" s="61"/>
      <c r="AI98" s="62"/>
      <c r="AJ98" s="63"/>
      <c r="AK98" s="59"/>
      <c r="AL98" s="60"/>
      <c r="AM98" s="59"/>
      <c r="AN98" s="60"/>
      <c r="AO98" s="7"/>
      <c r="AP98" s="7"/>
      <c r="AQ98" s="7"/>
      <c r="AR98" s="7"/>
      <c r="AS98" s="7"/>
      <c r="AT98" s="7"/>
      <c r="AU98" s="7"/>
      <c r="AV98" s="6"/>
      <c r="AW98" s="8">
        <v>59</v>
      </c>
      <c r="AX98" s="61"/>
      <c r="AY98" s="62"/>
      <c r="AZ98" s="63"/>
      <c r="BA98" s="59"/>
      <c r="BB98" s="60"/>
      <c r="BC98" s="59"/>
      <c r="BD98" s="60"/>
      <c r="BE98" s="7"/>
      <c r="BF98" s="7"/>
      <c r="BG98" s="7"/>
      <c r="BH98" s="7"/>
      <c r="BI98" s="7"/>
      <c r="BJ98" s="7"/>
      <c r="BK98" s="7"/>
      <c r="BL98" s="6"/>
      <c r="BM98" s="8">
        <v>59</v>
      </c>
      <c r="BN98" s="61"/>
      <c r="BO98" s="62"/>
      <c r="BP98" s="63"/>
      <c r="BQ98" s="59"/>
      <c r="BR98" s="60"/>
      <c r="BS98" s="59"/>
      <c r="BT98" s="60"/>
      <c r="BU98" s="7"/>
      <c r="BV98" s="7"/>
      <c r="BW98" s="7"/>
      <c r="BX98" s="7"/>
      <c r="BY98" s="7"/>
      <c r="BZ98" s="7"/>
      <c r="CA98" s="7"/>
      <c r="CB98" s="6"/>
      <c r="CC98" s="8">
        <v>59</v>
      </c>
      <c r="CD98" s="61"/>
      <c r="CE98" s="62"/>
      <c r="CF98" s="63"/>
      <c r="CG98" s="59"/>
      <c r="CH98" s="60"/>
      <c r="CI98" s="59"/>
      <c r="CJ98" s="60"/>
      <c r="CK98" s="7"/>
      <c r="CL98" s="7"/>
      <c r="CM98" s="7"/>
      <c r="CN98" s="7"/>
      <c r="CO98" s="7"/>
      <c r="CP98" s="7"/>
      <c r="CQ98" s="7"/>
      <c r="CR98" s="6"/>
      <c r="CS98" s="8">
        <v>59</v>
      </c>
      <c r="CT98" s="61"/>
      <c r="CU98" s="62"/>
      <c r="CV98" s="63"/>
      <c r="CW98" s="59"/>
      <c r="CX98" s="60"/>
      <c r="CY98" s="59"/>
      <c r="CZ98" s="60"/>
      <c r="DA98" s="7"/>
      <c r="DB98" s="7"/>
      <c r="DC98" s="7"/>
      <c r="DD98" s="7"/>
      <c r="DE98" s="7"/>
      <c r="DF98" s="7"/>
      <c r="DG98" s="7"/>
      <c r="DH98" s="6"/>
      <c r="DI98" s="8">
        <v>59</v>
      </c>
      <c r="DJ98" s="61"/>
      <c r="DK98" s="62"/>
      <c r="DL98" s="63"/>
      <c r="DM98" s="59"/>
      <c r="DN98" s="60"/>
      <c r="DO98" s="59"/>
      <c r="DP98" s="60"/>
      <c r="DQ98" s="7"/>
      <c r="DR98" s="7"/>
      <c r="DS98" s="7"/>
      <c r="DT98" s="7"/>
      <c r="DU98" s="7"/>
      <c r="DV98" s="7"/>
      <c r="DW98" s="7"/>
      <c r="DX98" s="6"/>
    </row>
    <row r="99" spans="17:128" x14ac:dyDescent="0.2">
      <c r="Q99" s="63">
        <v>60</v>
      </c>
      <c r="R99" s="61"/>
      <c r="S99" s="62"/>
      <c r="T99" s="63"/>
      <c r="U99" s="59"/>
      <c r="V99" s="60"/>
      <c r="W99" s="59"/>
      <c r="X99" s="60"/>
      <c r="Y99" s="7"/>
      <c r="Z99" s="7"/>
      <c r="AA99" s="7"/>
      <c r="AB99" s="7"/>
      <c r="AC99" s="7"/>
      <c r="AD99" s="7"/>
      <c r="AE99" s="7"/>
      <c r="AF99" s="6"/>
      <c r="AG99" s="8">
        <v>60</v>
      </c>
      <c r="AH99" s="61"/>
      <c r="AI99" s="62"/>
      <c r="AJ99" s="63"/>
      <c r="AK99" s="59"/>
      <c r="AL99" s="60"/>
      <c r="AM99" s="59"/>
      <c r="AN99" s="60"/>
      <c r="AO99" s="7"/>
      <c r="AP99" s="7"/>
      <c r="AQ99" s="7"/>
      <c r="AR99" s="7"/>
      <c r="AS99" s="7"/>
      <c r="AT99" s="7"/>
      <c r="AU99" s="7"/>
      <c r="AV99" s="6"/>
      <c r="AW99" s="8">
        <v>60</v>
      </c>
      <c r="AX99" s="61"/>
      <c r="AY99" s="62"/>
      <c r="AZ99" s="63"/>
      <c r="BA99" s="59"/>
      <c r="BB99" s="60"/>
      <c r="BC99" s="59"/>
      <c r="BD99" s="60"/>
      <c r="BE99" s="7"/>
      <c r="BF99" s="7"/>
      <c r="BG99" s="7"/>
      <c r="BH99" s="7"/>
      <c r="BI99" s="7"/>
      <c r="BJ99" s="7"/>
      <c r="BK99" s="7"/>
      <c r="BL99" s="6"/>
      <c r="BM99" s="8">
        <v>60</v>
      </c>
      <c r="BN99" s="61"/>
      <c r="BO99" s="62"/>
      <c r="BP99" s="63"/>
      <c r="BQ99" s="59"/>
      <c r="BR99" s="60"/>
      <c r="BS99" s="59"/>
      <c r="BT99" s="60"/>
      <c r="BU99" s="7"/>
      <c r="BV99" s="7"/>
      <c r="BW99" s="7"/>
      <c r="BX99" s="7"/>
      <c r="BY99" s="7"/>
      <c r="BZ99" s="7"/>
      <c r="CA99" s="7"/>
      <c r="CB99" s="6"/>
      <c r="CC99" s="8">
        <v>60</v>
      </c>
      <c r="CD99" s="61"/>
      <c r="CE99" s="62"/>
      <c r="CF99" s="63"/>
      <c r="CG99" s="59"/>
      <c r="CH99" s="60"/>
      <c r="CI99" s="59"/>
      <c r="CJ99" s="60"/>
      <c r="CK99" s="7"/>
      <c r="CL99" s="7"/>
      <c r="CM99" s="7"/>
      <c r="CN99" s="7"/>
      <c r="CO99" s="7"/>
      <c r="CP99" s="7"/>
      <c r="CQ99" s="7"/>
      <c r="CR99" s="6"/>
      <c r="CS99" s="8">
        <v>60</v>
      </c>
      <c r="CT99" s="61"/>
      <c r="CU99" s="62"/>
      <c r="CV99" s="63"/>
      <c r="CW99" s="59"/>
      <c r="CX99" s="60"/>
      <c r="CY99" s="59"/>
      <c r="CZ99" s="60"/>
      <c r="DA99" s="7"/>
      <c r="DB99" s="7"/>
      <c r="DC99" s="7"/>
      <c r="DD99" s="7"/>
      <c r="DE99" s="7"/>
      <c r="DF99" s="7"/>
      <c r="DG99" s="7"/>
      <c r="DH99" s="6"/>
      <c r="DI99" s="8">
        <v>60</v>
      </c>
      <c r="DJ99" s="61"/>
      <c r="DK99" s="62"/>
      <c r="DL99" s="63"/>
      <c r="DM99" s="59"/>
      <c r="DN99" s="60"/>
      <c r="DO99" s="59"/>
      <c r="DP99" s="60"/>
      <c r="DQ99" s="7"/>
      <c r="DR99" s="7"/>
      <c r="DS99" s="7"/>
      <c r="DT99" s="7"/>
      <c r="DU99" s="7"/>
      <c r="DV99" s="7"/>
      <c r="DW99" s="7"/>
      <c r="DX99" s="6"/>
    </row>
    <row r="100" spans="17:128" x14ac:dyDescent="0.2">
      <c r="Q100" s="63">
        <v>61</v>
      </c>
      <c r="R100" s="61"/>
      <c r="S100" s="62"/>
      <c r="T100" s="63"/>
      <c r="U100" s="59"/>
      <c r="V100" s="60"/>
      <c r="W100" s="59"/>
      <c r="X100" s="60"/>
      <c r="Y100" s="7"/>
      <c r="Z100" s="7"/>
      <c r="AA100" s="7"/>
      <c r="AB100" s="7"/>
      <c r="AC100" s="7"/>
      <c r="AD100" s="7"/>
      <c r="AE100" s="7"/>
      <c r="AF100" s="6"/>
      <c r="AG100" s="8">
        <v>61</v>
      </c>
      <c r="AH100" s="61"/>
      <c r="AI100" s="62"/>
      <c r="AJ100" s="63"/>
      <c r="AK100" s="59"/>
      <c r="AL100" s="60"/>
      <c r="AM100" s="59"/>
      <c r="AN100" s="60"/>
      <c r="AO100" s="7"/>
      <c r="AP100" s="7"/>
      <c r="AQ100" s="7"/>
      <c r="AR100" s="7"/>
      <c r="AS100" s="7"/>
      <c r="AT100" s="7"/>
      <c r="AU100" s="7"/>
      <c r="AV100" s="6"/>
      <c r="AW100" s="8">
        <v>61</v>
      </c>
      <c r="AX100" s="61"/>
      <c r="AY100" s="62"/>
      <c r="AZ100" s="63"/>
      <c r="BA100" s="59"/>
      <c r="BB100" s="60"/>
      <c r="BC100" s="59"/>
      <c r="BD100" s="60"/>
      <c r="BE100" s="7"/>
      <c r="BF100" s="7"/>
      <c r="BG100" s="7"/>
      <c r="BH100" s="7"/>
      <c r="BI100" s="7"/>
      <c r="BJ100" s="7"/>
      <c r="BK100" s="7"/>
      <c r="BL100" s="6"/>
      <c r="BM100" s="8">
        <v>61</v>
      </c>
      <c r="BN100" s="61"/>
      <c r="BO100" s="62"/>
      <c r="BP100" s="63"/>
      <c r="BQ100" s="59"/>
      <c r="BR100" s="60"/>
      <c r="BS100" s="59"/>
      <c r="BT100" s="60"/>
      <c r="BU100" s="7"/>
      <c r="BV100" s="7"/>
      <c r="BW100" s="7"/>
      <c r="BX100" s="7"/>
      <c r="BY100" s="7"/>
      <c r="BZ100" s="7"/>
      <c r="CA100" s="7"/>
      <c r="CB100" s="6"/>
      <c r="CC100" s="8">
        <v>61</v>
      </c>
      <c r="CD100" s="61"/>
      <c r="CE100" s="62"/>
      <c r="CF100" s="63"/>
      <c r="CG100" s="59"/>
      <c r="CH100" s="60"/>
      <c r="CI100" s="59"/>
      <c r="CJ100" s="60"/>
      <c r="CK100" s="7"/>
      <c r="CL100" s="7"/>
      <c r="CM100" s="7"/>
      <c r="CN100" s="7"/>
      <c r="CO100" s="7"/>
      <c r="CP100" s="7"/>
      <c r="CQ100" s="7"/>
      <c r="CR100" s="6"/>
      <c r="CS100" s="8">
        <v>61</v>
      </c>
      <c r="CT100" s="61"/>
      <c r="CU100" s="62"/>
      <c r="CV100" s="63"/>
      <c r="CW100" s="59"/>
      <c r="CX100" s="60"/>
      <c r="CY100" s="59"/>
      <c r="CZ100" s="60"/>
      <c r="DA100" s="7"/>
      <c r="DB100" s="7"/>
      <c r="DC100" s="7"/>
      <c r="DD100" s="7"/>
      <c r="DE100" s="7"/>
      <c r="DF100" s="7"/>
      <c r="DG100" s="7"/>
      <c r="DH100" s="6"/>
      <c r="DI100" s="8">
        <v>61</v>
      </c>
      <c r="DJ100" s="61"/>
      <c r="DK100" s="62"/>
      <c r="DL100" s="63"/>
      <c r="DM100" s="59"/>
      <c r="DN100" s="60"/>
      <c r="DO100" s="59"/>
      <c r="DP100" s="60"/>
      <c r="DQ100" s="7"/>
      <c r="DR100" s="7"/>
      <c r="DS100" s="7"/>
      <c r="DT100" s="7"/>
      <c r="DU100" s="7"/>
      <c r="DV100" s="7"/>
      <c r="DW100" s="7"/>
      <c r="DX100" s="6"/>
    </row>
    <row r="101" spans="17:128" x14ac:dyDescent="0.2">
      <c r="Q101" s="63">
        <v>62</v>
      </c>
      <c r="R101" s="61"/>
      <c r="S101" s="62"/>
      <c r="T101" s="63"/>
      <c r="U101" s="59"/>
      <c r="V101" s="60"/>
      <c r="W101" s="59"/>
      <c r="X101" s="60"/>
      <c r="Y101" s="7"/>
      <c r="Z101" s="7"/>
      <c r="AA101" s="7"/>
      <c r="AB101" s="7"/>
      <c r="AC101" s="7"/>
      <c r="AD101" s="7"/>
      <c r="AE101" s="7"/>
      <c r="AF101" s="6"/>
      <c r="AG101" s="8">
        <v>62</v>
      </c>
      <c r="AH101" s="61"/>
      <c r="AI101" s="62"/>
      <c r="AJ101" s="63"/>
      <c r="AK101" s="59"/>
      <c r="AL101" s="60"/>
      <c r="AM101" s="59"/>
      <c r="AN101" s="60"/>
      <c r="AO101" s="7"/>
      <c r="AP101" s="7"/>
      <c r="AQ101" s="7"/>
      <c r="AR101" s="7"/>
      <c r="AS101" s="7"/>
      <c r="AT101" s="7"/>
      <c r="AU101" s="7"/>
      <c r="AV101" s="6"/>
      <c r="AW101" s="8">
        <v>62</v>
      </c>
      <c r="AX101" s="61"/>
      <c r="AY101" s="62"/>
      <c r="AZ101" s="63"/>
      <c r="BA101" s="59"/>
      <c r="BB101" s="60"/>
      <c r="BC101" s="59"/>
      <c r="BD101" s="60"/>
      <c r="BE101" s="7"/>
      <c r="BF101" s="7"/>
      <c r="BG101" s="7"/>
      <c r="BH101" s="7"/>
      <c r="BI101" s="7"/>
      <c r="BJ101" s="7"/>
      <c r="BK101" s="7"/>
      <c r="BL101" s="6"/>
      <c r="BM101" s="8">
        <v>62</v>
      </c>
      <c r="BN101" s="61"/>
      <c r="BO101" s="62"/>
      <c r="BP101" s="63"/>
      <c r="BQ101" s="59"/>
      <c r="BR101" s="60"/>
      <c r="BS101" s="59"/>
      <c r="BT101" s="60"/>
      <c r="BU101" s="7"/>
      <c r="BV101" s="7"/>
      <c r="BW101" s="7"/>
      <c r="BX101" s="7"/>
      <c r="BY101" s="7"/>
      <c r="BZ101" s="7"/>
      <c r="CA101" s="7"/>
      <c r="CB101" s="6"/>
      <c r="CC101" s="8">
        <v>62</v>
      </c>
      <c r="CD101" s="61"/>
      <c r="CE101" s="62"/>
      <c r="CF101" s="63"/>
      <c r="CG101" s="59"/>
      <c r="CH101" s="60"/>
      <c r="CI101" s="59"/>
      <c r="CJ101" s="60"/>
      <c r="CK101" s="7"/>
      <c r="CL101" s="7"/>
      <c r="CM101" s="7"/>
      <c r="CN101" s="7"/>
      <c r="CO101" s="7"/>
      <c r="CP101" s="7"/>
      <c r="CQ101" s="7"/>
      <c r="CR101" s="6"/>
      <c r="CS101" s="8">
        <v>62</v>
      </c>
      <c r="CT101" s="61"/>
      <c r="CU101" s="62"/>
      <c r="CV101" s="63"/>
      <c r="CW101" s="59"/>
      <c r="CX101" s="60"/>
      <c r="CY101" s="59"/>
      <c r="CZ101" s="60"/>
      <c r="DA101" s="7"/>
      <c r="DB101" s="7"/>
      <c r="DC101" s="7"/>
      <c r="DD101" s="7"/>
      <c r="DE101" s="7"/>
      <c r="DF101" s="7"/>
      <c r="DG101" s="7"/>
      <c r="DH101" s="6"/>
      <c r="DI101" s="8">
        <v>62</v>
      </c>
      <c r="DJ101" s="61"/>
      <c r="DK101" s="62"/>
      <c r="DL101" s="63"/>
      <c r="DM101" s="59"/>
      <c r="DN101" s="60"/>
      <c r="DO101" s="59"/>
      <c r="DP101" s="60"/>
      <c r="DQ101" s="7"/>
      <c r="DR101" s="7"/>
      <c r="DS101" s="7"/>
      <c r="DT101" s="7"/>
      <c r="DU101" s="7"/>
      <c r="DV101" s="7"/>
      <c r="DW101" s="7"/>
      <c r="DX101" s="6"/>
    </row>
    <row r="102" spans="17:128" x14ac:dyDescent="0.2">
      <c r="Q102" s="63">
        <v>63</v>
      </c>
      <c r="R102" s="61"/>
      <c r="S102" s="62"/>
      <c r="T102" s="63"/>
      <c r="U102" s="59"/>
      <c r="V102" s="60"/>
      <c r="W102" s="59"/>
      <c r="X102" s="60"/>
      <c r="Y102" s="7"/>
      <c r="Z102" s="7"/>
      <c r="AA102" s="7"/>
      <c r="AB102" s="7"/>
      <c r="AC102" s="7"/>
      <c r="AD102" s="7"/>
      <c r="AE102" s="7"/>
      <c r="AF102" s="6"/>
      <c r="AG102" s="8">
        <v>63</v>
      </c>
      <c r="AH102" s="61"/>
      <c r="AI102" s="62"/>
      <c r="AJ102" s="63"/>
      <c r="AK102" s="59"/>
      <c r="AL102" s="60"/>
      <c r="AM102" s="59"/>
      <c r="AN102" s="60"/>
      <c r="AO102" s="7"/>
      <c r="AP102" s="7"/>
      <c r="AQ102" s="7"/>
      <c r="AR102" s="7"/>
      <c r="AS102" s="7"/>
      <c r="AT102" s="7"/>
      <c r="AU102" s="7"/>
      <c r="AV102" s="6"/>
      <c r="AW102" s="8">
        <v>63</v>
      </c>
      <c r="AX102" s="61"/>
      <c r="AY102" s="62"/>
      <c r="AZ102" s="63"/>
      <c r="BA102" s="59"/>
      <c r="BB102" s="60"/>
      <c r="BC102" s="59"/>
      <c r="BD102" s="60"/>
      <c r="BE102" s="7"/>
      <c r="BF102" s="7"/>
      <c r="BG102" s="7"/>
      <c r="BH102" s="7"/>
      <c r="BI102" s="7"/>
      <c r="BJ102" s="7"/>
      <c r="BK102" s="7"/>
      <c r="BL102" s="6"/>
      <c r="BM102" s="8">
        <v>63</v>
      </c>
      <c r="BN102" s="61"/>
      <c r="BO102" s="62"/>
      <c r="BP102" s="63"/>
      <c r="BQ102" s="59"/>
      <c r="BR102" s="60"/>
      <c r="BS102" s="59"/>
      <c r="BT102" s="60"/>
      <c r="BU102" s="7"/>
      <c r="BV102" s="7"/>
      <c r="BW102" s="7"/>
      <c r="BX102" s="7"/>
      <c r="BY102" s="7"/>
      <c r="BZ102" s="7"/>
      <c r="CA102" s="7"/>
      <c r="CB102" s="6"/>
      <c r="CC102" s="8">
        <v>63</v>
      </c>
      <c r="CD102" s="61"/>
      <c r="CE102" s="62"/>
      <c r="CF102" s="63"/>
      <c r="CG102" s="59"/>
      <c r="CH102" s="60"/>
      <c r="CI102" s="59"/>
      <c r="CJ102" s="60"/>
      <c r="CK102" s="7"/>
      <c r="CL102" s="7"/>
      <c r="CM102" s="7"/>
      <c r="CN102" s="7"/>
      <c r="CO102" s="7"/>
      <c r="CP102" s="7"/>
      <c r="CQ102" s="7"/>
      <c r="CR102" s="6"/>
      <c r="CS102" s="8">
        <v>63</v>
      </c>
      <c r="CT102" s="61"/>
      <c r="CU102" s="62"/>
      <c r="CV102" s="63"/>
      <c r="CW102" s="59"/>
      <c r="CX102" s="60"/>
      <c r="CY102" s="59"/>
      <c r="CZ102" s="60"/>
      <c r="DA102" s="7"/>
      <c r="DB102" s="7"/>
      <c r="DC102" s="7"/>
      <c r="DD102" s="7"/>
      <c r="DE102" s="7"/>
      <c r="DF102" s="7"/>
      <c r="DG102" s="7"/>
      <c r="DH102" s="6"/>
      <c r="DI102" s="8">
        <v>63</v>
      </c>
      <c r="DJ102" s="61"/>
      <c r="DK102" s="62"/>
      <c r="DL102" s="63"/>
      <c r="DM102" s="59"/>
      <c r="DN102" s="60"/>
      <c r="DO102" s="59"/>
      <c r="DP102" s="60"/>
      <c r="DQ102" s="7"/>
      <c r="DR102" s="7"/>
      <c r="DS102" s="7"/>
      <c r="DT102" s="7"/>
      <c r="DU102" s="7"/>
      <c r="DV102" s="7"/>
      <c r="DW102" s="7"/>
      <c r="DX102" s="6"/>
    </row>
    <row r="103" spans="17:128" x14ac:dyDescent="0.2">
      <c r="Q103" s="63">
        <v>64</v>
      </c>
      <c r="R103" s="61"/>
      <c r="S103" s="62"/>
      <c r="T103" s="63"/>
      <c r="U103" s="59"/>
      <c r="V103" s="60"/>
      <c r="W103" s="59"/>
      <c r="X103" s="60"/>
      <c r="Y103" s="7"/>
      <c r="Z103" s="7"/>
      <c r="AA103" s="7"/>
      <c r="AB103" s="7"/>
      <c r="AC103" s="7"/>
      <c r="AD103" s="7"/>
      <c r="AE103" s="7"/>
      <c r="AF103" s="6"/>
      <c r="AG103" s="8">
        <v>64</v>
      </c>
      <c r="AH103" s="61"/>
      <c r="AI103" s="62"/>
      <c r="AJ103" s="63"/>
      <c r="AK103" s="59"/>
      <c r="AL103" s="60"/>
      <c r="AM103" s="59"/>
      <c r="AN103" s="60"/>
      <c r="AO103" s="7"/>
      <c r="AP103" s="7"/>
      <c r="AQ103" s="7"/>
      <c r="AR103" s="7"/>
      <c r="AS103" s="7"/>
      <c r="AT103" s="7"/>
      <c r="AU103" s="7"/>
      <c r="AV103" s="6"/>
      <c r="AW103" s="8">
        <v>64</v>
      </c>
      <c r="AX103" s="61"/>
      <c r="AY103" s="62"/>
      <c r="AZ103" s="63"/>
      <c r="BA103" s="59"/>
      <c r="BB103" s="60"/>
      <c r="BC103" s="59"/>
      <c r="BD103" s="60"/>
      <c r="BE103" s="7"/>
      <c r="BF103" s="7"/>
      <c r="BG103" s="7"/>
      <c r="BH103" s="7"/>
      <c r="BI103" s="7"/>
      <c r="BJ103" s="7"/>
      <c r="BK103" s="7"/>
      <c r="BL103" s="6"/>
      <c r="BM103" s="8">
        <v>64</v>
      </c>
      <c r="BN103" s="61"/>
      <c r="BO103" s="62"/>
      <c r="BP103" s="63"/>
      <c r="BQ103" s="59"/>
      <c r="BR103" s="60"/>
      <c r="BS103" s="59"/>
      <c r="BT103" s="60"/>
      <c r="BU103" s="7"/>
      <c r="BV103" s="7"/>
      <c r="BW103" s="7"/>
      <c r="BX103" s="7"/>
      <c r="BY103" s="7"/>
      <c r="BZ103" s="7"/>
      <c r="CA103" s="7"/>
      <c r="CB103" s="6"/>
      <c r="CC103" s="8">
        <v>64</v>
      </c>
      <c r="CD103" s="61"/>
      <c r="CE103" s="62"/>
      <c r="CF103" s="63"/>
      <c r="CG103" s="59"/>
      <c r="CH103" s="60"/>
      <c r="CI103" s="59"/>
      <c r="CJ103" s="60"/>
      <c r="CK103" s="7"/>
      <c r="CL103" s="7"/>
      <c r="CM103" s="7"/>
      <c r="CN103" s="7"/>
      <c r="CO103" s="7"/>
      <c r="CP103" s="7"/>
      <c r="CQ103" s="7"/>
      <c r="CR103" s="6"/>
      <c r="CS103" s="8">
        <v>64</v>
      </c>
      <c r="CT103" s="61"/>
      <c r="CU103" s="62"/>
      <c r="CV103" s="63"/>
      <c r="CW103" s="59"/>
      <c r="CX103" s="60"/>
      <c r="CY103" s="59"/>
      <c r="CZ103" s="60"/>
      <c r="DA103" s="7"/>
      <c r="DB103" s="7"/>
      <c r="DC103" s="7"/>
      <c r="DD103" s="7"/>
      <c r="DE103" s="7"/>
      <c r="DF103" s="7"/>
      <c r="DG103" s="7"/>
      <c r="DH103" s="6"/>
      <c r="DI103" s="8">
        <v>64</v>
      </c>
      <c r="DJ103" s="61"/>
      <c r="DK103" s="62"/>
      <c r="DL103" s="63"/>
      <c r="DM103" s="59"/>
      <c r="DN103" s="60"/>
      <c r="DO103" s="59"/>
      <c r="DP103" s="60"/>
      <c r="DQ103" s="7"/>
      <c r="DR103" s="7"/>
      <c r="DS103" s="7"/>
      <c r="DT103" s="7"/>
      <c r="DU103" s="7"/>
      <c r="DV103" s="7"/>
      <c r="DW103" s="7"/>
      <c r="DX103" s="6"/>
    </row>
    <row r="104" spans="17:128" x14ac:dyDescent="0.2">
      <c r="Q104" s="63">
        <v>65</v>
      </c>
      <c r="R104" s="61"/>
      <c r="S104" s="62"/>
      <c r="T104" s="63"/>
      <c r="U104" s="59"/>
      <c r="V104" s="60"/>
      <c r="W104" s="59"/>
      <c r="X104" s="60"/>
      <c r="Y104" s="7"/>
      <c r="Z104" s="7"/>
      <c r="AA104" s="7"/>
      <c r="AB104" s="7"/>
      <c r="AC104" s="7"/>
      <c r="AD104" s="7"/>
      <c r="AE104" s="7"/>
      <c r="AF104" s="6"/>
      <c r="AG104" s="8">
        <v>65</v>
      </c>
      <c r="AH104" s="61"/>
      <c r="AI104" s="62"/>
      <c r="AJ104" s="63"/>
      <c r="AK104" s="59"/>
      <c r="AL104" s="60"/>
      <c r="AM104" s="59"/>
      <c r="AN104" s="60"/>
      <c r="AO104" s="7"/>
      <c r="AP104" s="7"/>
      <c r="AQ104" s="7"/>
      <c r="AR104" s="7"/>
      <c r="AS104" s="7"/>
      <c r="AT104" s="7"/>
      <c r="AU104" s="7"/>
      <c r="AV104" s="6"/>
      <c r="AW104" s="8">
        <v>65</v>
      </c>
      <c r="AX104" s="61"/>
      <c r="AY104" s="62"/>
      <c r="AZ104" s="63"/>
      <c r="BA104" s="59"/>
      <c r="BB104" s="60"/>
      <c r="BC104" s="59"/>
      <c r="BD104" s="60"/>
      <c r="BE104" s="7"/>
      <c r="BF104" s="7"/>
      <c r="BG104" s="7"/>
      <c r="BH104" s="7"/>
      <c r="BI104" s="7"/>
      <c r="BJ104" s="7"/>
      <c r="BK104" s="7"/>
      <c r="BL104" s="6"/>
      <c r="BM104" s="8">
        <v>65</v>
      </c>
      <c r="BN104" s="61"/>
      <c r="BO104" s="62"/>
      <c r="BP104" s="63"/>
      <c r="BQ104" s="59"/>
      <c r="BR104" s="60"/>
      <c r="BS104" s="59"/>
      <c r="BT104" s="60"/>
      <c r="BU104" s="7"/>
      <c r="BV104" s="7"/>
      <c r="BW104" s="7"/>
      <c r="BX104" s="7"/>
      <c r="BY104" s="7"/>
      <c r="BZ104" s="7"/>
      <c r="CA104" s="7"/>
      <c r="CB104" s="6"/>
      <c r="CC104" s="8">
        <v>65</v>
      </c>
      <c r="CD104" s="61"/>
      <c r="CE104" s="62"/>
      <c r="CF104" s="63"/>
      <c r="CG104" s="59"/>
      <c r="CH104" s="60"/>
      <c r="CI104" s="59"/>
      <c r="CJ104" s="60"/>
      <c r="CK104" s="7"/>
      <c r="CL104" s="7"/>
      <c r="CM104" s="7"/>
      <c r="CN104" s="7"/>
      <c r="CO104" s="7"/>
      <c r="CP104" s="7"/>
      <c r="CQ104" s="7"/>
      <c r="CR104" s="6"/>
      <c r="CS104" s="8">
        <v>65</v>
      </c>
      <c r="CT104" s="61"/>
      <c r="CU104" s="62"/>
      <c r="CV104" s="63"/>
      <c r="CW104" s="59"/>
      <c r="CX104" s="60"/>
      <c r="CY104" s="59"/>
      <c r="CZ104" s="60"/>
      <c r="DA104" s="7"/>
      <c r="DB104" s="7"/>
      <c r="DC104" s="7"/>
      <c r="DD104" s="7"/>
      <c r="DE104" s="7"/>
      <c r="DF104" s="7"/>
      <c r="DG104" s="7"/>
      <c r="DH104" s="6"/>
      <c r="DI104" s="8">
        <v>65</v>
      </c>
      <c r="DJ104" s="61"/>
      <c r="DK104" s="62"/>
      <c r="DL104" s="63"/>
      <c r="DM104" s="59"/>
      <c r="DN104" s="60"/>
      <c r="DO104" s="59"/>
      <c r="DP104" s="60"/>
      <c r="DQ104" s="7"/>
      <c r="DR104" s="7"/>
      <c r="DS104" s="7"/>
      <c r="DT104" s="7"/>
      <c r="DU104" s="7"/>
      <c r="DV104" s="7"/>
      <c r="DW104" s="7"/>
      <c r="DX104" s="6"/>
    </row>
    <row r="105" spans="17:128" x14ac:dyDescent="0.2">
      <c r="Q105" s="63">
        <v>66</v>
      </c>
      <c r="R105" s="61"/>
      <c r="S105" s="62"/>
      <c r="T105" s="63"/>
      <c r="U105" s="59"/>
      <c r="V105" s="60"/>
      <c r="W105" s="59"/>
      <c r="X105" s="60"/>
      <c r="Y105" s="7"/>
      <c r="Z105" s="7"/>
      <c r="AA105" s="7"/>
      <c r="AB105" s="7"/>
      <c r="AC105" s="7"/>
      <c r="AD105" s="7"/>
      <c r="AE105" s="7"/>
      <c r="AF105" s="6"/>
      <c r="AG105" s="8">
        <v>66</v>
      </c>
      <c r="AH105" s="61"/>
      <c r="AI105" s="62"/>
      <c r="AJ105" s="63"/>
      <c r="AK105" s="59"/>
      <c r="AL105" s="60"/>
      <c r="AM105" s="59"/>
      <c r="AN105" s="60"/>
      <c r="AO105" s="7"/>
      <c r="AP105" s="7"/>
      <c r="AQ105" s="7"/>
      <c r="AR105" s="7"/>
      <c r="AS105" s="7"/>
      <c r="AT105" s="7"/>
      <c r="AU105" s="7"/>
      <c r="AV105" s="6"/>
      <c r="AW105" s="8">
        <v>66</v>
      </c>
      <c r="AX105" s="61"/>
      <c r="AY105" s="62"/>
      <c r="AZ105" s="63"/>
      <c r="BA105" s="59"/>
      <c r="BB105" s="60"/>
      <c r="BC105" s="59"/>
      <c r="BD105" s="60"/>
      <c r="BE105" s="7"/>
      <c r="BF105" s="7"/>
      <c r="BG105" s="7"/>
      <c r="BH105" s="7"/>
      <c r="BI105" s="7"/>
      <c r="BJ105" s="7"/>
      <c r="BK105" s="7"/>
      <c r="BL105" s="6"/>
      <c r="BM105" s="8">
        <v>66</v>
      </c>
      <c r="BN105" s="61"/>
      <c r="BO105" s="62"/>
      <c r="BP105" s="63"/>
      <c r="BQ105" s="59"/>
      <c r="BR105" s="60"/>
      <c r="BS105" s="59"/>
      <c r="BT105" s="60"/>
      <c r="BU105" s="7"/>
      <c r="BV105" s="7"/>
      <c r="BW105" s="7"/>
      <c r="BX105" s="7"/>
      <c r="BY105" s="7"/>
      <c r="BZ105" s="7"/>
      <c r="CA105" s="7"/>
      <c r="CB105" s="6"/>
      <c r="CC105" s="8">
        <v>66</v>
      </c>
      <c r="CD105" s="61"/>
      <c r="CE105" s="62"/>
      <c r="CF105" s="63"/>
      <c r="CG105" s="59"/>
      <c r="CH105" s="60"/>
      <c r="CI105" s="59"/>
      <c r="CJ105" s="60"/>
      <c r="CK105" s="7"/>
      <c r="CL105" s="7"/>
      <c r="CM105" s="7"/>
      <c r="CN105" s="7"/>
      <c r="CO105" s="7"/>
      <c r="CP105" s="7"/>
      <c r="CQ105" s="7"/>
      <c r="CR105" s="6"/>
      <c r="CS105" s="8">
        <v>66</v>
      </c>
      <c r="CT105" s="61"/>
      <c r="CU105" s="62"/>
      <c r="CV105" s="63"/>
      <c r="CW105" s="59"/>
      <c r="CX105" s="60"/>
      <c r="CY105" s="59"/>
      <c r="CZ105" s="60"/>
      <c r="DA105" s="7"/>
      <c r="DB105" s="7"/>
      <c r="DC105" s="7"/>
      <c r="DD105" s="7"/>
      <c r="DE105" s="7"/>
      <c r="DF105" s="7"/>
      <c r="DG105" s="7"/>
      <c r="DH105" s="6"/>
      <c r="DI105" s="8">
        <v>66</v>
      </c>
      <c r="DJ105" s="61"/>
      <c r="DK105" s="62"/>
      <c r="DL105" s="63"/>
      <c r="DM105" s="59"/>
      <c r="DN105" s="60"/>
      <c r="DO105" s="59"/>
      <c r="DP105" s="60"/>
      <c r="DQ105" s="7"/>
      <c r="DR105" s="7"/>
      <c r="DS105" s="7"/>
      <c r="DT105" s="7"/>
      <c r="DU105" s="7"/>
      <c r="DV105" s="7"/>
      <c r="DW105" s="7"/>
      <c r="DX105" s="6"/>
    </row>
    <row r="106" spans="17:128" x14ac:dyDescent="0.2">
      <c r="Q106" s="63">
        <v>67</v>
      </c>
      <c r="R106" s="61"/>
      <c r="S106" s="62"/>
      <c r="T106" s="63"/>
      <c r="U106" s="59"/>
      <c r="V106" s="60"/>
      <c r="W106" s="59"/>
      <c r="X106" s="60"/>
      <c r="Y106" s="7"/>
      <c r="Z106" s="7"/>
      <c r="AA106" s="7"/>
      <c r="AB106" s="7"/>
      <c r="AC106" s="7"/>
      <c r="AD106" s="7"/>
      <c r="AE106" s="7"/>
      <c r="AF106" s="6"/>
      <c r="AG106" s="8">
        <v>67</v>
      </c>
      <c r="AH106" s="61"/>
      <c r="AI106" s="62"/>
      <c r="AJ106" s="63"/>
      <c r="AK106" s="59"/>
      <c r="AL106" s="60"/>
      <c r="AM106" s="59"/>
      <c r="AN106" s="60"/>
      <c r="AO106" s="7"/>
      <c r="AP106" s="7"/>
      <c r="AQ106" s="7"/>
      <c r="AR106" s="7"/>
      <c r="AS106" s="7"/>
      <c r="AT106" s="7"/>
      <c r="AU106" s="7"/>
      <c r="AV106" s="6"/>
      <c r="AW106" s="8">
        <v>67</v>
      </c>
      <c r="AX106" s="61"/>
      <c r="AY106" s="62"/>
      <c r="AZ106" s="63"/>
      <c r="BA106" s="59"/>
      <c r="BB106" s="60"/>
      <c r="BC106" s="59"/>
      <c r="BD106" s="60"/>
      <c r="BE106" s="7"/>
      <c r="BF106" s="7"/>
      <c r="BG106" s="7"/>
      <c r="BH106" s="7"/>
      <c r="BI106" s="7"/>
      <c r="BJ106" s="7"/>
      <c r="BK106" s="7"/>
      <c r="BL106" s="6"/>
      <c r="BM106" s="8">
        <v>67</v>
      </c>
      <c r="BN106" s="61"/>
      <c r="BO106" s="62"/>
      <c r="BP106" s="63"/>
      <c r="BQ106" s="59"/>
      <c r="BR106" s="60"/>
      <c r="BS106" s="59"/>
      <c r="BT106" s="60"/>
      <c r="BU106" s="7"/>
      <c r="BV106" s="7"/>
      <c r="BW106" s="7"/>
      <c r="BX106" s="7"/>
      <c r="BY106" s="7"/>
      <c r="BZ106" s="7"/>
      <c r="CA106" s="7"/>
      <c r="CB106" s="6"/>
      <c r="CC106" s="8">
        <v>67</v>
      </c>
      <c r="CD106" s="61"/>
      <c r="CE106" s="62"/>
      <c r="CF106" s="63"/>
      <c r="CG106" s="59"/>
      <c r="CH106" s="60"/>
      <c r="CI106" s="59"/>
      <c r="CJ106" s="60"/>
      <c r="CK106" s="7"/>
      <c r="CL106" s="7"/>
      <c r="CM106" s="7"/>
      <c r="CN106" s="7"/>
      <c r="CO106" s="7"/>
      <c r="CP106" s="7"/>
      <c r="CQ106" s="7"/>
      <c r="CR106" s="6"/>
      <c r="CS106" s="8">
        <v>67</v>
      </c>
      <c r="CT106" s="61"/>
      <c r="CU106" s="62"/>
      <c r="CV106" s="63"/>
      <c r="CW106" s="59"/>
      <c r="CX106" s="60"/>
      <c r="CY106" s="59"/>
      <c r="CZ106" s="60"/>
      <c r="DA106" s="7"/>
      <c r="DB106" s="7"/>
      <c r="DC106" s="7"/>
      <c r="DD106" s="7"/>
      <c r="DE106" s="7"/>
      <c r="DF106" s="7"/>
      <c r="DG106" s="7"/>
      <c r="DH106" s="6"/>
      <c r="DI106" s="8">
        <v>67</v>
      </c>
      <c r="DJ106" s="61"/>
      <c r="DK106" s="62"/>
      <c r="DL106" s="63"/>
      <c r="DM106" s="59"/>
      <c r="DN106" s="60"/>
      <c r="DO106" s="59"/>
      <c r="DP106" s="60"/>
      <c r="DQ106" s="7"/>
      <c r="DR106" s="7"/>
      <c r="DS106" s="7"/>
      <c r="DT106" s="7"/>
      <c r="DU106" s="7"/>
      <c r="DV106" s="7"/>
      <c r="DW106" s="7"/>
      <c r="DX106" s="6"/>
    </row>
    <row r="107" spans="17:128" x14ac:dyDescent="0.2">
      <c r="Q107" s="63">
        <v>68</v>
      </c>
      <c r="R107" s="61"/>
      <c r="S107" s="62"/>
      <c r="T107" s="63"/>
      <c r="U107" s="59"/>
      <c r="V107" s="60"/>
      <c r="W107" s="59"/>
      <c r="X107" s="60"/>
      <c r="Y107" s="7"/>
      <c r="Z107" s="7"/>
      <c r="AA107" s="7"/>
      <c r="AB107" s="7"/>
      <c r="AC107" s="7"/>
      <c r="AD107" s="7"/>
      <c r="AE107" s="7"/>
      <c r="AF107" s="6"/>
      <c r="AG107" s="8">
        <v>68</v>
      </c>
      <c r="AH107" s="61"/>
      <c r="AI107" s="62"/>
      <c r="AJ107" s="63"/>
      <c r="AK107" s="59"/>
      <c r="AL107" s="60"/>
      <c r="AM107" s="59"/>
      <c r="AN107" s="60"/>
      <c r="AO107" s="7"/>
      <c r="AP107" s="7"/>
      <c r="AQ107" s="7"/>
      <c r="AR107" s="7"/>
      <c r="AS107" s="7"/>
      <c r="AT107" s="7"/>
      <c r="AU107" s="7"/>
      <c r="AV107" s="6"/>
      <c r="AW107" s="8">
        <v>68</v>
      </c>
      <c r="AX107" s="61"/>
      <c r="AY107" s="62"/>
      <c r="AZ107" s="63"/>
      <c r="BA107" s="59"/>
      <c r="BB107" s="60"/>
      <c r="BC107" s="59"/>
      <c r="BD107" s="60"/>
      <c r="BE107" s="7"/>
      <c r="BF107" s="7"/>
      <c r="BG107" s="7"/>
      <c r="BH107" s="7"/>
      <c r="BI107" s="7"/>
      <c r="BJ107" s="7"/>
      <c r="BK107" s="7"/>
      <c r="BL107" s="6"/>
      <c r="BM107" s="8">
        <v>68</v>
      </c>
      <c r="BN107" s="61"/>
      <c r="BO107" s="62"/>
      <c r="BP107" s="63"/>
      <c r="BQ107" s="59"/>
      <c r="BR107" s="60"/>
      <c r="BS107" s="59"/>
      <c r="BT107" s="60"/>
      <c r="BU107" s="7"/>
      <c r="BV107" s="7"/>
      <c r="BW107" s="7"/>
      <c r="BX107" s="7"/>
      <c r="BY107" s="7"/>
      <c r="BZ107" s="7"/>
      <c r="CA107" s="7"/>
      <c r="CB107" s="6"/>
      <c r="CC107" s="8">
        <v>68</v>
      </c>
      <c r="CD107" s="61"/>
      <c r="CE107" s="62"/>
      <c r="CF107" s="63"/>
      <c r="CG107" s="59"/>
      <c r="CH107" s="60"/>
      <c r="CI107" s="59"/>
      <c r="CJ107" s="60"/>
      <c r="CK107" s="7"/>
      <c r="CL107" s="7"/>
      <c r="CM107" s="7"/>
      <c r="CN107" s="7"/>
      <c r="CO107" s="7"/>
      <c r="CP107" s="7"/>
      <c r="CQ107" s="7"/>
      <c r="CR107" s="6"/>
      <c r="CS107" s="8">
        <v>68</v>
      </c>
      <c r="CT107" s="61"/>
      <c r="CU107" s="62"/>
      <c r="CV107" s="63"/>
      <c r="CW107" s="59"/>
      <c r="CX107" s="60"/>
      <c r="CY107" s="59"/>
      <c r="CZ107" s="60"/>
      <c r="DA107" s="7"/>
      <c r="DB107" s="7"/>
      <c r="DC107" s="7"/>
      <c r="DD107" s="7"/>
      <c r="DE107" s="7"/>
      <c r="DF107" s="7"/>
      <c r="DG107" s="7"/>
      <c r="DH107" s="6"/>
      <c r="DI107" s="8">
        <v>68</v>
      </c>
      <c r="DJ107" s="61"/>
      <c r="DK107" s="62"/>
      <c r="DL107" s="63"/>
      <c r="DM107" s="59"/>
      <c r="DN107" s="60"/>
      <c r="DO107" s="59"/>
      <c r="DP107" s="60"/>
      <c r="DQ107" s="7"/>
      <c r="DR107" s="7"/>
      <c r="DS107" s="7"/>
      <c r="DT107" s="7"/>
      <c r="DU107" s="7"/>
      <c r="DV107" s="7"/>
      <c r="DW107" s="7"/>
      <c r="DX107" s="6"/>
    </row>
    <row r="108" spans="17:128" x14ac:dyDescent="0.2">
      <c r="Q108" s="63">
        <v>69</v>
      </c>
      <c r="R108" s="61"/>
      <c r="S108" s="62"/>
      <c r="T108" s="63"/>
      <c r="U108" s="59"/>
      <c r="V108" s="60"/>
      <c r="W108" s="59"/>
      <c r="X108" s="60"/>
      <c r="Y108" s="7"/>
      <c r="Z108" s="7"/>
      <c r="AA108" s="7"/>
      <c r="AB108" s="7"/>
      <c r="AC108" s="7"/>
      <c r="AD108" s="7"/>
      <c r="AE108" s="7"/>
      <c r="AF108" s="6"/>
      <c r="AG108" s="8">
        <v>69</v>
      </c>
      <c r="AH108" s="61"/>
      <c r="AI108" s="62"/>
      <c r="AJ108" s="63"/>
      <c r="AK108" s="59"/>
      <c r="AL108" s="60"/>
      <c r="AM108" s="59"/>
      <c r="AN108" s="60"/>
      <c r="AO108" s="7"/>
      <c r="AP108" s="7"/>
      <c r="AQ108" s="7"/>
      <c r="AR108" s="7"/>
      <c r="AS108" s="7"/>
      <c r="AT108" s="7"/>
      <c r="AU108" s="7"/>
      <c r="AV108" s="6"/>
      <c r="AW108" s="8">
        <v>69</v>
      </c>
      <c r="AX108" s="61"/>
      <c r="AY108" s="62"/>
      <c r="AZ108" s="63"/>
      <c r="BA108" s="59"/>
      <c r="BB108" s="60"/>
      <c r="BC108" s="59"/>
      <c r="BD108" s="60"/>
      <c r="BE108" s="7"/>
      <c r="BF108" s="7"/>
      <c r="BG108" s="7"/>
      <c r="BH108" s="7"/>
      <c r="BI108" s="7"/>
      <c r="BJ108" s="7"/>
      <c r="BK108" s="7"/>
      <c r="BL108" s="6"/>
      <c r="BM108" s="8">
        <v>69</v>
      </c>
      <c r="BN108" s="61"/>
      <c r="BO108" s="62"/>
      <c r="BP108" s="63"/>
      <c r="BQ108" s="59"/>
      <c r="BR108" s="60"/>
      <c r="BS108" s="59"/>
      <c r="BT108" s="60"/>
      <c r="BU108" s="7"/>
      <c r="BV108" s="7"/>
      <c r="BW108" s="7"/>
      <c r="BX108" s="7"/>
      <c r="BY108" s="7"/>
      <c r="BZ108" s="7"/>
      <c r="CA108" s="7"/>
      <c r="CB108" s="6"/>
      <c r="CC108" s="8">
        <v>69</v>
      </c>
      <c r="CD108" s="61"/>
      <c r="CE108" s="62"/>
      <c r="CF108" s="63"/>
      <c r="CG108" s="59"/>
      <c r="CH108" s="60"/>
      <c r="CI108" s="59"/>
      <c r="CJ108" s="60"/>
      <c r="CK108" s="7"/>
      <c r="CL108" s="7"/>
      <c r="CM108" s="7"/>
      <c r="CN108" s="7"/>
      <c r="CO108" s="7"/>
      <c r="CP108" s="7"/>
      <c r="CQ108" s="7"/>
      <c r="CR108" s="6"/>
      <c r="CS108" s="8">
        <v>69</v>
      </c>
      <c r="CT108" s="61"/>
      <c r="CU108" s="62"/>
      <c r="CV108" s="63"/>
      <c r="CW108" s="59"/>
      <c r="CX108" s="60"/>
      <c r="CY108" s="59"/>
      <c r="CZ108" s="60"/>
      <c r="DA108" s="7"/>
      <c r="DB108" s="7"/>
      <c r="DC108" s="7"/>
      <c r="DD108" s="7"/>
      <c r="DE108" s="7"/>
      <c r="DF108" s="7"/>
      <c r="DG108" s="7"/>
      <c r="DH108" s="6"/>
      <c r="DI108" s="8">
        <v>69</v>
      </c>
      <c r="DJ108" s="61"/>
      <c r="DK108" s="62"/>
      <c r="DL108" s="63"/>
      <c r="DM108" s="59"/>
      <c r="DN108" s="60"/>
      <c r="DO108" s="59"/>
      <c r="DP108" s="60"/>
      <c r="DQ108" s="7"/>
      <c r="DR108" s="7"/>
      <c r="DS108" s="7"/>
      <c r="DT108" s="7"/>
      <c r="DU108" s="7"/>
      <c r="DV108" s="7"/>
      <c r="DW108" s="7"/>
      <c r="DX108" s="6"/>
    </row>
    <row r="109" spans="17:128" x14ac:dyDescent="0.2">
      <c r="Q109" s="63">
        <v>70</v>
      </c>
      <c r="R109" s="61"/>
      <c r="S109" s="62"/>
      <c r="T109" s="63"/>
      <c r="U109" s="59"/>
      <c r="V109" s="60"/>
      <c r="W109" s="59"/>
      <c r="X109" s="60"/>
      <c r="Y109" s="7"/>
      <c r="Z109" s="7"/>
      <c r="AA109" s="7"/>
      <c r="AB109" s="7"/>
      <c r="AC109" s="7"/>
      <c r="AD109" s="7"/>
      <c r="AE109" s="7"/>
      <c r="AF109" s="6"/>
      <c r="AG109" s="8">
        <v>70</v>
      </c>
      <c r="AH109" s="61"/>
      <c r="AI109" s="62"/>
      <c r="AJ109" s="63"/>
      <c r="AK109" s="59"/>
      <c r="AL109" s="60"/>
      <c r="AM109" s="59"/>
      <c r="AN109" s="60"/>
      <c r="AO109" s="7"/>
      <c r="AP109" s="7"/>
      <c r="AQ109" s="7"/>
      <c r="AR109" s="7"/>
      <c r="AS109" s="7"/>
      <c r="AT109" s="7"/>
      <c r="AU109" s="7"/>
      <c r="AV109" s="6"/>
      <c r="AW109" s="8">
        <v>70</v>
      </c>
      <c r="AX109" s="61"/>
      <c r="AY109" s="62"/>
      <c r="AZ109" s="63"/>
      <c r="BA109" s="59"/>
      <c r="BB109" s="60"/>
      <c r="BC109" s="59"/>
      <c r="BD109" s="60"/>
      <c r="BE109" s="7"/>
      <c r="BF109" s="7"/>
      <c r="BG109" s="7"/>
      <c r="BH109" s="7"/>
      <c r="BI109" s="7"/>
      <c r="BJ109" s="7"/>
      <c r="BK109" s="7"/>
      <c r="BL109" s="6"/>
      <c r="BM109" s="8">
        <v>70</v>
      </c>
      <c r="BN109" s="61"/>
      <c r="BO109" s="62"/>
      <c r="BP109" s="63"/>
      <c r="BQ109" s="59"/>
      <c r="BR109" s="60"/>
      <c r="BS109" s="59"/>
      <c r="BT109" s="60"/>
      <c r="BU109" s="7"/>
      <c r="BV109" s="7"/>
      <c r="BW109" s="7"/>
      <c r="BX109" s="7"/>
      <c r="BY109" s="7"/>
      <c r="BZ109" s="7"/>
      <c r="CA109" s="7"/>
      <c r="CB109" s="6"/>
      <c r="CC109" s="8">
        <v>70</v>
      </c>
      <c r="CD109" s="61"/>
      <c r="CE109" s="62"/>
      <c r="CF109" s="63"/>
      <c r="CG109" s="59"/>
      <c r="CH109" s="60"/>
      <c r="CI109" s="59"/>
      <c r="CJ109" s="60"/>
      <c r="CK109" s="7"/>
      <c r="CL109" s="7"/>
      <c r="CM109" s="7"/>
      <c r="CN109" s="7"/>
      <c r="CO109" s="7"/>
      <c r="CP109" s="7"/>
      <c r="CQ109" s="7"/>
      <c r="CR109" s="6"/>
      <c r="CS109" s="8">
        <v>70</v>
      </c>
      <c r="CT109" s="61"/>
      <c r="CU109" s="62"/>
      <c r="CV109" s="63"/>
      <c r="CW109" s="59"/>
      <c r="CX109" s="60"/>
      <c r="CY109" s="59"/>
      <c r="CZ109" s="60"/>
      <c r="DA109" s="7"/>
      <c r="DB109" s="7"/>
      <c r="DC109" s="7"/>
      <c r="DD109" s="7"/>
      <c r="DE109" s="7"/>
      <c r="DF109" s="7"/>
      <c r="DG109" s="7"/>
      <c r="DH109" s="6"/>
      <c r="DI109" s="8">
        <v>70</v>
      </c>
      <c r="DJ109" s="61"/>
      <c r="DK109" s="62"/>
      <c r="DL109" s="63"/>
      <c r="DM109" s="59"/>
      <c r="DN109" s="60"/>
      <c r="DO109" s="59"/>
      <c r="DP109" s="60"/>
      <c r="DQ109" s="7"/>
      <c r="DR109" s="7"/>
      <c r="DS109" s="7"/>
      <c r="DT109" s="7"/>
      <c r="DU109" s="7"/>
      <c r="DV109" s="7"/>
      <c r="DW109" s="7"/>
      <c r="DX109" s="6"/>
    </row>
    <row r="110" spans="17:128" x14ac:dyDescent="0.2">
      <c r="Q110" s="63">
        <v>71</v>
      </c>
      <c r="R110" s="61"/>
      <c r="S110" s="62"/>
      <c r="T110" s="63"/>
      <c r="U110" s="59"/>
      <c r="V110" s="60"/>
      <c r="W110" s="59"/>
      <c r="X110" s="60"/>
      <c r="Y110" s="7"/>
      <c r="Z110" s="7"/>
      <c r="AA110" s="7"/>
      <c r="AB110" s="7"/>
      <c r="AC110" s="7"/>
      <c r="AD110" s="7"/>
      <c r="AE110" s="7"/>
      <c r="AF110" s="6"/>
      <c r="AG110" s="8">
        <v>71</v>
      </c>
      <c r="AH110" s="61"/>
      <c r="AI110" s="62"/>
      <c r="AJ110" s="63"/>
      <c r="AK110" s="59"/>
      <c r="AL110" s="60"/>
      <c r="AM110" s="59"/>
      <c r="AN110" s="60"/>
      <c r="AO110" s="7"/>
      <c r="AP110" s="7"/>
      <c r="AQ110" s="7"/>
      <c r="AR110" s="7"/>
      <c r="AS110" s="7"/>
      <c r="AT110" s="7"/>
      <c r="AU110" s="7"/>
      <c r="AV110" s="6"/>
      <c r="AW110" s="8">
        <v>71</v>
      </c>
      <c r="AX110" s="61"/>
      <c r="AY110" s="62"/>
      <c r="AZ110" s="63"/>
      <c r="BA110" s="59"/>
      <c r="BB110" s="60"/>
      <c r="BC110" s="59"/>
      <c r="BD110" s="60"/>
      <c r="BE110" s="7"/>
      <c r="BF110" s="7"/>
      <c r="BG110" s="7"/>
      <c r="BH110" s="7"/>
      <c r="BI110" s="7"/>
      <c r="BJ110" s="7"/>
      <c r="BK110" s="7"/>
      <c r="BL110" s="6"/>
      <c r="BM110" s="8">
        <v>71</v>
      </c>
      <c r="BN110" s="61"/>
      <c r="BO110" s="62"/>
      <c r="BP110" s="63"/>
      <c r="BQ110" s="59"/>
      <c r="BR110" s="60"/>
      <c r="BS110" s="59"/>
      <c r="BT110" s="60"/>
      <c r="BU110" s="7"/>
      <c r="BV110" s="7"/>
      <c r="BW110" s="7"/>
      <c r="BX110" s="7"/>
      <c r="BY110" s="7"/>
      <c r="BZ110" s="7"/>
      <c r="CA110" s="7"/>
      <c r="CB110" s="6"/>
      <c r="CC110" s="8">
        <v>71</v>
      </c>
      <c r="CD110" s="61"/>
      <c r="CE110" s="62"/>
      <c r="CF110" s="63"/>
      <c r="CG110" s="59"/>
      <c r="CH110" s="60"/>
      <c r="CI110" s="59"/>
      <c r="CJ110" s="60"/>
      <c r="CK110" s="7"/>
      <c r="CL110" s="7"/>
      <c r="CM110" s="7"/>
      <c r="CN110" s="7"/>
      <c r="CO110" s="7"/>
      <c r="CP110" s="7"/>
      <c r="CQ110" s="7"/>
      <c r="CR110" s="6"/>
      <c r="CS110" s="8">
        <v>71</v>
      </c>
      <c r="CT110" s="61"/>
      <c r="CU110" s="62"/>
      <c r="CV110" s="63"/>
      <c r="CW110" s="59"/>
      <c r="CX110" s="60"/>
      <c r="CY110" s="59"/>
      <c r="CZ110" s="60"/>
      <c r="DA110" s="7"/>
      <c r="DB110" s="7"/>
      <c r="DC110" s="7"/>
      <c r="DD110" s="7"/>
      <c r="DE110" s="7"/>
      <c r="DF110" s="7"/>
      <c r="DG110" s="7"/>
      <c r="DH110" s="6"/>
      <c r="DI110" s="8">
        <v>71</v>
      </c>
      <c r="DJ110" s="61"/>
      <c r="DK110" s="62"/>
      <c r="DL110" s="63"/>
      <c r="DM110" s="59"/>
      <c r="DN110" s="60"/>
      <c r="DO110" s="59"/>
      <c r="DP110" s="60"/>
      <c r="DQ110" s="7"/>
      <c r="DR110" s="7"/>
      <c r="DS110" s="7"/>
      <c r="DT110" s="7"/>
      <c r="DU110" s="7"/>
      <c r="DV110" s="7"/>
      <c r="DW110" s="7"/>
      <c r="DX110" s="6"/>
    </row>
    <row r="111" spans="17:128" x14ac:dyDescent="0.2">
      <c r="Q111" s="63">
        <v>72</v>
      </c>
      <c r="R111" s="61"/>
      <c r="S111" s="62"/>
      <c r="T111" s="63"/>
      <c r="U111" s="59"/>
      <c r="V111" s="60"/>
      <c r="W111" s="59"/>
      <c r="X111" s="60"/>
      <c r="Y111" s="7"/>
      <c r="Z111" s="7"/>
      <c r="AA111" s="7"/>
      <c r="AB111" s="7"/>
      <c r="AC111" s="7"/>
      <c r="AD111" s="7"/>
      <c r="AE111" s="7"/>
      <c r="AF111" s="6"/>
      <c r="AG111" s="8">
        <v>72</v>
      </c>
      <c r="AH111" s="61"/>
      <c r="AI111" s="62"/>
      <c r="AJ111" s="63"/>
      <c r="AK111" s="59"/>
      <c r="AL111" s="60"/>
      <c r="AM111" s="59"/>
      <c r="AN111" s="60"/>
      <c r="AO111" s="7"/>
      <c r="AP111" s="7"/>
      <c r="AQ111" s="7"/>
      <c r="AR111" s="7"/>
      <c r="AS111" s="7"/>
      <c r="AT111" s="7"/>
      <c r="AU111" s="7"/>
      <c r="AV111" s="6"/>
      <c r="AW111" s="8">
        <v>72</v>
      </c>
      <c r="AX111" s="61"/>
      <c r="AY111" s="62"/>
      <c r="AZ111" s="63"/>
      <c r="BA111" s="59"/>
      <c r="BB111" s="60"/>
      <c r="BC111" s="59"/>
      <c r="BD111" s="60"/>
      <c r="BE111" s="7"/>
      <c r="BF111" s="7"/>
      <c r="BG111" s="7"/>
      <c r="BH111" s="7"/>
      <c r="BI111" s="7"/>
      <c r="BJ111" s="7"/>
      <c r="BK111" s="7"/>
      <c r="BL111" s="6"/>
      <c r="BM111" s="8">
        <v>72</v>
      </c>
      <c r="BN111" s="61"/>
      <c r="BO111" s="62"/>
      <c r="BP111" s="63"/>
      <c r="BQ111" s="59"/>
      <c r="BR111" s="60"/>
      <c r="BS111" s="59"/>
      <c r="BT111" s="60"/>
      <c r="BU111" s="7"/>
      <c r="BV111" s="7"/>
      <c r="BW111" s="7"/>
      <c r="BX111" s="7"/>
      <c r="BY111" s="7"/>
      <c r="BZ111" s="7"/>
      <c r="CA111" s="7"/>
      <c r="CB111" s="6"/>
      <c r="CC111" s="8">
        <v>72</v>
      </c>
      <c r="CD111" s="61"/>
      <c r="CE111" s="62"/>
      <c r="CF111" s="63"/>
      <c r="CG111" s="59"/>
      <c r="CH111" s="60"/>
      <c r="CI111" s="59"/>
      <c r="CJ111" s="60"/>
      <c r="CK111" s="7"/>
      <c r="CL111" s="7"/>
      <c r="CM111" s="7"/>
      <c r="CN111" s="7"/>
      <c r="CO111" s="7"/>
      <c r="CP111" s="7"/>
      <c r="CQ111" s="7"/>
      <c r="CR111" s="6"/>
      <c r="CS111" s="8">
        <v>72</v>
      </c>
      <c r="CT111" s="61"/>
      <c r="CU111" s="62"/>
      <c r="CV111" s="63"/>
      <c r="CW111" s="59"/>
      <c r="CX111" s="60"/>
      <c r="CY111" s="59"/>
      <c r="CZ111" s="60"/>
      <c r="DA111" s="7"/>
      <c r="DB111" s="7"/>
      <c r="DC111" s="7"/>
      <c r="DD111" s="7"/>
      <c r="DE111" s="7"/>
      <c r="DF111" s="7"/>
      <c r="DG111" s="7"/>
      <c r="DH111" s="6"/>
      <c r="DI111" s="8">
        <v>72</v>
      </c>
      <c r="DJ111" s="61"/>
      <c r="DK111" s="62"/>
      <c r="DL111" s="63"/>
      <c r="DM111" s="59"/>
      <c r="DN111" s="60"/>
      <c r="DO111" s="59"/>
      <c r="DP111" s="60"/>
      <c r="DQ111" s="7"/>
      <c r="DR111" s="7"/>
      <c r="DS111" s="7"/>
      <c r="DT111" s="7"/>
      <c r="DU111" s="7"/>
      <c r="DV111" s="7"/>
      <c r="DW111" s="7"/>
      <c r="DX111" s="6"/>
    </row>
    <row r="112" spans="17:128" x14ac:dyDescent="0.2">
      <c r="Q112" s="63">
        <v>73</v>
      </c>
      <c r="R112" s="61"/>
      <c r="S112" s="62"/>
      <c r="T112" s="63"/>
      <c r="U112" s="59"/>
      <c r="V112" s="60"/>
      <c r="W112" s="59"/>
      <c r="X112" s="60"/>
      <c r="Y112" s="7"/>
      <c r="Z112" s="7"/>
      <c r="AA112" s="7"/>
      <c r="AB112" s="7"/>
      <c r="AC112" s="7"/>
      <c r="AD112" s="7"/>
      <c r="AE112" s="7"/>
      <c r="AF112" s="6"/>
      <c r="AG112" s="8">
        <v>73</v>
      </c>
      <c r="AH112" s="61"/>
      <c r="AI112" s="62"/>
      <c r="AJ112" s="63"/>
      <c r="AK112" s="59"/>
      <c r="AL112" s="60"/>
      <c r="AM112" s="59"/>
      <c r="AN112" s="60"/>
      <c r="AO112" s="7"/>
      <c r="AP112" s="7"/>
      <c r="AQ112" s="7"/>
      <c r="AR112" s="7"/>
      <c r="AS112" s="7"/>
      <c r="AT112" s="7"/>
      <c r="AU112" s="7"/>
      <c r="AV112" s="6"/>
      <c r="AW112" s="8">
        <v>73</v>
      </c>
      <c r="AX112" s="61"/>
      <c r="AY112" s="62"/>
      <c r="AZ112" s="63"/>
      <c r="BA112" s="59"/>
      <c r="BB112" s="60"/>
      <c r="BC112" s="59"/>
      <c r="BD112" s="60"/>
      <c r="BE112" s="7"/>
      <c r="BF112" s="7"/>
      <c r="BG112" s="7"/>
      <c r="BH112" s="7"/>
      <c r="BI112" s="7"/>
      <c r="BJ112" s="7"/>
      <c r="BK112" s="7"/>
      <c r="BL112" s="6"/>
      <c r="BM112" s="8">
        <v>73</v>
      </c>
      <c r="BN112" s="61"/>
      <c r="BO112" s="62"/>
      <c r="BP112" s="63"/>
      <c r="BQ112" s="59"/>
      <c r="BR112" s="60"/>
      <c r="BS112" s="59"/>
      <c r="BT112" s="60"/>
      <c r="BU112" s="7"/>
      <c r="BV112" s="7"/>
      <c r="BW112" s="7"/>
      <c r="BX112" s="7"/>
      <c r="BY112" s="7"/>
      <c r="BZ112" s="7"/>
      <c r="CA112" s="7"/>
      <c r="CB112" s="6"/>
      <c r="CC112" s="8">
        <v>73</v>
      </c>
      <c r="CD112" s="61"/>
      <c r="CE112" s="62"/>
      <c r="CF112" s="63"/>
      <c r="CG112" s="59"/>
      <c r="CH112" s="60"/>
      <c r="CI112" s="59"/>
      <c r="CJ112" s="60"/>
      <c r="CK112" s="7"/>
      <c r="CL112" s="7"/>
      <c r="CM112" s="7"/>
      <c r="CN112" s="7"/>
      <c r="CO112" s="7"/>
      <c r="CP112" s="7"/>
      <c r="CQ112" s="7"/>
      <c r="CR112" s="6"/>
      <c r="CS112" s="8">
        <v>73</v>
      </c>
      <c r="CT112" s="61"/>
      <c r="CU112" s="62"/>
      <c r="CV112" s="63"/>
      <c r="CW112" s="59"/>
      <c r="CX112" s="60"/>
      <c r="CY112" s="59"/>
      <c r="CZ112" s="60"/>
      <c r="DA112" s="7"/>
      <c r="DB112" s="7"/>
      <c r="DC112" s="7"/>
      <c r="DD112" s="7"/>
      <c r="DE112" s="7"/>
      <c r="DF112" s="7"/>
      <c r="DG112" s="7"/>
      <c r="DH112" s="6"/>
      <c r="DI112" s="8">
        <v>73</v>
      </c>
      <c r="DJ112" s="61"/>
      <c r="DK112" s="62"/>
      <c r="DL112" s="63"/>
      <c r="DM112" s="59"/>
      <c r="DN112" s="60"/>
      <c r="DO112" s="59"/>
      <c r="DP112" s="60"/>
      <c r="DQ112" s="7"/>
      <c r="DR112" s="7"/>
      <c r="DS112" s="7"/>
      <c r="DT112" s="7"/>
      <c r="DU112" s="7"/>
      <c r="DV112" s="7"/>
      <c r="DW112" s="7"/>
      <c r="DX112" s="6"/>
    </row>
    <row r="113" spans="17:128" x14ac:dyDescent="0.2">
      <c r="Q113" s="63">
        <v>74</v>
      </c>
      <c r="R113" s="61"/>
      <c r="S113" s="62"/>
      <c r="T113" s="63"/>
      <c r="U113" s="59"/>
      <c r="V113" s="60"/>
      <c r="W113" s="59"/>
      <c r="X113" s="60"/>
      <c r="Y113" s="7"/>
      <c r="Z113" s="7"/>
      <c r="AA113" s="7"/>
      <c r="AB113" s="7"/>
      <c r="AC113" s="7"/>
      <c r="AD113" s="7"/>
      <c r="AE113" s="7"/>
      <c r="AF113" s="6"/>
      <c r="AG113" s="8">
        <v>74</v>
      </c>
      <c r="AH113" s="61"/>
      <c r="AI113" s="62"/>
      <c r="AJ113" s="63"/>
      <c r="AK113" s="59"/>
      <c r="AL113" s="60"/>
      <c r="AM113" s="59"/>
      <c r="AN113" s="60"/>
      <c r="AO113" s="7"/>
      <c r="AP113" s="7"/>
      <c r="AQ113" s="7"/>
      <c r="AR113" s="7"/>
      <c r="AS113" s="7"/>
      <c r="AT113" s="7"/>
      <c r="AU113" s="7"/>
      <c r="AV113" s="6"/>
      <c r="AW113" s="8">
        <v>74</v>
      </c>
      <c r="AX113" s="61"/>
      <c r="AY113" s="62"/>
      <c r="AZ113" s="63"/>
      <c r="BA113" s="59"/>
      <c r="BB113" s="60"/>
      <c r="BC113" s="59"/>
      <c r="BD113" s="60"/>
      <c r="BE113" s="7"/>
      <c r="BF113" s="7"/>
      <c r="BG113" s="7"/>
      <c r="BH113" s="7"/>
      <c r="BI113" s="7"/>
      <c r="BJ113" s="7"/>
      <c r="BK113" s="7"/>
      <c r="BL113" s="6"/>
      <c r="BM113" s="8">
        <v>74</v>
      </c>
      <c r="BN113" s="61"/>
      <c r="BO113" s="62"/>
      <c r="BP113" s="63"/>
      <c r="BQ113" s="59"/>
      <c r="BR113" s="60"/>
      <c r="BS113" s="59"/>
      <c r="BT113" s="60"/>
      <c r="BU113" s="7"/>
      <c r="BV113" s="7"/>
      <c r="BW113" s="7"/>
      <c r="BX113" s="7"/>
      <c r="BY113" s="7"/>
      <c r="BZ113" s="7"/>
      <c r="CA113" s="7"/>
      <c r="CB113" s="6"/>
      <c r="CC113" s="8">
        <v>74</v>
      </c>
      <c r="CD113" s="61"/>
      <c r="CE113" s="62"/>
      <c r="CF113" s="63"/>
      <c r="CG113" s="59"/>
      <c r="CH113" s="60"/>
      <c r="CI113" s="59"/>
      <c r="CJ113" s="60"/>
      <c r="CK113" s="7"/>
      <c r="CL113" s="7"/>
      <c r="CM113" s="7"/>
      <c r="CN113" s="7"/>
      <c r="CO113" s="7"/>
      <c r="CP113" s="7"/>
      <c r="CQ113" s="7"/>
      <c r="CR113" s="6"/>
      <c r="CS113" s="8">
        <v>74</v>
      </c>
      <c r="CT113" s="61"/>
      <c r="CU113" s="62"/>
      <c r="CV113" s="63"/>
      <c r="CW113" s="59"/>
      <c r="CX113" s="60"/>
      <c r="CY113" s="59"/>
      <c r="CZ113" s="60"/>
      <c r="DA113" s="7"/>
      <c r="DB113" s="7"/>
      <c r="DC113" s="7"/>
      <c r="DD113" s="7"/>
      <c r="DE113" s="7"/>
      <c r="DF113" s="7"/>
      <c r="DG113" s="7"/>
      <c r="DH113" s="6"/>
      <c r="DI113" s="8">
        <v>74</v>
      </c>
      <c r="DJ113" s="61"/>
      <c r="DK113" s="62"/>
      <c r="DL113" s="63"/>
      <c r="DM113" s="59"/>
      <c r="DN113" s="60"/>
      <c r="DO113" s="59"/>
      <c r="DP113" s="60"/>
      <c r="DQ113" s="7"/>
      <c r="DR113" s="7"/>
      <c r="DS113" s="7"/>
      <c r="DT113" s="7"/>
      <c r="DU113" s="7"/>
      <c r="DV113" s="7"/>
      <c r="DW113" s="7"/>
      <c r="DX113" s="6"/>
    </row>
    <row r="114" spans="17:128" x14ac:dyDescent="0.2">
      <c r="Q114" s="63">
        <v>75</v>
      </c>
      <c r="R114" s="61"/>
      <c r="S114" s="62"/>
      <c r="T114" s="63"/>
      <c r="U114" s="59"/>
      <c r="V114" s="60"/>
      <c r="W114" s="59"/>
      <c r="X114" s="60"/>
      <c r="Y114" s="7"/>
      <c r="Z114" s="7"/>
      <c r="AA114" s="7"/>
      <c r="AB114" s="7"/>
      <c r="AC114" s="7"/>
      <c r="AD114" s="7"/>
      <c r="AE114" s="7"/>
      <c r="AF114" s="6"/>
      <c r="AG114" s="8">
        <v>75</v>
      </c>
      <c r="AH114" s="61"/>
      <c r="AI114" s="62"/>
      <c r="AJ114" s="63"/>
      <c r="AK114" s="59"/>
      <c r="AL114" s="60"/>
      <c r="AM114" s="59"/>
      <c r="AN114" s="60"/>
      <c r="AO114" s="7"/>
      <c r="AP114" s="7"/>
      <c r="AQ114" s="7"/>
      <c r="AR114" s="7"/>
      <c r="AS114" s="7"/>
      <c r="AT114" s="7"/>
      <c r="AU114" s="7"/>
      <c r="AV114" s="6"/>
      <c r="AW114" s="8">
        <v>75</v>
      </c>
      <c r="AX114" s="61"/>
      <c r="AY114" s="62"/>
      <c r="AZ114" s="63"/>
      <c r="BA114" s="59"/>
      <c r="BB114" s="60"/>
      <c r="BC114" s="59"/>
      <c r="BD114" s="60"/>
      <c r="BE114" s="7"/>
      <c r="BF114" s="7"/>
      <c r="BG114" s="7"/>
      <c r="BH114" s="7"/>
      <c r="BI114" s="7"/>
      <c r="BJ114" s="7"/>
      <c r="BK114" s="7"/>
      <c r="BL114" s="6"/>
      <c r="BM114" s="8">
        <v>75</v>
      </c>
      <c r="BN114" s="61"/>
      <c r="BO114" s="62"/>
      <c r="BP114" s="63"/>
      <c r="BQ114" s="59"/>
      <c r="BR114" s="60"/>
      <c r="BS114" s="59"/>
      <c r="BT114" s="60"/>
      <c r="BU114" s="7"/>
      <c r="BV114" s="7"/>
      <c r="BW114" s="7"/>
      <c r="BX114" s="7"/>
      <c r="BY114" s="7"/>
      <c r="BZ114" s="7"/>
      <c r="CA114" s="7"/>
      <c r="CB114" s="6"/>
      <c r="CC114" s="8">
        <v>75</v>
      </c>
      <c r="CD114" s="61"/>
      <c r="CE114" s="62"/>
      <c r="CF114" s="63"/>
      <c r="CG114" s="59"/>
      <c r="CH114" s="60"/>
      <c r="CI114" s="59"/>
      <c r="CJ114" s="60"/>
      <c r="CK114" s="7"/>
      <c r="CL114" s="7"/>
      <c r="CM114" s="7"/>
      <c r="CN114" s="7"/>
      <c r="CO114" s="7"/>
      <c r="CP114" s="7"/>
      <c r="CQ114" s="7"/>
      <c r="CR114" s="6"/>
      <c r="CS114" s="8">
        <v>75</v>
      </c>
      <c r="CT114" s="61"/>
      <c r="CU114" s="62"/>
      <c r="CV114" s="63"/>
      <c r="CW114" s="59"/>
      <c r="CX114" s="60"/>
      <c r="CY114" s="59"/>
      <c r="CZ114" s="60"/>
      <c r="DA114" s="7"/>
      <c r="DB114" s="7"/>
      <c r="DC114" s="7"/>
      <c r="DD114" s="7"/>
      <c r="DE114" s="7"/>
      <c r="DF114" s="7"/>
      <c r="DG114" s="7"/>
      <c r="DH114" s="6"/>
      <c r="DI114" s="8">
        <v>75</v>
      </c>
      <c r="DJ114" s="61"/>
      <c r="DK114" s="62"/>
      <c r="DL114" s="63"/>
      <c r="DM114" s="59"/>
      <c r="DN114" s="60"/>
      <c r="DO114" s="59"/>
      <c r="DP114" s="60"/>
      <c r="DQ114" s="7"/>
      <c r="DR114" s="7"/>
      <c r="DS114" s="7"/>
      <c r="DT114" s="7"/>
      <c r="DU114" s="7"/>
      <c r="DV114" s="7"/>
      <c r="DW114" s="7"/>
      <c r="DX114" s="6"/>
    </row>
    <row r="115" spans="17:128" x14ac:dyDescent="0.2">
      <c r="Q115" s="63">
        <v>76</v>
      </c>
      <c r="R115" s="61"/>
      <c r="S115" s="62"/>
      <c r="T115" s="63"/>
      <c r="U115" s="59"/>
      <c r="V115" s="60"/>
      <c r="W115" s="59"/>
      <c r="X115" s="60"/>
      <c r="Y115" s="7"/>
      <c r="Z115" s="7"/>
      <c r="AA115" s="7"/>
      <c r="AB115" s="7"/>
      <c r="AC115" s="7"/>
      <c r="AD115" s="7"/>
      <c r="AE115" s="7"/>
      <c r="AF115" s="6"/>
      <c r="AG115" s="8">
        <v>76</v>
      </c>
      <c r="AH115" s="61"/>
      <c r="AI115" s="62"/>
      <c r="AJ115" s="63"/>
      <c r="AK115" s="59"/>
      <c r="AL115" s="60"/>
      <c r="AM115" s="59"/>
      <c r="AN115" s="60"/>
      <c r="AO115" s="7"/>
      <c r="AP115" s="7"/>
      <c r="AQ115" s="7"/>
      <c r="AR115" s="7"/>
      <c r="AS115" s="7"/>
      <c r="AT115" s="7"/>
      <c r="AU115" s="7"/>
      <c r="AV115" s="6"/>
      <c r="AW115" s="8">
        <v>76</v>
      </c>
      <c r="AX115" s="61"/>
      <c r="AY115" s="62"/>
      <c r="AZ115" s="63"/>
      <c r="BA115" s="59"/>
      <c r="BB115" s="60"/>
      <c r="BC115" s="59"/>
      <c r="BD115" s="60"/>
      <c r="BE115" s="7"/>
      <c r="BF115" s="7"/>
      <c r="BG115" s="7"/>
      <c r="BH115" s="7"/>
      <c r="BI115" s="7"/>
      <c r="BJ115" s="7"/>
      <c r="BK115" s="7"/>
      <c r="BL115" s="6"/>
      <c r="BM115" s="8">
        <v>76</v>
      </c>
      <c r="BN115" s="61"/>
      <c r="BO115" s="62"/>
      <c r="BP115" s="63"/>
      <c r="BQ115" s="59"/>
      <c r="BR115" s="60"/>
      <c r="BS115" s="59"/>
      <c r="BT115" s="60"/>
      <c r="BU115" s="7"/>
      <c r="BV115" s="7"/>
      <c r="BW115" s="7"/>
      <c r="BX115" s="7"/>
      <c r="BY115" s="7"/>
      <c r="BZ115" s="7"/>
      <c r="CA115" s="7"/>
      <c r="CB115" s="6"/>
      <c r="CC115" s="8">
        <v>76</v>
      </c>
      <c r="CD115" s="61"/>
      <c r="CE115" s="62"/>
      <c r="CF115" s="63"/>
      <c r="CG115" s="59"/>
      <c r="CH115" s="60"/>
      <c r="CI115" s="59"/>
      <c r="CJ115" s="60"/>
      <c r="CK115" s="7"/>
      <c r="CL115" s="7"/>
      <c r="CM115" s="7"/>
      <c r="CN115" s="7"/>
      <c r="CO115" s="7"/>
      <c r="CP115" s="7"/>
      <c r="CQ115" s="7"/>
      <c r="CR115" s="6"/>
      <c r="CS115" s="8">
        <v>76</v>
      </c>
      <c r="CT115" s="61"/>
      <c r="CU115" s="62"/>
      <c r="CV115" s="63"/>
      <c r="CW115" s="59"/>
      <c r="CX115" s="60"/>
      <c r="CY115" s="59"/>
      <c r="CZ115" s="60"/>
      <c r="DA115" s="7"/>
      <c r="DB115" s="7"/>
      <c r="DC115" s="7"/>
      <c r="DD115" s="7"/>
      <c r="DE115" s="7"/>
      <c r="DF115" s="7"/>
      <c r="DG115" s="7"/>
      <c r="DH115" s="6"/>
      <c r="DI115" s="8">
        <v>76</v>
      </c>
      <c r="DJ115" s="61"/>
      <c r="DK115" s="62"/>
      <c r="DL115" s="63"/>
      <c r="DM115" s="59"/>
      <c r="DN115" s="60"/>
      <c r="DO115" s="59"/>
      <c r="DP115" s="60"/>
      <c r="DQ115" s="7"/>
      <c r="DR115" s="7"/>
      <c r="DS115" s="7"/>
      <c r="DT115" s="7"/>
      <c r="DU115" s="7"/>
      <c r="DV115" s="7"/>
      <c r="DW115" s="7"/>
      <c r="DX115" s="6"/>
    </row>
    <row r="116" spans="17:128" x14ac:dyDescent="0.2">
      <c r="Q116" s="63">
        <v>77</v>
      </c>
      <c r="R116" s="61"/>
      <c r="S116" s="62"/>
      <c r="T116" s="63"/>
      <c r="U116" s="59"/>
      <c r="V116" s="60"/>
      <c r="W116" s="59"/>
      <c r="X116" s="60"/>
      <c r="Y116" s="7"/>
      <c r="Z116" s="7"/>
      <c r="AA116" s="7"/>
      <c r="AB116" s="7"/>
      <c r="AC116" s="7"/>
      <c r="AD116" s="7"/>
      <c r="AE116" s="7"/>
      <c r="AF116" s="6"/>
      <c r="AG116" s="8">
        <v>77</v>
      </c>
      <c r="AH116" s="61"/>
      <c r="AI116" s="62"/>
      <c r="AJ116" s="63"/>
      <c r="AK116" s="59"/>
      <c r="AL116" s="60"/>
      <c r="AM116" s="59"/>
      <c r="AN116" s="60"/>
      <c r="AO116" s="7"/>
      <c r="AP116" s="7"/>
      <c r="AQ116" s="7"/>
      <c r="AR116" s="7"/>
      <c r="AS116" s="7"/>
      <c r="AT116" s="7"/>
      <c r="AU116" s="7"/>
      <c r="AV116" s="6"/>
      <c r="AW116" s="8">
        <v>77</v>
      </c>
      <c r="AX116" s="61"/>
      <c r="AY116" s="62"/>
      <c r="AZ116" s="63"/>
      <c r="BA116" s="59"/>
      <c r="BB116" s="60"/>
      <c r="BC116" s="59"/>
      <c r="BD116" s="60"/>
      <c r="BE116" s="7"/>
      <c r="BF116" s="7"/>
      <c r="BG116" s="7"/>
      <c r="BH116" s="7"/>
      <c r="BI116" s="7"/>
      <c r="BJ116" s="7"/>
      <c r="BK116" s="7"/>
      <c r="BL116" s="6"/>
      <c r="BM116" s="8">
        <v>77</v>
      </c>
      <c r="BN116" s="61"/>
      <c r="BO116" s="62"/>
      <c r="BP116" s="63"/>
      <c r="BQ116" s="59"/>
      <c r="BR116" s="60"/>
      <c r="BS116" s="59"/>
      <c r="BT116" s="60"/>
      <c r="BU116" s="7"/>
      <c r="BV116" s="7"/>
      <c r="BW116" s="7"/>
      <c r="BX116" s="7"/>
      <c r="BY116" s="7"/>
      <c r="BZ116" s="7"/>
      <c r="CA116" s="7"/>
      <c r="CB116" s="6"/>
      <c r="CC116" s="8">
        <v>77</v>
      </c>
      <c r="CD116" s="61"/>
      <c r="CE116" s="62"/>
      <c r="CF116" s="63"/>
      <c r="CG116" s="59"/>
      <c r="CH116" s="60"/>
      <c r="CI116" s="59"/>
      <c r="CJ116" s="60"/>
      <c r="CK116" s="7"/>
      <c r="CL116" s="7"/>
      <c r="CM116" s="7"/>
      <c r="CN116" s="7"/>
      <c r="CO116" s="7"/>
      <c r="CP116" s="7"/>
      <c r="CQ116" s="7"/>
      <c r="CR116" s="6"/>
      <c r="CS116" s="8">
        <v>77</v>
      </c>
      <c r="CT116" s="61"/>
      <c r="CU116" s="62"/>
      <c r="CV116" s="63"/>
      <c r="CW116" s="59"/>
      <c r="CX116" s="60"/>
      <c r="CY116" s="59"/>
      <c r="CZ116" s="60"/>
      <c r="DA116" s="7"/>
      <c r="DB116" s="7"/>
      <c r="DC116" s="7"/>
      <c r="DD116" s="7"/>
      <c r="DE116" s="7"/>
      <c r="DF116" s="7"/>
      <c r="DG116" s="7"/>
      <c r="DH116" s="6"/>
      <c r="DI116" s="8">
        <v>77</v>
      </c>
      <c r="DJ116" s="61"/>
      <c r="DK116" s="62"/>
      <c r="DL116" s="63"/>
      <c r="DM116" s="59"/>
      <c r="DN116" s="60"/>
      <c r="DO116" s="59"/>
      <c r="DP116" s="60"/>
      <c r="DQ116" s="7"/>
      <c r="DR116" s="7"/>
      <c r="DS116" s="7"/>
      <c r="DT116" s="7"/>
      <c r="DU116" s="7"/>
      <c r="DV116" s="7"/>
      <c r="DW116" s="7"/>
      <c r="DX116" s="6"/>
    </row>
    <row r="117" spans="17:128" x14ac:dyDescent="0.2">
      <c r="Q117" s="63">
        <v>78</v>
      </c>
      <c r="R117" s="61"/>
      <c r="S117" s="62"/>
      <c r="T117" s="63"/>
      <c r="U117" s="59"/>
      <c r="V117" s="60"/>
      <c r="W117" s="59"/>
      <c r="X117" s="60"/>
      <c r="Y117" s="7"/>
      <c r="Z117" s="7"/>
      <c r="AA117" s="7"/>
      <c r="AB117" s="7"/>
      <c r="AC117" s="7"/>
      <c r="AD117" s="7"/>
      <c r="AE117" s="7"/>
      <c r="AF117" s="6"/>
      <c r="AG117" s="8">
        <v>78</v>
      </c>
      <c r="AH117" s="61"/>
      <c r="AI117" s="62"/>
      <c r="AJ117" s="63"/>
      <c r="AK117" s="59"/>
      <c r="AL117" s="60"/>
      <c r="AM117" s="59"/>
      <c r="AN117" s="60"/>
      <c r="AO117" s="7"/>
      <c r="AP117" s="7"/>
      <c r="AQ117" s="7"/>
      <c r="AR117" s="7"/>
      <c r="AS117" s="7"/>
      <c r="AT117" s="7"/>
      <c r="AU117" s="7"/>
      <c r="AV117" s="6"/>
      <c r="AW117" s="8">
        <v>78</v>
      </c>
      <c r="AX117" s="61"/>
      <c r="AY117" s="62"/>
      <c r="AZ117" s="63"/>
      <c r="BA117" s="59"/>
      <c r="BB117" s="60"/>
      <c r="BC117" s="59"/>
      <c r="BD117" s="60"/>
      <c r="BE117" s="7"/>
      <c r="BF117" s="7"/>
      <c r="BG117" s="7"/>
      <c r="BH117" s="7"/>
      <c r="BI117" s="7"/>
      <c r="BJ117" s="7"/>
      <c r="BK117" s="7"/>
      <c r="BL117" s="6"/>
      <c r="BM117" s="8">
        <v>78</v>
      </c>
      <c r="BN117" s="61"/>
      <c r="BO117" s="62"/>
      <c r="BP117" s="63"/>
      <c r="BQ117" s="59"/>
      <c r="BR117" s="60"/>
      <c r="BS117" s="59"/>
      <c r="BT117" s="60"/>
      <c r="BU117" s="7"/>
      <c r="BV117" s="7"/>
      <c r="BW117" s="7"/>
      <c r="BX117" s="7"/>
      <c r="BY117" s="7"/>
      <c r="BZ117" s="7"/>
      <c r="CA117" s="7"/>
      <c r="CB117" s="6"/>
      <c r="CC117" s="8">
        <v>78</v>
      </c>
      <c r="CD117" s="61"/>
      <c r="CE117" s="62"/>
      <c r="CF117" s="63"/>
      <c r="CG117" s="59"/>
      <c r="CH117" s="60"/>
      <c r="CI117" s="59"/>
      <c r="CJ117" s="60"/>
      <c r="CK117" s="7"/>
      <c r="CL117" s="7"/>
      <c r="CM117" s="7"/>
      <c r="CN117" s="7"/>
      <c r="CO117" s="7"/>
      <c r="CP117" s="7"/>
      <c r="CQ117" s="7"/>
      <c r="CR117" s="6"/>
      <c r="CS117" s="8">
        <v>78</v>
      </c>
      <c r="CT117" s="61"/>
      <c r="CU117" s="62"/>
      <c r="CV117" s="63"/>
      <c r="CW117" s="59"/>
      <c r="CX117" s="60"/>
      <c r="CY117" s="59"/>
      <c r="CZ117" s="60"/>
      <c r="DA117" s="7"/>
      <c r="DB117" s="7"/>
      <c r="DC117" s="7"/>
      <c r="DD117" s="7"/>
      <c r="DE117" s="7"/>
      <c r="DF117" s="7"/>
      <c r="DG117" s="7"/>
      <c r="DH117" s="6"/>
      <c r="DI117" s="8">
        <v>78</v>
      </c>
      <c r="DJ117" s="61"/>
      <c r="DK117" s="62"/>
      <c r="DL117" s="63"/>
      <c r="DM117" s="59"/>
      <c r="DN117" s="60"/>
      <c r="DO117" s="59"/>
      <c r="DP117" s="60"/>
      <c r="DQ117" s="7"/>
      <c r="DR117" s="7"/>
      <c r="DS117" s="7"/>
      <c r="DT117" s="7"/>
      <c r="DU117" s="7"/>
      <c r="DV117" s="7"/>
      <c r="DW117" s="7"/>
      <c r="DX117" s="6"/>
    </row>
    <row r="118" spans="17:128" x14ac:dyDescent="0.2">
      <c r="Q118" s="63">
        <v>79</v>
      </c>
      <c r="R118" s="61"/>
      <c r="S118" s="62"/>
      <c r="T118" s="63"/>
      <c r="U118" s="59"/>
      <c r="V118" s="60"/>
      <c r="W118" s="59"/>
      <c r="X118" s="60"/>
      <c r="Y118" s="7"/>
      <c r="Z118" s="7"/>
      <c r="AA118" s="7"/>
      <c r="AB118" s="7"/>
      <c r="AC118" s="7"/>
      <c r="AD118" s="7"/>
      <c r="AE118" s="7"/>
      <c r="AF118" s="6"/>
      <c r="AG118" s="8">
        <v>79</v>
      </c>
      <c r="AH118" s="61"/>
      <c r="AI118" s="62"/>
      <c r="AJ118" s="63"/>
      <c r="AK118" s="59"/>
      <c r="AL118" s="60"/>
      <c r="AM118" s="59"/>
      <c r="AN118" s="60"/>
      <c r="AO118" s="7"/>
      <c r="AP118" s="7"/>
      <c r="AQ118" s="7"/>
      <c r="AR118" s="7"/>
      <c r="AS118" s="7"/>
      <c r="AT118" s="7"/>
      <c r="AU118" s="7"/>
      <c r="AV118" s="6"/>
      <c r="AW118" s="8">
        <v>79</v>
      </c>
      <c r="AX118" s="61"/>
      <c r="AY118" s="62"/>
      <c r="AZ118" s="63"/>
      <c r="BA118" s="59"/>
      <c r="BB118" s="60"/>
      <c r="BC118" s="59"/>
      <c r="BD118" s="60"/>
      <c r="BE118" s="7"/>
      <c r="BF118" s="7"/>
      <c r="BG118" s="7"/>
      <c r="BH118" s="7"/>
      <c r="BI118" s="7"/>
      <c r="BJ118" s="7"/>
      <c r="BK118" s="7"/>
      <c r="BL118" s="6"/>
      <c r="BM118" s="8">
        <v>79</v>
      </c>
      <c r="BN118" s="61"/>
      <c r="BO118" s="62"/>
      <c r="BP118" s="63"/>
      <c r="BQ118" s="59"/>
      <c r="BR118" s="60"/>
      <c r="BS118" s="59"/>
      <c r="BT118" s="60"/>
      <c r="BU118" s="7"/>
      <c r="BV118" s="7"/>
      <c r="BW118" s="7"/>
      <c r="BX118" s="7"/>
      <c r="BY118" s="7"/>
      <c r="BZ118" s="7"/>
      <c r="CA118" s="7"/>
      <c r="CB118" s="6"/>
      <c r="CC118" s="8">
        <v>79</v>
      </c>
      <c r="CD118" s="61"/>
      <c r="CE118" s="62"/>
      <c r="CF118" s="63"/>
      <c r="CG118" s="59"/>
      <c r="CH118" s="60"/>
      <c r="CI118" s="59"/>
      <c r="CJ118" s="60"/>
      <c r="CK118" s="7"/>
      <c r="CL118" s="7"/>
      <c r="CM118" s="7"/>
      <c r="CN118" s="7"/>
      <c r="CO118" s="7"/>
      <c r="CP118" s="7"/>
      <c r="CQ118" s="7"/>
      <c r="CR118" s="6"/>
      <c r="CS118" s="8">
        <v>79</v>
      </c>
      <c r="CT118" s="61"/>
      <c r="CU118" s="62"/>
      <c r="CV118" s="63"/>
      <c r="CW118" s="59"/>
      <c r="CX118" s="60"/>
      <c r="CY118" s="59"/>
      <c r="CZ118" s="60"/>
      <c r="DA118" s="7"/>
      <c r="DB118" s="7"/>
      <c r="DC118" s="7"/>
      <c r="DD118" s="7"/>
      <c r="DE118" s="7"/>
      <c r="DF118" s="7"/>
      <c r="DG118" s="7"/>
      <c r="DH118" s="6"/>
      <c r="DI118" s="8">
        <v>79</v>
      </c>
      <c r="DJ118" s="61"/>
      <c r="DK118" s="62"/>
      <c r="DL118" s="63"/>
      <c r="DM118" s="59"/>
      <c r="DN118" s="60"/>
      <c r="DO118" s="59"/>
      <c r="DP118" s="60"/>
      <c r="DQ118" s="7"/>
      <c r="DR118" s="7"/>
      <c r="DS118" s="7"/>
      <c r="DT118" s="7"/>
      <c r="DU118" s="7"/>
      <c r="DV118" s="7"/>
      <c r="DW118" s="7"/>
      <c r="DX118" s="6"/>
    </row>
    <row r="119" spans="17:128" x14ac:dyDescent="0.2">
      <c r="Q119" s="63">
        <v>80</v>
      </c>
      <c r="R119" s="61"/>
      <c r="S119" s="62"/>
      <c r="T119" s="63"/>
      <c r="U119" s="59"/>
      <c r="V119" s="60"/>
      <c r="W119" s="59"/>
      <c r="X119" s="60"/>
      <c r="Y119" s="7"/>
      <c r="Z119" s="7"/>
      <c r="AA119" s="7"/>
      <c r="AB119" s="7"/>
      <c r="AC119" s="7"/>
      <c r="AD119" s="7"/>
      <c r="AE119" s="7"/>
      <c r="AF119" s="6"/>
      <c r="AG119" s="8">
        <v>80</v>
      </c>
      <c r="AH119" s="61"/>
      <c r="AI119" s="62"/>
      <c r="AJ119" s="63"/>
      <c r="AK119" s="59"/>
      <c r="AL119" s="60"/>
      <c r="AM119" s="59"/>
      <c r="AN119" s="60"/>
      <c r="AO119" s="7"/>
      <c r="AP119" s="7"/>
      <c r="AQ119" s="7"/>
      <c r="AR119" s="7"/>
      <c r="AS119" s="7"/>
      <c r="AT119" s="7"/>
      <c r="AU119" s="7"/>
      <c r="AV119" s="6"/>
      <c r="AW119" s="8">
        <v>80</v>
      </c>
      <c r="AX119" s="61"/>
      <c r="AY119" s="62"/>
      <c r="AZ119" s="63"/>
      <c r="BA119" s="59"/>
      <c r="BB119" s="60"/>
      <c r="BC119" s="59"/>
      <c r="BD119" s="60"/>
      <c r="BE119" s="7"/>
      <c r="BF119" s="7"/>
      <c r="BG119" s="7"/>
      <c r="BH119" s="7"/>
      <c r="BI119" s="7"/>
      <c r="BJ119" s="7"/>
      <c r="BK119" s="7"/>
      <c r="BL119" s="6"/>
      <c r="BM119" s="8">
        <v>80</v>
      </c>
      <c r="BN119" s="61"/>
      <c r="BO119" s="62"/>
      <c r="BP119" s="63"/>
      <c r="BQ119" s="59"/>
      <c r="BR119" s="60"/>
      <c r="BS119" s="59"/>
      <c r="BT119" s="60"/>
      <c r="BU119" s="7"/>
      <c r="BV119" s="7"/>
      <c r="BW119" s="7"/>
      <c r="BX119" s="7"/>
      <c r="BY119" s="7"/>
      <c r="BZ119" s="7"/>
      <c r="CA119" s="7"/>
      <c r="CB119" s="6"/>
      <c r="CC119" s="8">
        <v>80</v>
      </c>
      <c r="CD119" s="61"/>
      <c r="CE119" s="62"/>
      <c r="CF119" s="63"/>
      <c r="CG119" s="59"/>
      <c r="CH119" s="60"/>
      <c r="CI119" s="59"/>
      <c r="CJ119" s="60"/>
      <c r="CK119" s="7"/>
      <c r="CL119" s="7"/>
      <c r="CM119" s="7"/>
      <c r="CN119" s="7"/>
      <c r="CO119" s="7"/>
      <c r="CP119" s="7"/>
      <c r="CQ119" s="7"/>
      <c r="CR119" s="6"/>
      <c r="CS119" s="8">
        <v>80</v>
      </c>
      <c r="CT119" s="61"/>
      <c r="CU119" s="62"/>
      <c r="CV119" s="63"/>
      <c r="CW119" s="59"/>
      <c r="CX119" s="60"/>
      <c r="CY119" s="59"/>
      <c r="CZ119" s="60"/>
      <c r="DA119" s="7"/>
      <c r="DB119" s="7"/>
      <c r="DC119" s="7"/>
      <c r="DD119" s="7"/>
      <c r="DE119" s="7"/>
      <c r="DF119" s="7"/>
      <c r="DG119" s="7"/>
      <c r="DH119" s="6"/>
      <c r="DI119" s="8">
        <v>80</v>
      </c>
      <c r="DJ119" s="61"/>
      <c r="DK119" s="62"/>
      <c r="DL119" s="63"/>
      <c r="DM119" s="59"/>
      <c r="DN119" s="60"/>
      <c r="DO119" s="59"/>
      <c r="DP119" s="60"/>
      <c r="DQ119" s="7"/>
      <c r="DR119" s="7"/>
      <c r="DS119" s="7"/>
      <c r="DT119" s="7"/>
      <c r="DU119" s="7"/>
      <c r="DV119" s="7"/>
      <c r="DW119" s="7"/>
      <c r="DX119" s="6"/>
    </row>
    <row r="120" spans="17:128" x14ac:dyDescent="0.2">
      <c r="Q120" s="63">
        <v>81</v>
      </c>
      <c r="R120" s="61"/>
      <c r="S120" s="62"/>
      <c r="T120" s="63"/>
      <c r="U120" s="59"/>
      <c r="V120" s="60"/>
      <c r="W120" s="59"/>
      <c r="X120" s="60"/>
      <c r="Y120" s="7"/>
      <c r="Z120" s="7"/>
      <c r="AA120" s="7"/>
      <c r="AB120" s="7"/>
      <c r="AC120" s="7"/>
      <c r="AD120" s="7"/>
      <c r="AE120" s="7"/>
      <c r="AF120" s="6"/>
      <c r="AG120" s="8">
        <v>81</v>
      </c>
      <c r="AH120" s="61"/>
      <c r="AI120" s="62"/>
      <c r="AJ120" s="63"/>
      <c r="AK120" s="59"/>
      <c r="AL120" s="60"/>
      <c r="AM120" s="59"/>
      <c r="AN120" s="60"/>
      <c r="AO120" s="7"/>
      <c r="AP120" s="7"/>
      <c r="AQ120" s="7"/>
      <c r="AR120" s="7"/>
      <c r="AS120" s="7"/>
      <c r="AT120" s="7"/>
      <c r="AU120" s="7"/>
      <c r="AV120" s="6"/>
      <c r="AW120" s="8">
        <v>81</v>
      </c>
      <c r="AX120" s="61"/>
      <c r="AY120" s="62"/>
      <c r="AZ120" s="63"/>
      <c r="BA120" s="59"/>
      <c r="BB120" s="60"/>
      <c r="BC120" s="59"/>
      <c r="BD120" s="60"/>
      <c r="BE120" s="7"/>
      <c r="BF120" s="7"/>
      <c r="BG120" s="7"/>
      <c r="BH120" s="7"/>
      <c r="BI120" s="7"/>
      <c r="BJ120" s="7"/>
      <c r="BK120" s="7"/>
      <c r="BL120" s="6"/>
      <c r="BM120" s="8">
        <v>81</v>
      </c>
      <c r="BN120" s="61"/>
      <c r="BO120" s="62"/>
      <c r="BP120" s="63"/>
      <c r="BQ120" s="59"/>
      <c r="BR120" s="60"/>
      <c r="BS120" s="59"/>
      <c r="BT120" s="60"/>
      <c r="BU120" s="7"/>
      <c r="BV120" s="7"/>
      <c r="BW120" s="7"/>
      <c r="BX120" s="7"/>
      <c r="BY120" s="7"/>
      <c r="BZ120" s="7"/>
      <c r="CA120" s="7"/>
      <c r="CB120" s="6"/>
      <c r="CC120" s="8">
        <v>81</v>
      </c>
      <c r="CD120" s="61"/>
      <c r="CE120" s="62"/>
      <c r="CF120" s="63"/>
      <c r="CG120" s="59"/>
      <c r="CH120" s="60"/>
      <c r="CI120" s="59"/>
      <c r="CJ120" s="60"/>
      <c r="CK120" s="7"/>
      <c r="CL120" s="7"/>
      <c r="CM120" s="7"/>
      <c r="CN120" s="7"/>
      <c r="CO120" s="7"/>
      <c r="CP120" s="7"/>
      <c r="CQ120" s="7"/>
      <c r="CR120" s="6"/>
      <c r="CS120" s="8">
        <v>81</v>
      </c>
      <c r="CT120" s="61"/>
      <c r="CU120" s="62"/>
      <c r="CV120" s="63"/>
      <c r="CW120" s="59"/>
      <c r="CX120" s="60"/>
      <c r="CY120" s="59"/>
      <c r="CZ120" s="60"/>
      <c r="DA120" s="7"/>
      <c r="DB120" s="7"/>
      <c r="DC120" s="7"/>
      <c r="DD120" s="7"/>
      <c r="DE120" s="7"/>
      <c r="DF120" s="7"/>
      <c r="DG120" s="7"/>
      <c r="DH120" s="6"/>
      <c r="DI120" s="8">
        <v>81</v>
      </c>
      <c r="DJ120" s="61"/>
      <c r="DK120" s="62"/>
      <c r="DL120" s="63"/>
      <c r="DM120" s="59"/>
      <c r="DN120" s="60"/>
      <c r="DO120" s="59"/>
      <c r="DP120" s="60"/>
      <c r="DQ120" s="7"/>
      <c r="DR120" s="7"/>
      <c r="DS120" s="7"/>
      <c r="DT120" s="7"/>
      <c r="DU120" s="7"/>
      <c r="DV120" s="7"/>
      <c r="DW120" s="7"/>
      <c r="DX120" s="6"/>
    </row>
    <row r="121" spans="17:128" x14ac:dyDescent="0.2">
      <c r="Q121" s="63">
        <v>82</v>
      </c>
      <c r="R121" s="61"/>
      <c r="S121" s="62"/>
      <c r="T121" s="63"/>
      <c r="U121" s="59"/>
      <c r="V121" s="60"/>
      <c r="W121" s="59"/>
      <c r="X121" s="60"/>
      <c r="Y121" s="7"/>
      <c r="Z121" s="7"/>
      <c r="AA121" s="7"/>
      <c r="AB121" s="7"/>
      <c r="AC121" s="7"/>
      <c r="AD121" s="7"/>
      <c r="AE121" s="7"/>
      <c r="AF121" s="6"/>
      <c r="AG121" s="8">
        <v>82</v>
      </c>
      <c r="AH121" s="61"/>
      <c r="AI121" s="62"/>
      <c r="AJ121" s="63"/>
      <c r="AK121" s="59"/>
      <c r="AL121" s="60"/>
      <c r="AM121" s="59"/>
      <c r="AN121" s="60"/>
      <c r="AO121" s="7"/>
      <c r="AP121" s="7"/>
      <c r="AQ121" s="7"/>
      <c r="AR121" s="7"/>
      <c r="AS121" s="7"/>
      <c r="AT121" s="7"/>
      <c r="AU121" s="7"/>
      <c r="AV121" s="6"/>
      <c r="AW121" s="8">
        <v>82</v>
      </c>
      <c r="AX121" s="61"/>
      <c r="AY121" s="62"/>
      <c r="AZ121" s="63"/>
      <c r="BA121" s="59"/>
      <c r="BB121" s="60"/>
      <c r="BC121" s="59"/>
      <c r="BD121" s="60"/>
      <c r="BE121" s="7"/>
      <c r="BF121" s="7"/>
      <c r="BG121" s="7"/>
      <c r="BH121" s="7"/>
      <c r="BI121" s="7"/>
      <c r="BJ121" s="7"/>
      <c r="BK121" s="7"/>
      <c r="BL121" s="6"/>
      <c r="BM121" s="8">
        <v>82</v>
      </c>
      <c r="BN121" s="61"/>
      <c r="BO121" s="62"/>
      <c r="BP121" s="63"/>
      <c r="BQ121" s="59"/>
      <c r="BR121" s="60"/>
      <c r="BS121" s="59"/>
      <c r="BT121" s="60"/>
      <c r="BU121" s="7"/>
      <c r="BV121" s="7"/>
      <c r="BW121" s="7"/>
      <c r="BX121" s="7"/>
      <c r="BY121" s="7"/>
      <c r="BZ121" s="7"/>
      <c r="CA121" s="7"/>
      <c r="CB121" s="6"/>
      <c r="CC121" s="8">
        <v>82</v>
      </c>
      <c r="CD121" s="61"/>
      <c r="CE121" s="62"/>
      <c r="CF121" s="63"/>
      <c r="CG121" s="59"/>
      <c r="CH121" s="60"/>
      <c r="CI121" s="59"/>
      <c r="CJ121" s="60"/>
      <c r="CK121" s="7"/>
      <c r="CL121" s="7"/>
      <c r="CM121" s="7"/>
      <c r="CN121" s="7"/>
      <c r="CO121" s="7"/>
      <c r="CP121" s="7"/>
      <c r="CQ121" s="7"/>
      <c r="CR121" s="6"/>
      <c r="CS121" s="8">
        <v>82</v>
      </c>
      <c r="CT121" s="61"/>
      <c r="CU121" s="62"/>
      <c r="CV121" s="63"/>
      <c r="CW121" s="59"/>
      <c r="CX121" s="60"/>
      <c r="CY121" s="59"/>
      <c r="CZ121" s="60"/>
      <c r="DA121" s="7"/>
      <c r="DB121" s="7"/>
      <c r="DC121" s="7"/>
      <c r="DD121" s="7"/>
      <c r="DE121" s="7"/>
      <c r="DF121" s="7"/>
      <c r="DG121" s="7"/>
      <c r="DH121" s="6"/>
      <c r="DI121" s="8">
        <v>82</v>
      </c>
      <c r="DJ121" s="61"/>
      <c r="DK121" s="62"/>
      <c r="DL121" s="63"/>
      <c r="DM121" s="59"/>
      <c r="DN121" s="60"/>
      <c r="DO121" s="59"/>
      <c r="DP121" s="60"/>
      <c r="DQ121" s="7"/>
      <c r="DR121" s="7"/>
      <c r="DS121" s="7"/>
      <c r="DT121" s="7"/>
      <c r="DU121" s="7"/>
      <c r="DV121" s="7"/>
      <c r="DW121" s="7"/>
      <c r="DX121" s="6"/>
    </row>
    <row r="122" spans="17:128" x14ac:dyDescent="0.2">
      <c r="Q122" s="63">
        <v>83</v>
      </c>
      <c r="R122" s="61"/>
      <c r="S122" s="62"/>
      <c r="T122" s="63"/>
      <c r="U122" s="59"/>
      <c r="V122" s="60"/>
      <c r="W122" s="59"/>
      <c r="X122" s="60"/>
      <c r="Y122" s="7"/>
      <c r="Z122" s="7"/>
      <c r="AA122" s="7"/>
      <c r="AB122" s="7"/>
      <c r="AC122" s="7"/>
      <c r="AD122" s="7"/>
      <c r="AE122" s="7"/>
      <c r="AF122" s="6"/>
      <c r="AG122" s="8">
        <v>83</v>
      </c>
      <c r="AH122" s="61"/>
      <c r="AI122" s="62"/>
      <c r="AJ122" s="63"/>
      <c r="AK122" s="59"/>
      <c r="AL122" s="60"/>
      <c r="AM122" s="59"/>
      <c r="AN122" s="60"/>
      <c r="AO122" s="7"/>
      <c r="AP122" s="7"/>
      <c r="AQ122" s="7"/>
      <c r="AR122" s="7"/>
      <c r="AS122" s="7"/>
      <c r="AT122" s="7"/>
      <c r="AU122" s="7"/>
      <c r="AV122" s="6"/>
      <c r="AW122" s="8">
        <v>83</v>
      </c>
      <c r="AX122" s="61"/>
      <c r="AY122" s="62"/>
      <c r="AZ122" s="63"/>
      <c r="BA122" s="59"/>
      <c r="BB122" s="60"/>
      <c r="BC122" s="59"/>
      <c r="BD122" s="60"/>
      <c r="BE122" s="7"/>
      <c r="BF122" s="7"/>
      <c r="BG122" s="7"/>
      <c r="BH122" s="7"/>
      <c r="BI122" s="7"/>
      <c r="BJ122" s="7"/>
      <c r="BK122" s="7"/>
      <c r="BL122" s="6"/>
      <c r="BM122" s="8">
        <v>83</v>
      </c>
      <c r="BN122" s="61"/>
      <c r="BO122" s="62"/>
      <c r="BP122" s="63"/>
      <c r="BQ122" s="59"/>
      <c r="BR122" s="60"/>
      <c r="BS122" s="59"/>
      <c r="BT122" s="60"/>
      <c r="BU122" s="7"/>
      <c r="BV122" s="7"/>
      <c r="BW122" s="7"/>
      <c r="BX122" s="7"/>
      <c r="BY122" s="7"/>
      <c r="BZ122" s="7"/>
      <c r="CA122" s="7"/>
      <c r="CB122" s="6"/>
      <c r="CC122" s="8">
        <v>83</v>
      </c>
      <c r="CD122" s="61"/>
      <c r="CE122" s="62"/>
      <c r="CF122" s="63"/>
      <c r="CG122" s="59"/>
      <c r="CH122" s="60"/>
      <c r="CI122" s="59"/>
      <c r="CJ122" s="60"/>
      <c r="CK122" s="7"/>
      <c r="CL122" s="7"/>
      <c r="CM122" s="7"/>
      <c r="CN122" s="7"/>
      <c r="CO122" s="7"/>
      <c r="CP122" s="7"/>
      <c r="CQ122" s="7"/>
      <c r="CR122" s="6"/>
      <c r="CS122" s="8">
        <v>83</v>
      </c>
      <c r="CT122" s="61"/>
      <c r="CU122" s="62"/>
      <c r="CV122" s="63"/>
      <c r="CW122" s="59"/>
      <c r="CX122" s="60"/>
      <c r="CY122" s="59"/>
      <c r="CZ122" s="60"/>
      <c r="DA122" s="7"/>
      <c r="DB122" s="7"/>
      <c r="DC122" s="7"/>
      <c r="DD122" s="7"/>
      <c r="DE122" s="7"/>
      <c r="DF122" s="7"/>
      <c r="DG122" s="7"/>
      <c r="DH122" s="6"/>
      <c r="DI122" s="8">
        <v>83</v>
      </c>
      <c r="DJ122" s="61"/>
      <c r="DK122" s="62"/>
      <c r="DL122" s="63"/>
      <c r="DM122" s="59"/>
      <c r="DN122" s="60"/>
      <c r="DO122" s="59"/>
      <c r="DP122" s="60"/>
      <c r="DQ122" s="7"/>
      <c r="DR122" s="7"/>
      <c r="DS122" s="7"/>
      <c r="DT122" s="7"/>
      <c r="DU122" s="7"/>
      <c r="DV122" s="7"/>
      <c r="DW122" s="7"/>
      <c r="DX122" s="6"/>
    </row>
    <row r="123" spans="17:128" x14ac:dyDescent="0.2">
      <c r="Q123" s="63">
        <v>84</v>
      </c>
      <c r="R123" s="61"/>
      <c r="S123" s="62"/>
      <c r="T123" s="63"/>
      <c r="U123" s="59"/>
      <c r="V123" s="60"/>
      <c r="W123" s="59"/>
      <c r="X123" s="60"/>
      <c r="Y123" s="7"/>
      <c r="Z123" s="7"/>
      <c r="AA123" s="7"/>
      <c r="AB123" s="7"/>
      <c r="AC123" s="7"/>
      <c r="AD123" s="7"/>
      <c r="AE123" s="7"/>
      <c r="AF123" s="6"/>
      <c r="AG123" s="8">
        <v>84</v>
      </c>
      <c r="AH123" s="61"/>
      <c r="AI123" s="62"/>
      <c r="AJ123" s="63"/>
      <c r="AK123" s="59"/>
      <c r="AL123" s="60"/>
      <c r="AM123" s="59"/>
      <c r="AN123" s="60"/>
      <c r="AO123" s="7"/>
      <c r="AP123" s="7"/>
      <c r="AQ123" s="7"/>
      <c r="AR123" s="7"/>
      <c r="AS123" s="7"/>
      <c r="AT123" s="7"/>
      <c r="AU123" s="7"/>
      <c r="AV123" s="6"/>
      <c r="AW123" s="8">
        <v>84</v>
      </c>
      <c r="AX123" s="61"/>
      <c r="AY123" s="62"/>
      <c r="AZ123" s="63"/>
      <c r="BA123" s="59"/>
      <c r="BB123" s="60"/>
      <c r="BC123" s="59"/>
      <c r="BD123" s="60"/>
      <c r="BE123" s="7"/>
      <c r="BF123" s="7"/>
      <c r="BG123" s="7"/>
      <c r="BH123" s="7"/>
      <c r="BI123" s="7"/>
      <c r="BJ123" s="7"/>
      <c r="BK123" s="7"/>
      <c r="BL123" s="6"/>
      <c r="BM123" s="8">
        <v>84</v>
      </c>
      <c r="BN123" s="61"/>
      <c r="BO123" s="62"/>
      <c r="BP123" s="63"/>
      <c r="BQ123" s="59"/>
      <c r="BR123" s="60"/>
      <c r="BS123" s="59"/>
      <c r="BT123" s="60"/>
      <c r="BU123" s="7"/>
      <c r="BV123" s="7"/>
      <c r="BW123" s="7"/>
      <c r="BX123" s="7"/>
      <c r="BY123" s="7"/>
      <c r="BZ123" s="7"/>
      <c r="CA123" s="7"/>
      <c r="CB123" s="6"/>
      <c r="CC123" s="8">
        <v>84</v>
      </c>
      <c r="CD123" s="61"/>
      <c r="CE123" s="62"/>
      <c r="CF123" s="63"/>
      <c r="CG123" s="59"/>
      <c r="CH123" s="60"/>
      <c r="CI123" s="59"/>
      <c r="CJ123" s="60"/>
      <c r="CK123" s="7"/>
      <c r="CL123" s="7"/>
      <c r="CM123" s="7"/>
      <c r="CN123" s="7"/>
      <c r="CO123" s="7"/>
      <c r="CP123" s="7"/>
      <c r="CQ123" s="7"/>
      <c r="CR123" s="6"/>
      <c r="CS123" s="8">
        <v>84</v>
      </c>
      <c r="CT123" s="61"/>
      <c r="CU123" s="62"/>
      <c r="CV123" s="63"/>
      <c r="CW123" s="59"/>
      <c r="CX123" s="60"/>
      <c r="CY123" s="59"/>
      <c r="CZ123" s="60"/>
      <c r="DA123" s="7"/>
      <c r="DB123" s="7"/>
      <c r="DC123" s="7"/>
      <c r="DD123" s="7"/>
      <c r="DE123" s="7"/>
      <c r="DF123" s="7"/>
      <c r="DG123" s="7"/>
      <c r="DH123" s="6"/>
      <c r="DI123" s="8">
        <v>84</v>
      </c>
      <c r="DJ123" s="61"/>
      <c r="DK123" s="62"/>
      <c r="DL123" s="63"/>
      <c r="DM123" s="59"/>
      <c r="DN123" s="60"/>
      <c r="DO123" s="59"/>
      <c r="DP123" s="60"/>
      <c r="DQ123" s="7"/>
      <c r="DR123" s="7"/>
      <c r="DS123" s="7"/>
      <c r="DT123" s="7"/>
      <c r="DU123" s="7"/>
      <c r="DV123" s="7"/>
      <c r="DW123" s="7"/>
      <c r="DX123" s="6"/>
    </row>
    <row r="124" spans="17:128" x14ac:dyDescent="0.2">
      <c r="Q124" s="63">
        <v>85</v>
      </c>
      <c r="R124" s="61"/>
      <c r="S124" s="62"/>
      <c r="T124" s="63"/>
      <c r="U124" s="59"/>
      <c r="V124" s="60"/>
      <c r="W124" s="59"/>
      <c r="X124" s="60"/>
      <c r="Y124" s="7"/>
      <c r="Z124" s="7"/>
      <c r="AA124" s="7"/>
      <c r="AB124" s="7"/>
      <c r="AC124" s="7"/>
      <c r="AD124" s="7"/>
      <c r="AE124" s="7"/>
      <c r="AF124" s="6"/>
      <c r="AG124" s="8">
        <v>85</v>
      </c>
      <c r="AH124" s="61"/>
      <c r="AI124" s="62"/>
      <c r="AJ124" s="63"/>
      <c r="AK124" s="59"/>
      <c r="AL124" s="60"/>
      <c r="AM124" s="59"/>
      <c r="AN124" s="60"/>
      <c r="AO124" s="7"/>
      <c r="AP124" s="7"/>
      <c r="AQ124" s="7"/>
      <c r="AR124" s="7"/>
      <c r="AS124" s="7"/>
      <c r="AT124" s="7"/>
      <c r="AU124" s="7"/>
      <c r="AV124" s="6"/>
      <c r="AW124" s="8">
        <v>85</v>
      </c>
      <c r="AX124" s="61"/>
      <c r="AY124" s="62"/>
      <c r="AZ124" s="63"/>
      <c r="BA124" s="59"/>
      <c r="BB124" s="60"/>
      <c r="BC124" s="59"/>
      <c r="BD124" s="60"/>
      <c r="BE124" s="7"/>
      <c r="BF124" s="7"/>
      <c r="BG124" s="7"/>
      <c r="BH124" s="7"/>
      <c r="BI124" s="7"/>
      <c r="BJ124" s="7"/>
      <c r="BK124" s="7"/>
      <c r="BL124" s="6"/>
      <c r="BM124" s="8">
        <v>85</v>
      </c>
      <c r="BN124" s="61"/>
      <c r="BO124" s="62"/>
      <c r="BP124" s="63"/>
      <c r="BQ124" s="59"/>
      <c r="BR124" s="60"/>
      <c r="BS124" s="59"/>
      <c r="BT124" s="60"/>
      <c r="BU124" s="7"/>
      <c r="BV124" s="7"/>
      <c r="BW124" s="7"/>
      <c r="BX124" s="7"/>
      <c r="BY124" s="7"/>
      <c r="BZ124" s="7"/>
      <c r="CA124" s="7"/>
      <c r="CB124" s="6"/>
      <c r="CC124" s="8">
        <v>85</v>
      </c>
      <c r="CD124" s="61"/>
      <c r="CE124" s="62"/>
      <c r="CF124" s="63"/>
      <c r="CG124" s="59"/>
      <c r="CH124" s="60"/>
      <c r="CI124" s="59"/>
      <c r="CJ124" s="60"/>
      <c r="CK124" s="7"/>
      <c r="CL124" s="7"/>
      <c r="CM124" s="7"/>
      <c r="CN124" s="7"/>
      <c r="CO124" s="7"/>
      <c r="CP124" s="7"/>
      <c r="CQ124" s="7"/>
      <c r="CR124" s="6"/>
      <c r="CS124" s="8">
        <v>85</v>
      </c>
      <c r="CT124" s="61"/>
      <c r="CU124" s="62"/>
      <c r="CV124" s="63"/>
      <c r="CW124" s="59"/>
      <c r="CX124" s="60"/>
      <c r="CY124" s="59"/>
      <c r="CZ124" s="60"/>
      <c r="DA124" s="7"/>
      <c r="DB124" s="7"/>
      <c r="DC124" s="7"/>
      <c r="DD124" s="7"/>
      <c r="DE124" s="7"/>
      <c r="DF124" s="7"/>
      <c r="DG124" s="7"/>
      <c r="DH124" s="6"/>
      <c r="DI124" s="8">
        <v>85</v>
      </c>
      <c r="DJ124" s="61"/>
      <c r="DK124" s="62"/>
      <c r="DL124" s="63"/>
      <c r="DM124" s="59"/>
      <c r="DN124" s="60"/>
      <c r="DO124" s="59"/>
      <c r="DP124" s="60"/>
      <c r="DQ124" s="7"/>
      <c r="DR124" s="7"/>
      <c r="DS124" s="7"/>
      <c r="DT124" s="7"/>
      <c r="DU124" s="7"/>
      <c r="DV124" s="7"/>
      <c r="DW124" s="7"/>
      <c r="DX124" s="6"/>
    </row>
    <row r="125" spans="17:128" x14ac:dyDescent="0.2">
      <c r="Q125" s="63">
        <v>86</v>
      </c>
      <c r="R125" s="61"/>
      <c r="S125" s="62"/>
      <c r="T125" s="63"/>
      <c r="U125" s="59"/>
      <c r="V125" s="60"/>
      <c r="W125" s="59"/>
      <c r="X125" s="60"/>
      <c r="Y125" s="7"/>
      <c r="Z125" s="7"/>
      <c r="AA125" s="7"/>
      <c r="AB125" s="7"/>
      <c r="AC125" s="7"/>
      <c r="AD125" s="7"/>
      <c r="AE125" s="7"/>
      <c r="AF125" s="6"/>
      <c r="AG125" s="8">
        <v>86</v>
      </c>
      <c r="AH125" s="61"/>
      <c r="AI125" s="62"/>
      <c r="AJ125" s="63"/>
      <c r="AK125" s="59"/>
      <c r="AL125" s="60"/>
      <c r="AM125" s="59"/>
      <c r="AN125" s="60"/>
      <c r="AO125" s="7"/>
      <c r="AP125" s="7"/>
      <c r="AQ125" s="7"/>
      <c r="AR125" s="7"/>
      <c r="AS125" s="7"/>
      <c r="AT125" s="7"/>
      <c r="AU125" s="7"/>
      <c r="AV125" s="6"/>
      <c r="AW125" s="8">
        <v>86</v>
      </c>
      <c r="AX125" s="61"/>
      <c r="AY125" s="62"/>
      <c r="AZ125" s="63"/>
      <c r="BA125" s="59"/>
      <c r="BB125" s="60"/>
      <c r="BC125" s="59"/>
      <c r="BD125" s="60"/>
      <c r="BE125" s="7"/>
      <c r="BF125" s="7"/>
      <c r="BG125" s="7"/>
      <c r="BH125" s="7"/>
      <c r="BI125" s="7"/>
      <c r="BJ125" s="7"/>
      <c r="BK125" s="7"/>
      <c r="BL125" s="6"/>
      <c r="BM125" s="8">
        <v>86</v>
      </c>
      <c r="BN125" s="61"/>
      <c r="BO125" s="62"/>
      <c r="BP125" s="63"/>
      <c r="BQ125" s="59"/>
      <c r="BR125" s="60"/>
      <c r="BS125" s="59"/>
      <c r="BT125" s="60"/>
      <c r="BU125" s="7"/>
      <c r="BV125" s="7"/>
      <c r="BW125" s="7"/>
      <c r="BX125" s="7"/>
      <c r="BY125" s="7"/>
      <c r="BZ125" s="7"/>
      <c r="CA125" s="7"/>
      <c r="CB125" s="6"/>
      <c r="CC125" s="8">
        <v>86</v>
      </c>
      <c r="CD125" s="61"/>
      <c r="CE125" s="62"/>
      <c r="CF125" s="63"/>
      <c r="CG125" s="59"/>
      <c r="CH125" s="60"/>
      <c r="CI125" s="59"/>
      <c r="CJ125" s="60"/>
      <c r="CK125" s="7"/>
      <c r="CL125" s="7"/>
      <c r="CM125" s="7"/>
      <c r="CN125" s="7"/>
      <c r="CO125" s="7"/>
      <c r="CP125" s="7"/>
      <c r="CQ125" s="7"/>
      <c r="CR125" s="6"/>
      <c r="CS125" s="8">
        <v>86</v>
      </c>
      <c r="CT125" s="61"/>
      <c r="CU125" s="62"/>
      <c r="CV125" s="63"/>
      <c r="CW125" s="59"/>
      <c r="CX125" s="60"/>
      <c r="CY125" s="59"/>
      <c r="CZ125" s="60"/>
      <c r="DA125" s="7"/>
      <c r="DB125" s="7"/>
      <c r="DC125" s="7"/>
      <c r="DD125" s="7"/>
      <c r="DE125" s="7"/>
      <c r="DF125" s="7"/>
      <c r="DG125" s="7"/>
      <c r="DH125" s="6"/>
      <c r="DI125" s="8">
        <v>86</v>
      </c>
      <c r="DJ125" s="61"/>
      <c r="DK125" s="62"/>
      <c r="DL125" s="63"/>
      <c r="DM125" s="59"/>
      <c r="DN125" s="60"/>
      <c r="DO125" s="59"/>
      <c r="DP125" s="60"/>
      <c r="DQ125" s="7"/>
      <c r="DR125" s="7"/>
      <c r="DS125" s="7"/>
      <c r="DT125" s="7"/>
      <c r="DU125" s="7"/>
      <c r="DV125" s="7"/>
      <c r="DW125" s="7"/>
      <c r="DX125" s="6"/>
    </row>
    <row r="126" spans="17:128" x14ac:dyDescent="0.2">
      <c r="Q126" s="63">
        <v>87</v>
      </c>
      <c r="R126" s="61"/>
      <c r="S126" s="62"/>
      <c r="T126" s="63"/>
      <c r="U126" s="59"/>
      <c r="V126" s="60"/>
      <c r="W126" s="59"/>
      <c r="X126" s="60"/>
      <c r="Y126" s="7"/>
      <c r="Z126" s="7"/>
      <c r="AA126" s="7"/>
      <c r="AB126" s="7"/>
      <c r="AC126" s="7"/>
      <c r="AD126" s="7"/>
      <c r="AE126" s="7"/>
      <c r="AF126" s="6"/>
      <c r="AG126" s="8">
        <v>87</v>
      </c>
      <c r="AH126" s="61"/>
      <c r="AI126" s="62"/>
      <c r="AJ126" s="63"/>
      <c r="AK126" s="59"/>
      <c r="AL126" s="60"/>
      <c r="AM126" s="59"/>
      <c r="AN126" s="60"/>
      <c r="AO126" s="7"/>
      <c r="AP126" s="7"/>
      <c r="AQ126" s="7"/>
      <c r="AR126" s="7"/>
      <c r="AS126" s="7"/>
      <c r="AT126" s="7"/>
      <c r="AU126" s="7"/>
      <c r="AV126" s="6"/>
      <c r="AW126" s="8">
        <v>87</v>
      </c>
      <c r="AX126" s="61"/>
      <c r="AY126" s="62"/>
      <c r="AZ126" s="63"/>
      <c r="BA126" s="59"/>
      <c r="BB126" s="60"/>
      <c r="BC126" s="59"/>
      <c r="BD126" s="60"/>
      <c r="BE126" s="7"/>
      <c r="BF126" s="7"/>
      <c r="BG126" s="7"/>
      <c r="BH126" s="7"/>
      <c r="BI126" s="7"/>
      <c r="BJ126" s="7"/>
      <c r="BK126" s="7"/>
      <c r="BL126" s="6"/>
      <c r="BM126" s="8">
        <v>87</v>
      </c>
      <c r="BN126" s="61"/>
      <c r="BO126" s="62"/>
      <c r="BP126" s="63"/>
      <c r="BQ126" s="59"/>
      <c r="BR126" s="60"/>
      <c r="BS126" s="59"/>
      <c r="BT126" s="60"/>
      <c r="BU126" s="7"/>
      <c r="BV126" s="7"/>
      <c r="BW126" s="7"/>
      <c r="BX126" s="7"/>
      <c r="BY126" s="7"/>
      <c r="BZ126" s="7"/>
      <c r="CA126" s="7"/>
      <c r="CB126" s="6"/>
      <c r="CC126" s="8">
        <v>87</v>
      </c>
      <c r="CD126" s="61"/>
      <c r="CE126" s="62"/>
      <c r="CF126" s="63"/>
      <c r="CG126" s="59"/>
      <c r="CH126" s="60"/>
      <c r="CI126" s="59"/>
      <c r="CJ126" s="60"/>
      <c r="CK126" s="7"/>
      <c r="CL126" s="7"/>
      <c r="CM126" s="7"/>
      <c r="CN126" s="7"/>
      <c r="CO126" s="7"/>
      <c r="CP126" s="7"/>
      <c r="CQ126" s="7"/>
      <c r="CR126" s="6"/>
      <c r="CS126" s="8">
        <v>87</v>
      </c>
      <c r="CT126" s="61"/>
      <c r="CU126" s="62"/>
      <c r="CV126" s="63"/>
      <c r="CW126" s="59"/>
      <c r="CX126" s="60"/>
      <c r="CY126" s="59"/>
      <c r="CZ126" s="60"/>
      <c r="DA126" s="7"/>
      <c r="DB126" s="7"/>
      <c r="DC126" s="7"/>
      <c r="DD126" s="7"/>
      <c r="DE126" s="7"/>
      <c r="DF126" s="7"/>
      <c r="DG126" s="7"/>
      <c r="DH126" s="6"/>
      <c r="DI126" s="8">
        <v>87</v>
      </c>
      <c r="DJ126" s="61"/>
      <c r="DK126" s="62"/>
      <c r="DL126" s="63"/>
      <c r="DM126" s="59"/>
      <c r="DN126" s="60"/>
      <c r="DO126" s="59"/>
      <c r="DP126" s="60"/>
      <c r="DQ126" s="7"/>
      <c r="DR126" s="7"/>
      <c r="DS126" s="7"/>
      <c r="DT126" s="7"/>
      <c r="DU126" s="7"/>
      <c r="DV126" s="7"/>
      <c r="DW126" s="7"/>
      <c r="DX126" s="6"/>
    </row>
    <row r="127" spans="17:128" x14ac:dyDescent="0.2">
      <c r="Q127" s="63">
        <v>88</v>
      </c>
      <c r="R127" s="61"/>
      <c r="S127" s="62"/>
      <c r="T127" s="63"/>
      <c r="U127" s="59"/>
      <c r="V127" s="60"/>
      <c r="W127" s="59"/>
      <c r="X127" s="60"/>
      <c r="Y127" s="7"/>
      <c r="Z127" s="7"/>
      <c r="AA127" s="7"/>
      <c r="AB127" s="7"/>
      <c r="AC127" s="7"/>
      <c r="AD127" s="7"/>
      <c r="AE127" s="7"/>
      <c r="AF127" s="6"/>
      <c r="AG127" s="8">
        <v>88</v>
      </c>
      <c r="AH127" s="61"/>
      <c r="AI127" s="62"/>
      <c r="AJ127" s="63"/>
      <c r="AK127" s="59"/>
      <c r="AL127" s="60"/>
      <c r="AM127" s="59"/>
      <c r="AN127" s="60"/>
      <c r="AO127" s="7"/>
      <c r="AP127" s="7"/>
      <c r="AQ127" s="7"/>
      <c r="AR127" s="7"/>
      <c r="AS127" s="7"/>
      <c r="AT127" s="7"/>
      <c r="AU127" s="7"/>
      <c r="AV127" s="6"/>
      <c r="AW127" s="8">
        <v>88</v>
      </c>
      <c r="AX127" s="61"/>
      <c r="AY127" s="62"/>
      <c r="AZ127" s="63"/>
      <c r="BA127" s="59"/>
      <c r="BB127" s="60"/>
      <c r="BC127" s="59"/>
      <c r="BD127" s="60"/>
      <c r="BE127" s="7"/>
      <c r="BF127" s="7"/>
      <c r="BG127" s="7"/>
      <c r="BH127" s="7"/>
      <c r="BI127" s="7"/>
      <c r="BJ127" s="7"/>
      <c r="BK127" s="7"/>
      <c r="BL127" s="6"/>
      <c r="BM127" s="8">
        <v>88</v>
      </c>
      <c r="BN127" s="61"/>
      <c r="BO127" s="62"/>
      <c r="BP127" s="63"/>
      <c r="BQ127" s="59"/>
      <c r="BR127" s="60"/>
      <c r="BS127" s="59"/>
      <c r="BT127" s="60"/>
      <c r="BU127" s="7"/>
      <c r="BV127" s="7"/>
      <c r="BW127" s="7"/>
      <c r="BX127" s="7"/>
      <c r="BY127" s="7"/>
      <c r="BZ127" s="7"/>
      <c r="CA127" s="7"/>
      <c r="CB127" s="6"/>
      <c r="CC127" s="8">
        <v>88</v>
      </c>
      <c r="CD127" s="61"/>
      <c r="CE127" s="62"/>
      <c r="CF127" s="63"/>
      <c r="CG127" s="59"/>
      <c r="CH127" s="60"/>
      <c r="CI127" s="59"/>
      <c r="CJ127" s="60"/>
      <c r="CK127" s="7"/>
      <c r="CL127" s="7"/>
      <c r="CM127" s="7"/>
      <c r="CN127" s="7"/>
      <c r="CO127" s="7"/>
      <c r="CP127" s="7"/>
      <c r="CQ127" s="7"/>
      <c r="CR127" s="6"/>
      <c r="CS127" s="8">
        <v>88</v>
      </c>
      <c r="CT127" s="61"/>
      <c r="CU127" s="62"/>
      <c r="CV127" s="63"/>
      <c r="CW127" s="59"/>
      <c r="CX127" s="60"/>
      <c r="CY127" s="59"/>
      <c r="CZ127" s="60"/>
      <c r="DA127" s="7"/>
      <c r="DB127" s="7"/>
      <c r="DC127" s="7"/>
      <c r="DD127" s="7"/>
      <c r="DE127" s="7"/>
      <c r="DF127" s="7"/>
      <c r="DG127" s="7"/>
      <c r="DH127" s="6"/>
      <c r="DI127" s="8">
        <v>88</v>
      </c>
      <c r="DJ127" s="61"/>
      <c r="DK127" s="62"/>
      <c r="DL127" s="63"/>
      <c r="DM127" s="59"/>
      <c r="DN127" s="60"/>
      <c r="DO127" s="59"/>
      <c r="DP127" s="60"/>
      <c r="DQ127" s="7"/>
      <c r="DR127" s="7"/>
      <c r="DS127" s="7"/>
      <c r="DT127" s="7"/>
      <c r="DU127" s="7"/>
      <c r="DV127" s="7"/>
      <c r="DW127" s="7"/>
      <c r="DX127" s="6"/>
    </row>
    <row r="128" spans="17:128" x14ac:dyDescent="0.2">
      <c r="Q128" s="63">
        <v>89</v>
      </c>
      <c r="R128" s="61"/>
      <c r="S128" s="62"/>
      <c r="T128" s="63"/>
      <c r="U128" s="59"/>
      <c r="V128" s="60"/>
      <c r="W128" s="59"/>
      <c r="X128" s="60"/>
      <c r="Y128" s="7"/>
      <c r="Z128" s="7"/>
      <c r="AA128" s="7"/>
      <c r="AB128" s="7"/>
      <c r="AC128" s="7"/>
      <c r="AD128" s="7"/>
      <c r="AE128" s="7"/>
      <c r="AF128" s="6"/>
      <c r="AG128" s="8">
        <v>89</v>
      </c>
      <c r="AH128" s="61"/>
      <c r="AI128" s="62"/>
      <c r="AJ128" s="63"/>
      <c r="AK128" s="59"/>
      <c r="AL128" s="60"/>
      <c r="AM128" s="59"/>
      <c r="AN128" s="60"/>
      <c r="AO128" s="7"/>
      <c r="AP128" s="7"/>
      <c r="AQ128" s="7"/>
      <c r="AR128" s="7"/>
      <c r="AS128" s="7"/>
      <c r="AT128" s="7"/>
      <c r="AU128" s="7"/>
      <c r="AV128" s="6"/>
      <c r="AW128" s="8">
        <v>89</v>
      </c>
      <c r="AX128" s="61"/>
      <c r="AY128" s="62"/>
      <c r="AZ128" s="63"/>
      <c r="BA128" s="59"/>
      <c r="BB128" s="60"/>
      <c r="BC128" s="59"/>
      <c r="BD128" s="60"/>
      <c r="BE128" s="7"/>
      <c r="BF128" s="7"/>
      <c r="BG128" s="7"/>
      <c r="BH128" s="7"/>
      <c r="BI128" s="7"/>
      <c r="BJ128" s="7"/>
      <c r="BK128" s="7"/>
      <c r="BL128" s="6"/>
      <c r="BM128" s="8">
        <v>89</v>
      </c>
      <c r="BN128" s="61"/>
      <c r="BO128" s="62"/>
      <c r="BP128" s="63"/>
      <c r="BQ128" s="59"/>
      <c r="BR128" s="60"/>
      <c r="BS128" s="59"/>
      <c r="BT128" s="60"/>
      <c r="BU128" s="7"/>
      <c r="BV128" s="7"/>
      <c r="BW128" s="7"/>
      <c r="BX128" s="7"/>
      <c r="BY128" s="7"/>
      <c r="BZ128" s="7"/>
      <c r="CA128" s="7"/>
      <c r="CB128" s="6"/>
      <c r="CC128" s="8">
        <v>89</v>
      </c>
      <c r="CD128" s="61"/>
      <c r="CE128" s="62"/>
      <c r="CF128" s="63"/>
      <c r="CG128" s="59"/>
      <c r="CH128" s="60"/>
      <c r="CI128" s="59"/>
      <c r="CJ128" s="60"/>
      <c r="CK128" s="7"/>
      <c r="CL128" s="7"/>
      <c r="CM128" s="7"/>
      <c r="CN128" s="7"/>
      <c r="CO128" s="7"/>
      <c r="CP128" s="7"/>
      <c r="CQ128" s="7"/>
      <c r="CR128" s="6"/>
      <c r="CS128" s="8">
        <v>89</v>
      </c>
      <c r="CT128" s="61"/>
      <c r="CU128" s="62"/>
      <c r="CV128" s="63"/>
      <c r="CW128" s="59"/>
      <c r="CX128" s="60"/>
      <c r="CY128" s="59"/>
      <c r="CZ128" s="60"/>
      <c r="DA128" s="7"/>
      <c r="DB128" s="7"/>
      <c r="DC128" s="7"/>
      <c r="DD128" s="7"/>
      <c r="DE128" s="7"/>
      <c r="DF128" s="7"/>
      <c r="DG128" s="7"/>
      <c r="DH128" s="6"/>
      <c r="DI128" s="8">
        <v>89</v>
      </c>
      <c r="DJ128" s="61"/>
      <c r="DK128" s="62"/>
      <c r="DL128" s="63"/>
      <c r="DM128" s="59"/>
      <c r="DN128" s="60"/>
      <c r="DO128" s="59"/>
      <c r="DP128" s="60"/>
      <c r="DQ128" s="7"/>
      <c r="DR128" s="7"/>
      <c r="DS128" s="7"/>
      <c r="DT128" s="7"/>
      <c r="DU128" s="7"/>
      <c r="DV128" s="7"/>
      <c r="DW128" s="7"/>
      <c r="DX128" s="6"/>
    </row>
    <row r="129" spans="17:128" x14ac:dyDescent="0.2">
      <c r="Q129" s="63">
        <v>90</v>
      </c>
      <c r="R129" s="61"/>
      <c r="S129" s="62"/>
      <c r="T129" s="63"/>
      <c r="U129" s="59"/>
      <c r="V129" s="60"/>
      <c r="W129" s="59"/>
      <c r="X129" s="60"/>
      <c r="Y129" s="7"/>
      <c r="Z129" s="7"/>
      <c r="AA129" s="7"/>
      <c r="AB129" s="7"/>
      <c r="AC129" s="7"/>
      <c r="AD129" s="7"/>
      <c r="AE129" s="7"/>
      <c r="AF129" s="6"/>
      <c r="AG129" s="8">
        <v>90</v>
      </c>
      <c r="AH129" s="61"/>
      <c r="AI129" s="62"/>
      <c r="AJ129" s="63"/>
      <c r="AK129" s="59"/>
      <c r="AL129" s="60"/>
      <c r="AM129" s="59"/>
      <c r="AN129" s="60"/>
      <c r="AO129" s="7"/>
      <c r="AP129" s="7"/>
      <c r="AQ129" s="7"/>
      <c r="AR129" s="7"/>
      <c r="AS129" s="7"/>
      <c r="AT129" s="7"/>
      <c r="AU129" s="7"/>
      <c r="AV129" s="6"/>
      <c r="AW129" s="8">
        <v>90</v>
      </c>
      <c r="AX129" s="61"/>
      <c r="AY129" s="62"/>
      <c r="AZ129" s="63"/>
      <c r="BA129" s="59"/>
      <c r="BB129" s="60"/>
      <c r="BC129" s="59"/>
      <c r="BD129" s="60"/>
      <c r="BE129" s="7"/>
      <c r="BF129" s="7"/>
      <c r="BG129" s="7"/>
      <c r="BH129" s="7"/>
      <c r="BI129" s="7"/>
      <c r="BJ129" s="7"/>
      <c r="BK129" s="7"/>
      <c r="BL129" s="6"/>
      <c r="BM129" s="8">
        <v>90</v>
      </c>
      <c r="BN129" s="61"/>
      <c r="BO129" s="62"/>
      <c r="BP129" s="63"/>
      <c r="BQ129" s="59"/>
      <c r="BR129" s="60"/>
      <c r="BS129" s="59"/>
      <c r="BT129" s="60"/>
      <c r="BU129" s="7"/>
      <c r="BV129" s="7"/>
      <c r="BW129" s="7"/>
      <c r="BX129" s="7"/>
      <c r="BY129" s="7"/>
      <c r="BZ129" s="7"/>
      <c r="CA129" s="7"/>
      <c r="CB129" s="6"/>
      <c r="CC129" s="8">
        <v>90</v>
      </c>
      <c r="CD129" s="61"/>
      <c r="CE129" s="62"/>
      <c r="CF129" s="63"/>
      <c r="CG129" s="59"/>
      <c r="CH129" s="60"/>
      <c r="CI129" s="59"/>
      <c r="CJ129" s="60"/>
      <c r="CK129" s="7"/>
      <c r="CL129" s="7"/>
      <c r="CM129" s="7"/>
      <c r="CN129" s="7"/>
      <c r="CO129" s="7"/>
      <c r="CP129" s="7"/>
      <c r="CQ129" s="7"/>
      <c r="CR129" s="6"/>
      <c r="CS129" s="8">
        <v>90</v>
      </c>
      <c r="CT129" s="61"/>
      <c r="CU129" s="62"/>
      <c r="CV129" s="63"/>
      <c r="CW129" s="59"/>
      <c r="CX129" s="60"/>
      <c r="CY129" s="59"/>
      <c r="CZ129" s="60"/>
      <c r="DA129" s="7"/>
      <c r="DB129" s="7"/>
      <c r="DC129" s="7"/>
      <c r="DD129" s="7"/>
      <c r="DE129" s="7"/>
      <c r="DF129" s="7"/>
      <c r="DG129" s="7"/>
      <c r="DH129" s="6"/>
      <c r="DI129" s="8">
        <v>90</v>
      </c>
      <c r="DJ129" s="61"/>
      <c r="DK129" s="62"/>
      <c r="DL129" s="63"/>
      <c r="DM129" s="59"/>
      <c r="DN129" s="60"/>
      <c r="DO129" s="59"/>
      <c r="DP129" s="60"/>
      <c r="DQ129" s="7"/>
      <c r="DR129" s="7"/>
      <c r="DS129" s="7"/>
      <c r="DT129" s="7"/>
      <c r="DU129" s="7"/>
      <c r="DV129" s="7"/>
      <c r="DW129" s="7"/>
      <c r="DX129" s="6"/>
    </row>
    <row r="130" spans="17:128" x14ac:dyDescent="0.2">
      <c r="Q130" s="63">
        <v>91</v>
      </c>
      <c r="R130" s="61"/>
      <c r="S130" s="62"/>
      <c r="T130" s="63"/>
      <c r="U130" s="59"/>
      <c r="V130" s="60"/>
      <c r="W130" s="59"/>
      <c r="X130" s="60"/>
      <c r="Y130" s="7"/>
      <c r="Z130" s="7"/>
      <c r="AA130" s="7"/>
      <c r="AB130" s="7"/>
      <c r="AC130" s="7"/>
      <c r="AD130" s="7"/>
      <c r="AE130" s="7"/>
      <c r="AF130" s="6"/>
      <c r="AG130" s="8">
        <v>91</v>
      </c>
      <c r="AH130" s="61"/>
      <c r="AI130" s="62"/>
      <c r="AJ130" s="63"/>
      <c r="AK130" s="59"/>
      <c r="AL130" s="60"/>
      <c r="AM130" s="59"/>
      <c r="AN130" s="60"/>
      <c r="AO130" s="7"/>
      <c r="AP130" s="7"/>
      <c r="AQ130" s="7"/>
      <c r="AR130" s="7"/>
      <c r="AS130" s="7"/>
      <c r="AT130" s="7"/>
      <c r="AU130" s="7"/>
      <c r="AV130" s="6"/>
      <c r="AW130" s="8">
        <v>91</v>
      </c>
      <c r="AX130" s="61"/>
      <c r="AY130" s="62"/>
      <c r="AZ130" s="63"/>
      <c r="BA130" s="59"/>
      <c r="BB130" s="60"/>
      <c r="BC130" s="59"/>
      <c r="BD130" s="60"/>
      <c r="BE130" s="7"/>
      <c r="BF130" s="7"/>
      <c r="BG130" s="7"/>
      <c r="BH130" s="7"/>
      <c r="BI130" s="7"/>
      <c r="BJ130" s="7"/>
      <c r="BK130" s="7"/>
      <c r="BL130" s="6"/>
      <c r="BM130" s="8">
        <v>91</v>
      </c>
      <c r="BN130" s="61"/>
      <c r="BO130" s="62"/>
      <c r="BP130" s="63"/>
      <c r="BQ130" s="59"/>
      <c r="BR130" s="60"/>
      <c r="BS130" s="59"/>
      <c r="BT130" s="60"/>
      <c r="BU130" s="7"/>
      <c r="BV130" s="7"/>
      <c r="BW130" s="7"/>
      <c r="BX130" s="7"/>
      <c r="BY130" s="7"/>
      <c r="BZ130" s="7"/>
      <c r="CA130" s="7"/>
      <c r="CB130" s="6"/>
      <c r="CC130" s="8">
        <v>91</v>
      </c>
      <c r="CD130" s="61"/>
      <c r="CE130" s="62"/>
      <c r="CF130" s="63"/>
      <c r="CG130" s="59"/>
      <c r="CH130" s="60"/>
      <c r="CI130" s="59"/>
      <c r="CJ130" s="60"/>
      <c r="CK130" s="7"/>
      <c r="CL130" s="7"/>
      <c r="CM130" s="7"/>
      <c r="CN130" s="7"/>
      <c r="CO130" s="7"/>
      <c r="CP130" s="7"/>
      <c r="CQ130" s="7"/>
      <c r="CR130" s="6"/>
      <c r="CS130" s="8">
        <v>91</v>
      </c>
      <c r="CT130" s="61"/>
      <c r="CU130" s="62"/>
      <c r="CV130" s="63"/>
      <c r="CW130" s="59"/>
      <c r="CX130" s="60"/>
      <c r="CY130" s="59"/>
      <c r="CZ130" s="60"/>
      <c r="DA130" s="7"/>
      <c r="DB130" s="7"/>
      <c r="DC130" s="7"/>
      <c r="DD130" s="7"/>
      <c r="DE130" s="7"/>
      <c r="DF130" s="7"/>
      <c r="DG130" s="7"/>
      <c r="DH130" s="6"/>
      <c r="DI130" s="8">
        <v>91</v>
      </c>
      <c r="DJ130" s="61"/>
      <c r="DK130" s="62"/>
      <c r="DL130" s="63"/>
      <c r="DM130" s="59"/>
      <c r="DN130" s="60"/>
      <c r="DO130" s="59"/>
      <c r="DP130" s="60"/>
      <c r="DQ130" s="7"/>
      <c r="DR130" s="7"/>
      <c r="DS130" s="7"/>
      <c r="DT130" s="7"/>
      <c r="DU130" s="7"/>
      <c r="DV130" s="7"/>
      <c r="DW130" s="7"/>
      <c r="DX130" s="6"/>
    </row>
    <row r="131" spans="17:128" x14ac:dyDescent="0.2">
      <c r="Q131" s="63">
        <v>92</v>
      </c>
      <c r="R131" s="61"/>
      <c r="S131" s="62"/>
      <c r="T131" s="63"/>
      <c r="U131" s="59"/>
      <c r="V131" s="60"/>
      <c r="W131" s="59"/>
      <c r="X131" s="60"/>
      <c r="Y131" s="7"/>
      <c r="Z131" s="7"/>
      <c r="AA131" s="7"/>
      <c r="AB131" s="7"/>
      <c r="AC131" s="7"/>
      <c r="AD131" s="7"/>
      <c r="AE131" s="7"/>
      <c r="AF131" s="6"/>
      <c r="AG131" s="8">
        <v>92</v>
      </c>
      <c r="AH131" s="61"/>
      <c r="AI131" s="62"/>
      <c r="AJ131" s="63"/>
      <c r="AK131" s="59"/>
      <c r="AL131" s="60"/>
      <c r="AM131" s="59"/>
      <c r="AN131" s="60"/>
      <c r="AO131" s="7"/>
      <c r="AP131" s="7"/>
      <c r="AQ131" s="7"/>
      <c r="AR131" s="7"/>
      <c r="AS131" s="7"/>
      <c r="AT131" s="7"/>
      <c r="AU131" s="7"/>
      <c r="AV131" s="6"/>
      <c r="AW131" s="8">
        <v>92</v>
      </c>
      <c r="AX131" s="61"/>
      <c r="AY131" s="62"/>
      <c r="AZ131" s="63"/>
      <c r="BA131" s="59"/>
      <c r="BB131" s="60"/>
      <c r="BC131" s="59"/>
      <c r="BD131" s="60"/>
      <c r="BE131" s="7"/>
      <c r="BF131" s="7"/>
      <c r="BG131" s="7"/>
      <c r="BH131" s="7"/>
      <c r="BI131" s="7"/>
      <c r="BJ131" s="7"/>
      <c r="BK131" s="7"/>
      <c r="BL131" s="6"/>
      <c r="BM131" s="8">
        <v>92</v>
      </c>
      <c r="BN131" s="61"/>
      <c r="BO131" s="62"/>
      <c r="BP131" s="63"/>
      <c r="BQ131" s="59"/>
      <c r="BR131" s="60"/>
      <c r="BS131" s="59"/>
      <c r="BT131" s="60"/>
      <c r="BU131" s="7"/>
      <c r="BV131" s="7"/>
      <c r="BW131" s="7"/>
      <c r="BX131" s="7"/>
      <c r="BY131" s="7"/>
      <c r="BZ131" s="7"/>
      <c r="CA131" s="7"/>
      <c r="CB131" s="6"/>
      <c r="CC131" s="8">
        <v>92</v>
      </c>
      <c r="CD131" s="61"/>
      <c r="CE131" s="62"/>
      <c r="CF131" s="63"/>
      <c r="CG131" s="59"/>
      <c r="CH131" s="60"/>
      <c r="CI131" s="59"/>
      <c r="CJ131" s="60"/>
      <c r="CK131" s="7"/>
      <c r="CL131" s="7"/>
      <c r="CM131" s="7"/>
      <c r="CN131" s="7"/>
      <c r="CO131" s="7"/>
      <c r="CP131" s="7"/>
      <c r="CQ131" s="7"/>
      <c r="CR131" s="6"/>
      <c r="CS131" s="8">
        <v>92</v>
      </c>
      <c r="CT131" s="61"/>
      <c r="CU131" s="62"/>
      <c r="CV131" s="63"/>
      <c r="CW131" s="59"/>
      <c r="CX131" s="60"/>
      <c r="CY131" s="59"/>
      <c r="CZ131" s="60"/>
      <c r="DA131" s="7"/>
      <c r="DB131" s="7"/>
      <c r="DC131" s="7"/>
      <c r="DD131" s="7"/>
      <c r="DE131" s="7"/>
      <c r="DF131" s="7"/>
      <c r="DG131" s="7"/>
      <c r="DH131" s="6"/>
      <c r="DI131" s="8">
        <v>92</v>
      </c>
      <c r="DJ131" s="61"/>
      <c r="DK131" s="62"/>
      <c r="DL131" s="63"/>
      <c r="DM131" s="59"/>
      <c r="DN131" s="60"/>
      <c r="DO131" s="59"/>
      <c r="DP131" s="60"/>
      <c r="DQ131" s="7"/>
      <c r="DR131" s="7"/>
      <c r="DS131" s="7"/>
      <c r="DT131" s="7"/>
      <c r="DU131" s="7"/>
      <c r="DV131" s="7"/>
      <c r="DW131" s="7"/>
      <c r="DX131" s="6"/>
    </row>
    <row r="132" spans="17:128" x14ac:dyDescent="0.2">
      <c r="Q132" s="63">
        <v>93</v>
      </c>
      <c r="R132" s="61"/>
      <c r="S132" s="62"/>
      <c r="T132" s="63"/>
      <c r="U132" s="59"/>
      <c r="V132" s="60"/>
      <c r="W132" s="59"/>
      <c r="X132" s="60"/>
      <c r="Y132" s="7"/>
      <c r="Z132" s="7"/>
      <c r="AA132" s="7"/>
      <c r="AB132" s="7"/>
      <c r="AC132" s="7"/>
      <c r="AD132" s="7"/>
      <c r="AE132" s="7"/>
      <c r="AF132" s="6"/>
      <c r="AG132" s="8">
        <v>93</v>
      </c>
      <c r="AH132" s="61"/>
      <c r="AI132" s="62"/>
      <c r="AJ132" s="63"/>
      <c r="AK132" s="59"/>
      <c r="AL132" s="60"/>
      <c r="AM132" s="59"/>
      <c r="AN132" s="60"/>
      <c r="AO132" s="7"/>
      <c r="AP132" s="7"/>
      <c r="AQ132" s="7"/>
      <c r="AR132" s="7"/>
      <c r="AS132" s="7"/>
      <c r="AT132" s="7"/>
      <c r="AU132" s="7"/>
      <c r="AV132" s="6"/>
      <c r="AW132" s="8">
        <v>93</v>
      </c>
      <c r="AX132" s="61"/>
      <c r="AY132" s="62"/>
      <c r="AZ132" s="63"/>
      <c r="BA132" s="59"/>
      <c r="BB132" s="60"/>
      <c r="BC132" s="59"/>
      <c r="BD132" s="60"/>
      <c r="BE132" s="7"/>
      <c r="BF132" s="7"/>
      <c r="BG132" s="7"/>
      <c r="BH132" s="7"/>
      <c r="BI132" s="7"/>
      <c r="BJ132" s="7"/>
      <c r="BK132" s="7"/>
      <c r="BL132" s="6"/>
      <c r="BM132" s="8">
        <v>93</v>
      </c>
      <c r="BN132" s="61"/>
      <c r="BO132" s="62"/>
      <c r="BP132" s="63"/>
      <c r="BQ132" s="59"/>
      <c r="BR132" s="60"/>
      <c r="BS132" s="59"/>
      <c r="BT132" s="60"/>
      <c r="BU132" s="7"/>
      <c r="BV132" s="7"/>
      <c r="BW132" s="7"/>
      <c r="BX132" s="7"/>
      <c r="BY132" s="7"/>
      <c r="BZ132" s="7"/>
      <c r="CA132" s="7"/>
      <c r="CB132" s="6"/>
      <c r="CC132" s="8">
        <v>93</v>
      </c>
      <c r="CD132" s="61"/>
      <c r="CE132" s="62"/>
      <c r="CF132" s="63"/>
      <c r="CG132" s="59"/>
      <c r="CH132" s="60"/>
      <c r="CI132" s="59"/>
      <c r="CJ132" s="60"/>
      <c r="CK132" s="7"/>
      <c r="CL132" s="7"/>
      <c r="CM132" s="7"/>
      <c r="CN132" s="7"/>
      <c r="CO132" s="7"/>
      <c r="CP132" s="7"/>
      <c r="CQ132" s="7"/>
      <c r="CR132" s="6"/>
      <c r="CS132" s="8">
        <v>93</v>
      </c>
      <c r="CT132" s="61"/>
      <c r="CU132" s="62"/>
      <c r="CV132" s="63"/>
      <c r="CW132" s="59"/>
      <c r="CX132" s="60"/>
      <c r="CY132" s="59"/>
      <c r="CZ132" s="60"/>
      <c r="DA132" s="7"/>
      <c r="DB132" s="7"/>
      <c r="DC132" s="7"/>
      <c r="DD132" s="7"/>
      <c r="DE132" s="7"/>
      <c r="DF132" s="7"/>
      <c r="DG132" s="7"/>
      <c r="DH132" s="6"/>
      <c r="DI132" s="8">
        <v>93</v>
      </c>
      <c r="DJ132" s="61"/>
      <c r="DK132" s="62"/>
      <c r="DL132" s="63"/>
      <c r="DM132" s="59"/>
      <c r="DN132" s="60"/>
      <c r="DO132" s="59"/>
      <c r="DP132" s="60"/>
      <c r="DQ132" s="7"/>
      <c r="DR132" s="7"/>
      <c r="DS132" s="7"/>
      <c r="DT132" s="7"/>
      <c r="DU132" s="7"/>
      <c r="DV132" s="7"/>
      <c r="DW132" s="7"/>
      <c r="DX132" s="6"/>
    </row>
    <row r="133" spans="17:128" x14ac:dyDescent="0.2">
      <c r="Q133" s="63">
        <v>94</v>
      </c>
      <c r="R133" s="61"/>
      <c r="S133" s="62"/>
      <c r="T133" s="63"/>
      <c r="U133" s="59"/>
      <c r="V133" s="60"/>
      <c r="W133" s="59"/>
      <c r="X133" s="60"/>
      <c r="Y133" s="7"/>
      <c r="Z133" s="7"/>
      <c r="AA133" s="7"/>
      <c r="AB133" s="7"/>
      <c r="AC133" s="7"/>
      <c r="AD133" s="7"/>
      <c r="AE133" s="7"/>
      <c r="AF133" s="6"/>
      <c r="AG133" s="8">
        <v>94</v>
      </c>
      <c r="AH133" s="61"/>
      <c r="AI133" s="62"/>
      <c r="AJ133" s="63"/>
      <c r="AK133" s="59"/>
      <c r="AL133" s="60"/>
      <c r="AM133" s="59"/>
      <c r="AN133" s="60"/>
      <c r="AO133" s="7"/>
      <c r="AP133" s="7"/>
      <c r="AQ133" s="7"/>
      <c r="AR133" s="7"/>
      <c r="AS133" s="7"/>
      <c r="AT133" s="7"/>
      <c r="AU133" s="7"/>
      <c r="AV133" s="6"/>
      <c r="AW133" s="8">
        <v>94</v>
      </c>
      <c r="AX133" s="61"/>
      <c r="AY133" s="62"/>
      <c r="AZ133" s="63"/>
      <c r="BA133" s="59"/>
      <c r="BB133" s="60"/>
      <c r="BC133" s="59"/>
      <c r="BD133" s="60"/>
      <c r="BE133" s="7"/>
      <c r="BF133" s="7"/>
      <c r="BG133" s="7"/>
      <c r="BH133" s="7"/>
      <c r="BI133" s="7"/>
      <c r="BJ133" s="7"/>
      <c r="BK133" s="7"/>
      <c r="BL133" s="6"/>
      <c r="BM133" s="8">
        <v>94</v>
      </c>
      <c r="BN133" s="61"/>
      <c r="BO133" s="62"/>
      <c r="BP133" s="63"/>
      <c r="BQ133" s="59"/>
      <c r="BR133" s="60"/>
      <c r="BS133" s="59"/>
      <c r="BT133" s="60"/>
      <c r="BU133" s="7"/>
      <c r="BV133" s="7"/>
      <c r="BW133" s="7"/>
      <c r="BX133" s="7"/>
      <c r="BY133" s="7"/>
      <c r="BZ133" s="7"/>
      <c r="CA133" s="7"/>
      <c r="CB133" s="6"/>
      <c r="CC133" s="8">
        <v>94</v>
      </c>
      <c r="CD133" s="61"/>
      <c r="CE133" s="62"/>
      <c r="CF133" s="63"/>
      <c r="CG133" s="59"/>
      <c r="CH133" s="60"/>
      <c r="CI133" s="59"/>
      <c r="CJ133" s="60"/>
      <c r="CK133" s="7"/>
      <c r="CL133" s="7"/>
      <c r="CM133" s="7"/>
      <c r="CN133" s="7"/>
      <c r="CO133" s="7"/>
      <c r="CP133" s="7"/>
      <c r="CQ133" s="7"/>
      <c r="CR133" s="6"/>
      <c r="CS133" s="8">
        <v>94</v>
      </c>
      <c r="CT133" s="61"/>
      <c r="CU133" s="62"/>
      <c r="CV133" s="63"/>
      <c r="CW133" s="59"/>
      <c r="CX133" s="60"/>
      <c r="CY133" s="59"/>
      <c r="CZ133" s="60"/>
      <c r="DA133" s="7"/>
      <c r="DB133" s="7"/>
      <c r="DC133" s="7"/>
      <c r="DD133" s="7"/>
      <c r="DE133" s="7"/>
      <c r="DF133" s="7"/>
      <c r="DG133" s="7"/>
      <c r="DH133" s="6"/>
      <c r="DI133" s="8">
        <v>94</v>
      </c>
      <c r="DJ133" s="61"/>
      <c r="DK133" s="62"/>
      <c r="DL133" s="63"/>
      <c r="DM133" s="59"/>
      <c r="DN133" s="60"/>
      <c r="DO133" s="59"/>
      <c r="DP133" s="60"/>
      <c r="DQ133" s="7"/>
      <c r="DR133" s="7"/>
      <c r="DS133" s="7"/>
      <c r="DT133" s="7"/>
      <c r="DU133" s="7"/>
      <c r="DV133" s="7"/>
      <c r="DW133" s="7"/>
      <c r="DX133" s="6"/>
    </row>
    <row r="134" spans="17:128" x14ac:dyDescent="0.2">
      <c r="Q134" s="63">
        <v>95</v>
      </c>
      <c r="R134" s="61"/>
      <c r="S134" s="62"/>
      <c r="T134" s="63"/>
      <c r="U134" s="59"/>
      <c r="V134" s="60"/>
      <c r="W134" s="59"/>
      <c r="X134" s="60"/>
      <c r="Y134" s="7"/>
      <c r="Z134" s="7"/>
      <c r="AA134" s="7"/>
      <c r="AB134" s="7"/>
      <c r="AC134" s="7"/>
      <c r="AD134" s="7"/>
      <c r="AE134" s="7"/>
      <c r="AF134" s="6"/>
      <c r="AG134" s="8">
        <v>95</v>
      </c>
      <c r="AH134" s="61"/>
      <c r="AI134" s="62"/>
      <c r="AJ134" s="63"/>
      <c r="AK134" s="59"/>
      <c r="AL134" s="60"/>
      <c r="AM134" s="59"/>
      <c r="AN134" s="60"/>
      <c r="AO134" s="7"/>
      <c r="AP134" s="7"/>
      <c r="AQ134" s="7"/>
      <c r="AR134" s="7"/>
      <c r="AS134" s="7"/>
      <c r="AT134" s="7"/>
      <c r="AU134" s="7"/>
      <c r="AV134" s="6"/>
      <c r="AW134" s="8">
        <v>95</v>
      </c>
      <c r="AX134" s="61"/>
      <c r="AY134" s="62"/>
      <c r="AZ134" s="63"/>
      <c r="BA134" s="59"/>
      <c r="BB134" s="60"/>
      <c r="BC134" s="59"/>
      <c r="BD134" s="60"/>
      <c r="BE134" s="7"/>
      <c r="BF134" s="7"/>
      <c r="BG134" s="7"/>
      <c r="BH134" s="7"/>
      <c r="BI134" s="7"/>
      <c r="BJ134" s="7"/>
      <c r="BK134" s="7"/>
      <c r="BL134" s="6"/>
      <c r="BM134" s="8">
        <v>95</v>
      </c>
      <c r="BN134" s="61"/>
      <c r="BO134" s="62"/>
      <c r="BP134" s="63"/>
      <c r="BQ134" s="59"/>
      <c r="BR134" s="60"/>
      <c r="BS134" s="59"/>
      <c r="BT134" s="60"/>
      <c r="BU134" s="7"/>
      <c r="BV134" s="7"/>
      <c r="BW134" s="7"/>
      <c r="BX134" s="7"/>
      <c r="BY134" s="7"/>
      <c r="BZ134" s="7"/>
      <c r="CA134" s="7"/>
      <c r="CB134" s="6"/>
      <c r="CC134" s="8">
        <v>95</v>
      </c>
      <c r="CD134" s="61"/>
      <c r="CE134" s="62"/>
      <c r="CF134" s="63"/>
      <c r="CG134" s="59"/>
      <c r="CH134" s="60"/>
      <c r="CI134" s="59"/>
      <c r="CJ134" s="60"/>
      <c r="CK134" s="7"/>
      <c r="CL134" s="7"/>
      <c r="CM134" s="7"/>
      <c r="CN134" s="7"/>
      <c r="CO134" s="7"/>
      <c r="CP134" s="7"/>
      <c r="CQ134" s="7"/>
      <c r="CR134" s="6"/>
      <c r="CS134" s="8">
        <v>95</v>
      </c>
      <c r="CT134" s="61"/>
      <c r="CU134" s="62"/>
      <c r="CV134" s="63"/>
      <c r="CW134" s="59"/>
      <c r="CX134" s="60"/>
      <c r="CY134" s="59"/>
      <c r="CZ134" s="60"/>
      <c r="DA134" s="7"/>
      <c r="DB134" s="7"/>
      <c r="DC134" s="7"/>
      <c r="DD134" s="7"/>
      <c r="DE134" s="7"/>
      <c r="DF134" s="7"/>
      <c r="DG134" s="7"/>
      <c r="DH134" s="6"/>
      <c r="DI134" s="8">
        <v>95</v>
      </c>
      <c r="DJ134" s="61"/>
      <c r="DK134" s="62"/>
      <c r="DL134" s="63"/>
      <c r="DM134" s="59"/>
      <c r="DN134" s="60"/>
      <c r="DO134" s="59"/>
      <c r="DP134" s="60"/>
      <c r="DQ134" s="7"/>
      <c r="DR134" s="7"/>
      <c r="DS134" s="7"/>
      <c r="DT134" s="7"/>
      <c r="DU134" s="7"/>
      <c r="DV134" s="7"/>
      <c r="DW134" s="7"/>
      <c r="DX134" s="6"/>
    </row>
    <row r="135" spans="17:128" x14ac:dyDescent="0.2">
      <c r="Q135" s="63">
        <v>96</v>
      </c>
      <c r="R135" s="61"/>
      <c r="S135" s="62"/>
      <c r="T135" s="63"/>
      <c r="U135" s="59"/>
      <c r="V135" s="60"/>
      <c r="W135" s="59"/>
      <c r="X135" s="60"/>
      <c r="Y135" s="7"/>
      <c r="Z135" s="7"/>
      <c r="AA135" s="7"/>
      <c r="AB135" s="7"/>
      <c r="AC135" s="7"/>
      <c r="AD135" s="7"/>
      <c r="AE135" s="7"/>
      <c r="AF135" s="6"/>
      <c r="AG135" s="8">
        <v>96</v>
      </c>
      <c r="AH135" s="61"/>
      <c r="AI135" s="62"/>
      <c r="AJ135" s="63"/>
      <c r="AK135" s="59"/>
      <c r="AL135" s="60"/>
      <c r="AM135" s="59"/>
      <c r="AN135" s="60"/>
      <c r="AO135" s="7"/>
      <c r="AP135" s="7"/>
      <c r="AQ135" s="7"/>
      <c r="AR135" s="7"/>
      <c r="AS135" s="7"/>
      <c r="AT135" s="7"/>
      <c r="AU135" s="7"/>
      <c r="AV135" s="6"/>
      <c r="AW135" s="8">
        <v>96</v>
      </c>
      <c r="AX135" s="61"/>
      <c r="AY135" s="62"/>
      <c r="AZ135" s="63"/>
      <c r="BA135" s="59"/>
      <c r="BB135" s="60"/>
      <c r="BC135" s="59"/>
      <c r="BD135" s="60"/>
      <c r="BE135" s="7"/>
      <c r="BF135" s="7"/>
      <c r="BG135" s="7"/>
      <c r="BH135" s="7"/>
      <c r="BI135" s="7"/>
      <c r="BJ135" s="7"/>
      <c r="BK135" s="7"/>
      <c r="BL135" s="6"/>
      <c r="BM135" s="8">
        <v>96</v>
      </c>
      <c r="BN135" s="61"/>
      <c r="BO135" s="62"/>
      <c r="BP135" s="63"/>
      <c r="BQ135" s="59"/>
      <c r="BR135" s="60"/>
      <c r="BS135" s="59"/>
      <c r="BT135" s="60"/>
      <c r="BU135" s="7"/>
      <c r="BV135" s="7"/>
      <c r="BW135" s="7"/>
      <c r="BX135" s="7"/>
      <c r="BY135" s="7"/>
      <c r="BZ135" s="7"/>
      <c r="CA135" s="7"/>
      <c r="CB135" s="6"/>
      <c r="CC135" s="8">
        <v>96</v>
      </c>
      <c r="CD135" s="61"/>
      <c r="CE135" s="62"/>
      <c r="CF135" s="63"/>
      <c r="CG135" s="59"/>
      <c r="CH135" s="60"/>
      <c r="CI135" s="59"/>
      <c r="CJ135" s="60"/>
      <c r="CK135" s="7"/>
      <c r="CL135" s="7"/>
      <c r="CM135" s="7"/>
      <c r="CN135" s="7"/>
      <c r="CO135" s="7"/>
      <c r="CP135" s="7"/>
      <c r="CQ135" s="7"/>
      <c r="CR135" s="6"/>
      <c r="CS135" s="8">
        <v>96</v>
      </c>
      <c r="CT135" s="61"/>
      <c r="CU135" s="62"/>
      <c r="CV135" s="63"/>
      <c r="CW135" s="59"/>
      <c r="CX135" s="60"/>
      <c r="CY135" s="59"/>
      <c r="CZ135" s="60"/>
      <c r="DA135" s="7"/>
      <c r="DB135" s="7"/>
      <c r="DC135" s="7"/>
      <c r="DD135" s="7"/>
      <c r="DE135" s="7"/>
      <c r="DF135" s="7"/>
      <c r="DG135" s="7"/>
      <c r="DH135" s="6"/>
      <c r="DI135" s="8">
        <v>96</v>
      </c>
      <c r="DJ135" s="61"/>
      <c r="DK135" s="62"/>
      <c r="DL135" s="63"/>
      <c r="DM135" s="59"/>
      <c r="DN135" s="60"/>
      <c r="DO135" s="59"/>
      <c r="DP135" s="60"/>
      <c r="DQ135" s="7"/>
      <c r="DR135" s="7"/>
      <c r="DS135" s="7"/>
      <c r="DT135" s="7"/>
      <c r="DU135" s="7"/>
      <c r="DV135" s="7"/>
      <c r="DW135" s="7"/>
      <c r="DX135" s="6"/>
    </row>
    <row r="136" spans="17:128" x14ac:dyDescent="0.2">
      <c r="Q136" s="63">
        <v>97</v>
      </c>
      <c r="R136" s="61"/>
      <c r="S136" s="62"/>
      <c r="T136" s="63"/>
      <c r="U136" s="59"/>
      <c r="V136" s="60"/>
      <c r="W136" s="59"/>
      <c r="X136" s="60"/>
      <c r="Y136" s="7"/>
      <c r="Z136" s="7"/>
      <c r="AA136" s="7"/>
      <c r="AB136" s="7"/>
      <c r="AC136" s="7"/>
      <c r="AD136" s="7"/>
      <c r="AE136" s="7"/>
      <c r="AF136" s="6"/>
      <c r="AG136" s="8">
        <v>97</v>
      </c>
      <c r="AH136" s="61"/>
      <c r="AI136" s="62"/>
      <c r="AJ136" s="63"/>
      <c r="AK136" s="59"/>
      <c r="AL136" s="60"/>
      <c r="AM136" s="59"/>
      <c r="AN136" s="60"/>
      <c r="AO136" s="7"/>
      <c r="AP136" s="7"/>
      <c r="AQ136" s="7"/>
      <c r="AR136" s="7"/>
      <c r="AS136" s="7"/>
      <c r="AT136" s="7"/>
      <c r="AU136" s="7"/>
      <c r="AV136" s="6"/>
      <c r="AW136" s="8">
        <v>97</v>
      </c>
      <c r="AX136" s="61"/>
      <c r="AY136" s="62"/>
      <c r="AZ136" s="63"/>
      <c r="BA136" s="59"/>
      <c r="BB136" s="60"/>
      <c r="BC136" s="59"/>
      <c r="BD136" s="60"/>
      <c r="BE136" s="7"/>
      <c r="BF136" s="7"/>
      <c r="BG136" s="7"/>
      <c r="BH136" s="7"/>
      <c r="BI136" s="7"/>
      <c r="BJ136" s="7"/>
      <c r="BK136" s="7"/>
      <c r="BL136" s="6"/>
      <c r="BM136" s="8">
        <v>97</v>
      </c>
      <c r="BN136" s="61"/>
      <c r="BO136" s="62"/>
      <c r="BP136" s="63"/>
      <c r="BQ136" s="59"/>
      <c r="BR136" s="60"/>
      <c r="BS136" s="59"/>
      <c r="BT136" s="60"/>
      <c r="BU136" s="7"/>
      <c r="BV136" s="7"/>
      <c r="BW136" s="7"/>
      <c r="BX136" s="7"/>
      <c r="BY136" s="7"/>
      <c r="BZ136" s="7"/>
      <c r="CA136" s="7"/>
      <c r="CB136" s="6"/>
      <c r="CC136" s="8">
        <v>97</v>
      </c>
      <c r="CD136" s="61"/>
      <c r="CE136" s="62"/>
      <c r="CF136" s="63"/>
      <c r="CG136" s="59"/>
      <c r="CH136" s="60"/>
      <c r="CI136" s="59"/>
      <c r="CJ136" s="60"/>
      <c r="CK136" s="7"/>
      <c r="CL136" s="7"/>
      <c r="CM136" s="7"/>
      <c r="CN136" s="7"/>
      <c r="CO136" s="7"/>
      <c r="CP136" s="7"/>
      <c r="CQ136" s="7"/>
      <c r="CR136" s="6"/>
      <c r="CS136" s="8">
        <v>97</v>
      </c>
      <c r="CT136" s="61"/>
      <c r="CU136" s="62"/>
      <c r="CV136" s="63"/>
      <c r="CW136" s="59"/>
      <c r="CX136" s="60"/>
      <c r="CY136" s="59"/>
      <c r="CZ136" s="60"/>
      <c r="DA136" s="7"/>
      <c r="DB136" s="7"/>
      <c r="DC136" s="7"/>
      <c r="DD136" s="7"/>
      <c r="DE136" s="7"/>
      <c r="DF136" s="7"/>
      <c r="DG136" s="7"/>
      <c r="DH136" s="6"/>
      <c r="DI136" s="8">
        <v>97</v>
      </c>
      <c r="DJ136" s="61"/>
      <c r="DK136" s="62"/>
      <c r="DL136" s="63"/>
      <c r="DM136" s="59"/>
      <c r="DN136" s="60"/>
      <c r="DO136" s="59"/>
      <c r="DP136" s="60"/>
      <c r="DQ136" s="7"/>
      <c r="DR136" s="7"/>
      <c r="DS136" s="7"/>
      <c r="DT136" s="7"/>
      <c r="DU136" s="7"/>
      <c r="DV136" s="7"/>
      <c r="DW136" s="7"/>
      <c r="DX136" s="6"/>
    </row>
    <row r="137" spans="17:128" x14ac:dyDescent="0.2">
      <c r="Q137" s="63">
        <v>98</v>
      </c>
      <c r="R137" s="61"/>
      <c r="S137" s="62"/>
      <c r="T137" s="63"/>
      <c r="U137" s="59"/>
      <c r="V137" s="60"/>
      <c r="W137" s="59"/>
      <c r="X137" s="60"/>
      <c r="Y137" s="7"/>
      <c r="Z137" s="7"/>
      <c r="AA137" s="7"/>
      <c r="AB137" s="7"/>
      <c r="AC137" s="7"/>
      <c r="AD137" s="7"/>
      <c r="AE137" s="7"/>
      <c r="AF137" s="6"/>
      <c r="AG137" s="8">
        <v>98</v>
      </c>
      <c r="AH137" s="61"/>
      <c r="AI137" s="62"/>
      <c r="AJ137" s="63"/>
      <c r="AK137" s="59"/>
      <c r="AL137" s="60"/>
      <c r="AM137" s="59"/>
      <c r="AN137" s="60"/>
      <c r="AO137" s="7"/>
      <c r="AP137" s="7"/>
      <c r="AQ137" s="7"/>
      <c r="AR137" s="7"/>
      <c r="AS137" s="7"/>
      <c r="AT137" s="7"/>
      <c r="AU137" s="7"/>
      <c r="AV137" s="6"/>
      <c r="AW137" s="8">
        <v>98</v>
      </c>
      <c r="AX137" s="61"/>
      <c r="AY137" s="62"/>
      <c r="AZ137" s="63"/>
      <c r="BA137" s="59"/>
      <c r="BB137" s="60"/>
      <c r="BC137" s="59"/>
      <c r="BD137" s="60"/>
      <c r="BE137" s="7"/>
      <c r="BF137" s="7"/>
      <c r="BG137" s="7"/>
      <c r="BH137" s="7"/>
      <c r="BI137" s="7"/>
      <c r="BJ137" s="7"/>
      <c r="BK137" s="7"/>
      <c r="BL137" s="6"/>
      <c r="BM137" s="8">
        <v>98</v>
      </c>
      <c r="BN137" s="61"/>
      <c r="BO137" s="62"/>
      <c r="BP137" s="63"/>
      <c r="BQ137" s="59"/>
      <c r="BR137" s="60"/>
      <c r="BS137" s="59"/>
      <c r="BT137" s="60"/>
      <c r="BU137" s="7"/>
      <c r="BV137" s="7"/>
      <c r="BW137" s="7"/>
      <c r="BX137" s="7"/>
      <c r="BY137" s="7"/>
      <c r="BZ137" s="7"/>
      <c r="CA137" s="7"/>
      <c r="CB137" s="6"/>
      <c r="CC137" s="8">
        <v>98</v>
      </c>
      <c r="CD137" s="61"/>
      <c r="CE137" s="62"/>
      <c r="CF137" s="63"/>
      <c r="CG137" s="59"/>
      <c r="CH137" s="60"/>
      <c r="CI137" s="59"/>
      <c r="CJ137" s="60"/>
      <c r="CK137" s="7"/>
      <c r="CL137" s="7"/>
      <c r="CM137" s="7"/>
      <c r="CN137" s="7"/>
      <c r="CO137" s="7"/>
      <c r="CP137" s="7"/>
      <c r="CQ137" s="7"/>
      <c r="CR137" s="6"/>
      <c r="CS137" s="8">
        <v>98</v>
      </c>
      <c r="CT137" s="61"/>
      <c r="CU137" s="62"/>
      <c r="CV137" s="63"/>
      <c r="CW137" s="59"/>
      <c r="CX137" s="60"/>
      <c r="CY137" s="59"/>
      <c r="CZ137" s="60"/>
      <c r="DA137" s="7"/>
      <c r="DB137" s="7"/>
      <c r="DC137" s="7"/>
      <c r="DD137" s="7"/>
      <c r="DE137" s="7"/>
      <c r="DF137" s="7"/>
      <c r="DG137" s="7"/>
      <c r="DH137" s="6"/>
      <c r="DI137" s="8">
        <v>98</v>
      </c>
      <c r="DJ137" s="61"/>
      <c r="DK137" s="62"/>
      <c r="DL137" s="63"/>
      <c r="DM137" s="59"/>
      <c r="DN137" s="60"/>
      <c r="DO137" s="59"/>
      <c r="DP137" s="60"/>
      <c r="DQ137" s="7"/>
      <c r="DR137" s="7"/>
      <c r="DS137" s="7"/>
      <c r="DT137" s="7"/>
      <c r="DU137" s="7"/>
      <c r="DV137" s="7"/>
      <c r="DW137" s="7"/>
      <c r="DX137" s="6"/>
    </row>
    <row r="138" spans="17:128" x14ac:dyDescent="0.2">
      <c r="Q138" s="63">
        <v>99</v>
      </c>
      <c r="R138" s="61"/>
      <c r="S138" s="62"/>
      <c r="T138" s="63"/>
      <c r="U138" s="59"/>
      <c r="V138" s="60"/>
      <c r="W138" s="59"/>
      <c r="X138" s="60"/>
      <c r="Y138" s="7"/>
      <c r="Z138" s="7"/>
      <c r="AA138" s="7"/>
      <c r="AB138" s="7"/>
      <c r="AC138" s="7"/>
      <c r="AD138" s="7"/>
      <c r="AE138" s="7"/>
      <c r="AF138" s="6"/>
      <c r="AG138" s="8">
        <v>99</v>
      </c>
      <c r="AH138" s="61"/>
      <c r="AI138" s="62"/>
      <c r="AJ138" s="63"/>
      <c r="AK138" s="59"/>
      <c r="AL138" s="60"/>
      <c r="AM138" s="59"/>
      <c r="AN138" s="60"/>
      <c r="AO138" s="7"/>
      <c r="AP138" s="7"/>
      <c r="AQ138" s="7"/>
      <c r="AR138" s="7"/>
      <c r="AS138" s="7"/>
      <c r="AT138" s="7"/>
      <c r="AU138" s="7"/>
      <c r="AV138" s="6"/>
      <c r="AW138" s="8">
        <v>99</v>
      </c>
      <c r="AX138" s="61"/>
      <c r="AY138" s="62"/>
      <c r="AZ138" s="63"/>
      <c r="BA138" s="59"/>
      <c r="BB138" s="60"/>
      <c r="BC138" s="59"/>
      <c r="BD138" s="60"/>
      <c r="BE138" s="7"/>
      <c r="BF138" s="7"/>
      <c r="BG138" s="7"/>
      <c r="BH138" s="7"/>
      <c r="BI138" s="7"/>
      <c r="BJ138" s="7"/>
      <c r="BK138" s="7"/>
      <c r="BL138" s="6"/>
      <c r="BM138" s="8">
        <v>99</v>
      </c>
      <c r="BN138" s="61"/>
      <c r="BO138" s="62"/>
      <c r="BP138" s="63"/>
      <c r="BQ138" s="59"/>
      <c r="BR138" s="60"/>
      <c r="BS138" s="59"/>
      <c r="BT138" s="60"/>
      <c r="BU138" s="7"/>
      <c r="BV138" s="7"/>
      <c r="BW138" s="7"/>
      <c r="BX138" s="7"/>
      <c r="BY138" s="7"/>
      <c r="BZ138" s="7"/>
      <c r="CA138" s="7"/>
      <c r="CB138" s="6"/>
      <c r="CC138" s="8">
        <v>99</v>
      </c>
      <c r="CD138" s="61"/>
      <c r="CE138" s="62"/>
      <c r="CF138" s="63"/>
      <c r="CG138" s="59"/>
      <c r="CH138" s="60"/>
      <c r="CI138" s="59"/>
      <c r="CJ138" s="60"/>
      <c r="CK138" s="7"/>
      <c r="CL138" s="7"/>
      <c r="CM138" s="7"/>
      <c r="CN138" s="7"/>
      <c r="CO138" s="7"/>
      <c r="CP138" s="7"/>
      <c r="CQ138" s="7"/>
      <c r="CR138" s="6"/>
      <c r="CS138" s="8">
        <v>99</v>
      </c>
      <c r="CT138" s="61"/>
      <c r="CU138" s="62"/>
      <c r="CV138" s="63"/>
      <c r="CW138" s="59"/>
      <c r="CX138" s="60"/>
      <c r="CY138" s="59"/>
      <c r="CZ138" s="60"/>
      <c r="DA138" s="7"/>
      <c r="DB138" s="7"/>
      <c r="DC138" s="7"/>
      <c r="DD138" s="7"/>
      <c r="DE138" s="7"/>
      <c r="DF138" s="7"/>
      <c r="DG138" s="7"/>
      <c r="DH138" s="6"/>
      <c r="DI138" s="8">
        <v>99</v>
      </c>
      <c r="DJ138" s="61"/>
      <c r="DK138" s="62"/>
      <c r="DL138" s="63"/>
      <c r="DM138" s="59"/>
      <c r="DN138" s="60"/>
      <c r="DO138" s="59"/>
      <c r="DP138" s="60"/>
      <c r="DQ138" s="7"/>
      <c r="DR138" s="7"/>
      <c r="DS138" s="7"/>
      <c r="DT138" s="7"/>
      <c r="DU138" s="7"/>
      <c r="DV138" s="7"/>
      <c r="DW138" s="7"/>
      <c r="DX138" s="6"/>
    </row>
    <row r="139" spans="17:128" ht="15.75" thickBot="1" x14ac:dyDescent="0.25">
      <c r="Q139" s="276">
        <v>100</v>
      </c>
      <c r="R139" s="61"/>
      <c r="S139" s="62"/>
      <c r="T139" s="63"/>
      <c r="U139" s="59"/>
      <c r="V139" s="60"/>
      <c r="W139" s="59"/>
      <c r="X139" s="60"/>
      <c r="Y139" s="4"/>
      <c r="Z139" s="4"/>
      <c r="AA139" s="4"/>
      <c r="AB139" s="4"/>
      <c r="AC139" s="4"/>
      <c r="AD139" s="4"/>
      <c r="AE139" s="4"/>
      <c r="AF139" s="3"/>
      <c r="AG139" s="5">
        <v>100</v>
      </c>
      <c r="AH139" s="61"/>
      <c r="AI139" s="62"/>
      <c r="AJ139" s="63"/>
      <c r="AK139" s="59"/>
      <c r="AL139" s="60"/>
      <c r="AM139" s="59"/>
      <c r="AN139" s="60"/>
      <c r="AO139" s="4"/>
      <c r="AP139" s="4"/>
      <c r="AQ139" s="4"/>
      <c r="AR139" s="4"/>
      <c r="AS139" s="4"/>
      <c r="AT139" s="4"/>
      <c r="AU139" s="4"/>
      <c r="AV139" s="3"/>
      <c r="AW139" s="5">
        <v>100</v>
      </c>
      <c r="AX139" s="61"/>
      <c r="AY139" s="62"/>
      <c r="AZ139" s="63"/>
      <c r="BA139" s="59"/>
      <c r="BB139" s="60"/>
      <c r="BC139" s="59"/>
      <c r="BD139" s="60"/>
      <c r="BE139" s="4"/>
      <c r="BF139" s="4"/>
      <c r="BG139" s="4"/>
      <c r="BH139" s="4"/>
      <c r="BI139" s="4"/>
      <c r="BJ139" s="4"/>
      <c r="BK139" s="4"/>
      <c r="BL139" s="3"/>
      <c r="BM139" s="5">
        <v>100</v>
      </c>
      <c r="BN139" s="61"/>
      <c r="BO139" s="62"/>
      <c r="BP139" s="63"/>
      <c r="BQ139" s="59"/>
      <c r="BR139" s="60"/>
      <c r="BS139" s="59"/>
      <c r="BT139" s="60"/>
      <c r="BU139" s="4"/>
      <c r="BV139" s="4"/>
      <c r="BW139" s="4"/>
      <c r="BX139" s="4"/>
      <c r="BY139" s="4"/>
      <c r="BZ139" s="4"/>
      <c r="CA139" s="4"/>
      <c r="CB139" s="3"/>
      <c r="CC139" s="5">
        <v>100</v>
      </c>
      <c r="CD139" s="61"/>
      <c r="CE139" s="62"/>
      <c r="CF139" s="63"/>
      <c r="CG139" s="59"/>
      <c r="CH139" s="60"/>
      <c r="CI139" s="59"/>
      <c r="CJ139" s="60"/>
      <c r="CK139" s="4"/>
      <c r="CL139" s="4"/>
      <c r="CM139" s="4"/>
      <c r="CN139" s="4"/>
      <c r="CO139" s="4"/>
      <c r="CP139" s="4"/>
      <c r="CQ139" s="4"/>
      <c r="CR139" s="3"/>
      <c r="CS139" s="5">
        <v>100</v>
      </c>
      <c r="CT139" s="61"/>
      <c r="CU139" s="62"/>
      <c r="CV139" s="63"/>
      <c r="CW139" s="59"/>
      <c r="CX139" s="60"/>
      <c r="CY139" s="59"/>
      <c r="CZ139" s="60"/>
      <c r="DA139" s="4"/>
      <c r="DB139" s="4"/>
      <c r="DC139" s="4"/>
      <c r="DD139" s="4"/>
      <c r="DE139" s="4"/>
      <c r="DF139" s="4"/>
      <c r="DG139" s="4"/>
      <c r="DH139" s="3"/>
      <c r="DI139" s="5">
        <v>100</v>
      </c>
      <c r="DJ139" s="61"/>
      <c r="DK139" s="62"/>
      <c r="DL139" s="63"/>
      <c r="DM139" s="59"/>
      <c r="DN139" s="60"/>
      <c r="DO139" s="59"/>
      <c r="DP139" s="60"/>
      <c r="DQ139" s="4"/>
      <c r="DR139" s="4"/>
      <c r="DS139" s="4"/>
      <c r="DT139" s="4"/>
      <c r="DU139" s="4"/>
      <c r="DV139" s="4"/>
      <c r="DW139" s="4"/>
      <c r="DX139" s="3"/>
    </row>
    <row r="153" spans="17:20" x14ac:dyDescent="0.2">
      <c r="Q153" s="2"/>
      <c r="R153" s="2"/>
      <c r="S153" s="2"/>
      <c r="T153" s="2"/>
    </row>
    <row r="154" spans="17:20" x14ac:dyDescent="0.2">
      <c r="Q154" s="2"/>
      <c r="R154" s="2"/>
      <c r="S154" s="2"/>
      <c r="T154" s="2"/>
    </row>
  </sheetData>
  <mergeCells count="643">
    <mergeCell ref="R53:T53"/>
    <mergeCell ref="R54:T54"/>
    <mergeCell ref="R55:T55"/>
    <mergeCell ref="R16:V16"/>
    <mergeCell ref="U36:U37"/>
    <mergeCell ref="W36:W37"/>
    <mergeCell ref="R40:T40"/>
    <mergeCell ref="R41:T41"/>
    <mergeCell ref="R42:T42"/>
    <mergeCell ref="R43:T43"/>
    <mergeCell ref="R44:T44"/>
    <mergeCell ref="R45:T45"/>
    <mergeCell ref="R46:T46"/>
    <mergeCell ref="R47:T47"/>
    <mergeCell ref="R48:T48"/>
    <mergeCell ref="R49:T49"/>
    <mergeCell ref="R50:T50"/>
    <mergeCell ref="R51:T51"/>
    <mergeCell ref="AA29:AB29"/>
    <mergeCell ref="AA30:AB30"/>
    <mergeCell ref="U26:X28"/>
    <mergeCell ref="T26:T28"/>
    <mergeCell ref="S26:S28"/>
    <mergeCell ref="R26:R28"/>
    <mergeCell ref="Q26:Q28"/>
    <mergeCell ref="AA25:AB25"/>
    <mergeCell ref="AA27:AB27"/>
    <mergeCell ref="DB60:DC60"/>
    <mergeCell ref="DR60:DS60"/>
    <mergeCell ref="CL61:CM61"/>
    <mergeCell ref="DR61:DS61"/>
    <mergeCell ref="CL60:CM60"/>
    <mergeCell ref="BF60:BG60"/>
    <mergeCell ref="BV60:BW60"/>
    <mergeCell ref="AP60:AQ60"/>
    <mergeCell ref="DB61:DC61"/>
    <mergeCell ref="BV61:BW61"/>
    <mergeCell ref="BF61:BG61"/>
    <mergeCell ref="AP61:AQ61"/>
    <mergeCell ref="A53:B53"/>
    <mergeCell ref="A51:B51"/>
    <mergeCell ref="Z51:AB51"/>
    <mergeCell ref="AD51:AE51"/>
    <mergeCell ref="AH51:AJ51"/>
    <mergeCell ref="AK51:AL51"/>
    <mergeCell ref="AM51:AN51"/>
    <mergeCell ref="AX52:AZ52"/>
    <mergeCell ref="CL59:CM59"/>
    <mergeCell ref="DB59:DC59"/>
    <mergeCell ref="BV59:BW59"/>
    <mergeCell ref="AP59:AQ59"/>
    <mergeCell ref="BF59:BG59"/>
    <mergeCell ref="DR58:DS58"/>
    <mergeCell ref="DB58:DC58"/>
    <mergeCell ref="BV58:BW58"/>
    <mergeCell ref="DR59:DS59"/>
    <mergeCell ref="CL58:CM58"/>
    <mergeCell ref="BF58:BG58"/>
    <mergeCell ref="AP58:AQ58"/>
    <mergeCell ref="DV51:DW51"/>
    <mergeCell ref="A52:B52"/>
    <mergeCell ref="DB51:DD51"/>
    <mergeCell ref="DF51:DG51"/>
    <mergeCell ref="BZ51:CA51"/>
    <mergeCell ref="CL51:CN51"/>
    <mergeCell ref="CP51:CQ51"/>
    <mergeCell ref="BF51:BH51"/>
    <mergeCell ref="BJ51:BK51"/>
    <mergeCell ref="BV51:BX51"/>
    <mergeCell ref="AP51:AR51"/>
    <mergeCell ref="AT51:AU51"/>
    <mergeCell ref="R52:T52"/>
    <mergeCell ref="DF50:DG50"/>
    <mergeCell ref="DR50:DT50"/>
    <mergeCell ref="CL50:CN50"/>
    <mergeCell ref="CP50:CQ50"/>
    <mergeCell ref="BV50:BX50"/>
    <mergeCell ref="BZ50:CA50"/>
    <mergeCell ref="BF50:BH50"/>
    <mergeCell ref="BJ50:BK50"/>
    <mergeCell ref="AP50:AR50"/>
    <mergeCell ref="AT50:AU50"/>
    <mergeCell ref="DR51:DT51"/>
    <mergeCell ref="DR49:DT49"/>
    <mergeCell ref="DV49:DW49"/>
    <mergeCell ref="A50:B50"/>
    <mergeCell ref="Z50:AB50"/>
    <mergeCell ref="AD50:AE50"/>
    <mergeCell ref="DB49:DD49"/>
    <mergeCell ref="DF49:DG49"/>
    <mergeCell ref="BZ49:CA49"/>
    <mergeCell ref="CL49:CN49"/>
    <mergeCell ref="CP49:CQ49"/>
    <mergeCell ref="BF49:BH49"/>
    <mergeCell ref="BJ49:BK49"/>
    <mergeCell ref="BV49:BX49"/>
    <mergeCell ref="AP49:AR49"/>
    <mergeCell ref="AT49:AU49"/>
    <mergeCell ref="DV50:DW50"/>
    <mergeCell ref="AM50:AN50"/>
    <mergeCell ref="DB50:DD50"/>
    <mergeCell ref="DV48:DW48"/>
    <mergeCell ref="A49:B49"/>
    <mergeCell ref="Z49:AB49"/>
    <mergeCell ref="AD49:AE49"/>
    <mergeCell ref="DB48:DD48"/>
    <mergeCell ref="DF48:DG48"/>
    <mergeCell ref="DR48:DT48"/>
    <mergeCell ref="CL48:CN48"/>
    <mergeCell ref="CP48:CQ48"/>
    <mergeCell ref="BV48:BX48"/>
    <mergeCell ref="BZ48:CA48"/>
    <mergeCell ref="BF48:BH48"/>
    <mergeCell ref="BJ48:BK48"/>
    <mergeCell ref="AP48:AR48"/>
    <mergeCell ref="AT48:AU48"/>
    <mergeCell ref="A48:B48"/>
    <mergeCell ref="Z48:AB48"/>
    <mergeCell ref="AD48:AE48"/>
    <mergeCell ref="CL47:CN47"/>
    <mergeCell ref="DB47:DD47"/>
    <mergeCell ref="BV47:BX47"/>
    <mergeCell ref="AP47:AR47"/>
    <mergeCell ref="BF47:BH47"/>
    <mergeCell ref="A47:B47"/>
    <mergeCell ref="Z47:AB47"/>
    <mergeCell ref="AH48:AJ48"/>
    <mergeCell ref="AK48:AL48"/>
    <mergeCell ref="AM48:AN48"/>
    <mergeCell ref="AX48:AZ48"/>
    <mergeCell ref="BA48:BB48"/>
    <mergeCell ref="BC48:BD48"/>
    <mergeCell ref="DB46:DD46"/>
    <mergeCell ref="BV46:BX46"/>
    <mergeCell ref="CL46:CN46"/>
    <mergeCell ref="BF46:BH46"/>
    <mergeCell ref="AP46:AR46"/>
    <mergeCell ref="A46:B46"/>
    <mergeCell ref="Z46:AB46"/>
    <mergeCell ref="A45:B45"/>
    <mergeCell ref="Z45:AA45"/>
    <mergeCell ref="AH46:AJ46"/>
    <mergeCell ref="AK46:AL46"/>
    <mergeCell ref="AM46:AN46"/>
    <mergeCell ref="AH47:AJ47"/>
    <mergeCell ref="AK47:AL47"/>
    <mergeCell ref="AM47:AN47"/>
    <mergeCell ref="AX46:AZ46"/>
    <mergeCell ref="BA46:BB46"/>
    <mergeCell ref="BC46:BD46"/>
    <mergeCell ref="AX47:AZ47"/>
    <mergeCell ref="BA47:BB47"/>
    <mergeCell ref="BC47:BD47"/>
    <mergeCell ref="DB44:DC44"/>
    <mergeCell ref="BV44:BW44"/>
    <mergeCell ref="CL44:CM44"/>
    <mergeCell ref="BF44:BG44"/>
    <mergeCell ref="AP44:AQ44"/>
    <mergeCell ref="DR45:DS45"/>
    <mergeCell ref="A44:B44"/>
    <mergeCell ref="Z44:AA44"/>
    <mergeCell ref="CL45:CM45"/>
    <mergeCell ref="DB45:DC45"/>
    <mergeCell ref="BV45:BW45"/>
    <mergeCell ref="AP45:AQ45"/>
    <mergeCell ref="BF45:BG45"/>
    <mergeCell ref="AX44:AZ44"/>
    <mergeCell ref="BA44:BB44"/>
    <mergeCell ref="BC44:BD44"/>
    <mergeCell ref="AX45:AZ45"/>
    <mergeCell ref="BA45:BB45"/>
    <mergeCell ref="BC45:BD45"/>
    <mergeCell ref="A43:B43"/>
    <mergeCell ref="Z43:AA43"/>
    <mergeCell ref="DB42:DC42"/>
    <mergeCell ref="BV42:BW42"/>
    <mergeCell ref="CL42:CM42"/>
    <mergeCell ref="BF42:BG42"/>
    <mergeCell ref="AP42:AQ42"/>
    <mergeCell ref="DR43:DS43"/>
    <mergeCell ref="A42:B42"/>
    <mergeCell ref="Z42:AA42"/>
    <mergeCell ref="CL43:CM43"/>
    <mergeCell ref="DB43:DC43"/>
    <mergeCell ref="BV43:BW43"/>
    <mergeCell ref="AP43:AQ43"/>
    <mergeCell ref="BF43:BG43"/>
    <mergeCell ref="AX43:AZ43"/>
    <mergeCell ref="BA43:BB43"/>
    <mergeCell ref="BC43:BD43"/>
    <mergeCell ref="DR39:DS39"/>
    <mergeCell ref="CD39:CF39"/>
    <mergeCell ref="CG39:CH39"/>
    <mergeCell ref="CI39:CJ39"/>
    <mergeCell ref="CL39:CM39"/>
    <mergeCell ref="CT39:CV39"/>
    <mergeCell ref="CW39:CX39"/>
    <mergeCell ref="CY39:CZ39"/>
    <mergeCell ref="DB39:DC39"/>
    <mergeCell ref="DR40:DS40"/>
    <mergeCell ref="A41:B41"/>
    <mergeCell ref="Z41:AA41"/>
    <mergeCell ref="DB40:DC40"/>
    <mergeCell ref="BV40:BW40"/>
    <mergeCell ref="A40:B40"/>
    <mergeCell ref="Z40:AA40"/>
    <mergeCell ref="CL40:CM40"/>
    <mergeCell ref="BF40:BG40"/>
    <mergeCell ref="AP40:AQ40"/>
    <mergeCell ref="DR41:DS41"/>
    <mergeCell ref="CL41:CM41"/>
    <mergeCell ref="DB41:DC41"/>
    <mergeCell ref="BV41:BW41"/>
    <mergeCell ref="AP41:AQ41"/>
    <mergeCell ref="BF41:BG41"/>
    <mergeCell ref="BA39:BB39"/>
    <mergeCell ref="AH39:AJ39"/>
    <mergeCell ref="AK39:AL39"/>
    <mergeCell ref="AM39:AN39"/>
    <mergeCell ref="DJ39:DL39"/>
    <mergeCell ref="DM39:DN39"/>
    <mergeCell ref="DO39:DP39"/>
    <mergeCell ref="BC39:BD39"/>
    <mergeCell ref="BF39:BG39"/>
    <mergeCell ref="BN39:BP39"/>
    <mergeCell ref="BQ39:BR39"/>
    <mergeCell ref="BS39:BT39"/>
    <mergeCell ref="BV39:BW39"/>
    <mergeCell ref="AP39:AQ39"/>
    <mergeCell ref="AX39:AZ39"/>
    <mergeCell ref="Z38:AA38"/>
    <mergeCell ref="U39:V39"/>
    <mergeCell ref="W39:X39"/>
    <mergeCell ref="Z39:AA39"/>
    <mergeCell ref="DR38:DS38"/>
    <mergeCell ref="BQ38:BR38"/>
    <mergeCell ref="BS38:BT38"/>
    <mergeCell ref="BV38:BW38"/>
    <mergeCell ref="CG38:CH38"/>
    <mergeCell ref="CI38:CJ38"/>
    <mergeCell ref="CL38:CM38"/>
    <mergeCell ref="AK38:AL38"/>
    <mergeCell ref="AM38:AN38"/>
    <mergeCell ref="AP38:AQ38"/>
    <mergeCell ref="BA38:BB38"/>
    <mergeCell ref="BC38:BD38"/>
    <mergeCell ref="BF38:BG38"/>
    <mergeCell ref="CW38:CX38"/>
    <mergeCell ref="CY38:CZ38"/>
    <mergeCell ref="DB38:DC38"/>
    <mergeCell ref="DM38:DN38"/>
    <mergeCell ref="DO38:DP38"/>
    <mergeCell ref="AG37:AH37"/>
    <mergeCell ref="AW37:AX37"/>
    <mergeCell ref="BM37:BN37"/>
    <mergeCell ref="BS36:BT37"/>
    <mergeCell ref="CG36:CH37"/>
    <mergeCell ref="CI36:CJ37"/>
    <mergeCell ref="CW36:CX37"/>
    <mergeCell ref="CY36:CZ37"/>
    <mergeCell ref="DM36:DN37"/>
    <mergeCell ref="CC37:CD37"/>
    <mergeCell ref="CS37:CT37"/>
    <mergeCell ref="DI37:DJ37"/>
    <mergeCell ref="AK36:AL37"/>
    <mergeCell ref="AM36:AN37"/>
    <mergeCell ref="BA36:BB37"/>
    <mergeCell ref="DO36:DP37"/>
    <mergeCell ref="BC36:BD37"/>
    <mergeCell ref="BQ36:BR37"/>
    <mergeCell ref="BP26:BP28"/>
    <mergeCell ref="BQ26:BT28"/>
    <mergeCell ref="AQ26:AR26"/>
    <mergeCell ref="AW26:AW28"/>
    <mergeCell ref="AX26:AX28"/>
    <mergeCell ref="AY26:AY28"/>
    <mergeCell ref="CM29:CN29"/>
    <mergeCell ref="DC29:DD29"/>
    <mergeCell ref="DS29:DT29"/>
    <mergeCell ref="AQ30:AR30"/>
    <mergeCell ref="AQ29:AR29"/>
    <mergeCell ref="BG29:BH29"/>
    <mergeCell ref="BW29:BX29"/>
    <mergeCell ref="BW30:BX30"/>
    <mergeCell ref="CM30:CN30"/>
    <mergeCell ref="DC30:DD30"/>
    <mergeCell ref="DS30:DT30"/>
    <mergeCell ref="BG30:BH30"/>
    <mergeCell ref="CS26:CS28"/>
    <mergeCell ref="CT26:CT28"/>
    <mergeCell ref="CU26:CU28"/>
    <mergeCell ref="CV26:CV28"/>
    <mergeCell ref="CW26:CZ28"/>
    <mergeCell ref="CM27:CN27"/>
    <mergeCell ref="CM28:CN28"/>
    <mergeCell ref="DS27:DT27"/>
    <mergeCell ref="AQ28:AR28"/>
    <mergeCell ref="BG28:BH28"/>
    <mergeCell ref="BW28:BX28"/>
    <mergeCell ref="AQ27:AR27"/>
    <mergeCell ref="BG27:BH27"/>
    <mergeCell ref="BW27:BX27"/>
    <mergeCell ref="BG26:BH26"/>
    <mergeCell ref="BM26:BM28"/>
    <mergeCell ref="BN26:BN28"/>
    <mergeCell ref="BO26:BO28"/>
    <mergeCell ref="DS25:DT25"/>
    <mergeCell ref="DS26:DT26"/>
    <mergeCell ref="DS28:DT28"/>
    <mergeCell ref="AQ25:AR25"/>
    <mergeCell ref="AZ26:AZ28"/>
    <mergeCell ref="BA26:BD28"/>
    <mergeCell ref="AG26:AG28"/>
    <mergeCell ref="AH26:AH28"/>
    <mergeCell ref="AI26:AI28"/>
    <mergeCell ref="DI26:DI28"/>
    <mergeCell ref="DJ26:DJ28"/>
    <mergeCell ref="DK26:DK28"/>
    <mergeCell ref="DL26:DL28"/>
    <mergeCell ref="DM26:DP28"/>
    <mergeCell ref="DC27:DD27"/>
    <mergeCell ref="DC28:DD28"/>
    <mergeCell ref="CM26:CN26"/>
    <mergeCell ref="BW25:BX25"/>
    <mergeCell ref="CM25:CN25"/>
    <mergeCell ref="DC25:DD25"/>
    <mergeCell ref="BW26:BX26"/>
    <mergeCell ref="CC26:CC28"/>
    <mergeCell ref="CD26:CD28"/>
    <mergeCell ref="CE26:CE28"/>
    <mergeCell ref="CF26:CF28"/>
    <mergeCell ref="CG26:CJ28"/>
    <mergeCell ref="DC26:DD26"/>
    <mergeCell ref="AA26:AB26"/>
    <mergeCell ref="AA28:AB28"/>
    <mergeCell ref="BG25:BH25"/>
    <mergeCell ref="AJ26:AJ28"/>
    <mergeCell ref="AK26:AN28"/>
    <mergeCell ref="DT16:DT17"/>
    <mergeCell ref="DU16:DU17"/>
    <mergeCell ref="DV16:DV17"/>
    <mergeCell ref="DW16:DW17"/>
    <mergeCell ref="DJ16:DN17"/>
    <mergeCell ref="DO16:DO17"/>
    <mergeCell ref="DP16:DP17"/>
    <mergeCell ref="DQ16:DQ17"/>
    <mergeCell ref="DR16:DR17"/>
    <mergeCell ref="DS16:DS17"/>
    <mergeCell ref="DC16:DC17"/>
    <mergeCell ref="DD16:DD17"/>
    <mergeCell ref="DE16:DE17"/>
    <mergeCell ref="DF16:DF17"/>
    <mergeCell ref="DG16:DG17"/>
    <mergeCell ref="DI16:DI17"/>
    <mergeCell ref="CS16:CS17"/>
    <mergeCell ref="CT16:CX17"/>
    <mergeCell ref="CA16:CA17"/>
    <mergeCell ref="CC16:CC17"/>
    <mergeCell ref="CD16:CH17"/>
    <mergeCell ref="CI16:CI17"/>
    <mergeCell ref="CJ16:CJ17"/>
    <mergeCell ref="CK16:CK17"/>
    <mergeCell ref="BU16:BU17"/>
    <mergeCell ref="BV16:BV17"/>
    <mergeCell ref="BW16:BW17"/>
    <mergeCell ref="BX16:BX17"/>
    <mergeCell ref="BY16:BY17"/>
    <mergeCell ref="BZ16:BZ17"/>
    <mergeCell ref="CY16:CY17"/>
    <mergeCell ref="CZ16:CZ17"/>
    <mergeCell ref="DA16:DA17"/>
    <mergeCell ref="DB16:DB17"/>
    <mergeCell ref="CL16:CL17"/>
    <mergeCell ref="CM16:CM17"/>
    <mergeCell ref="CN16:CN17"/>
    <mergeCell ref="CO16:CO17"/>
    <mergeCell ref="CP16:CP17"/>
    <mergeCell ref="CQ16:CQ17"/>
    <mergeCell ref="BC16:BC17"/>
    <mergeCell ref="AM16:AM17"/>
    <mergeCell ref="AN16:AN17"/>
    <mergeCell ref="AO16:AO17"/>
    <mergeCell ref="AP16:AP17"/>
    <mergeCell ref="AQ16:AQ17"/>
    <mergeCell ref="AR16:AR17"/>
    <mergeCell ref="BJ16:BJ17"/>
    <mergeCell ref="BK16:BK17"/>
    <mergeCell ref="BM16:BM17"/>
    <mergeCell ref="BN16:BR17"/>
    <mergeCell ref="BS16:BS17"/>
    <mergeCell ref="BT16:BT17"/>
    <mergeCell ref="BD16:BD17"/>
    <mergeCell ref="BE16:BE17"/>
    <mergeCell ref="BF16:BF17"/>
    <mergeCell ref="BG16:BG17"/>
    <mergeCell ref="BH16:BH17"/>
    <mergeCell ref="BI16:BI17"/>
    <mergeCell ref="AG16:AG17"/>
    <mergeCell ref="AH16:AL17"/>
    <mergeCell ref="AS16:AS17"/>
    <mergeCell ref="AT16:AT17"/>
    <mergeCell ref="AU16:AU17"/>
    <mergeCell ref="AW16:AW17"/>
    <mergeCell ref="AX16:BB17"/>
    <mergeCell ref="DV4:DV5"/>
    <mergeCell ref="DW4:DW5"/>
    <mergeCell ref="DP4:DP5"/>
    <mergeCell ref="DQ4:DQ5"/>
    <mergeCell ref="DR4:DR5"/>
    <mergeCell ref="DS4:DS5"/>
    <mergeCell ref="DT4:DT5"/>
    <mergeCell ref="DU4:DU5"/>
    <mergeCell ref="DE4:DE5"/>
    <mergeCell ref="DF4:DF5"/>
    <mergeCell ref="DG4:DG5"/>
    <mergeCell ref="DI4:DI5"/>
    <mergeCell ref="DJ4:DN5"/>
    <mergeCell ref="DO4:DO5"/>
    <mergeCell ref="CY4:CY5"/>
    <mergeCell ref="CZ4:CZ5"/>
    <mergeCell ref="CD4:CH5"/>
    <mergeCell ref="CI4:CI5"/>
    <mergeCell ref="CJ4:CJ5"/>
    <mergeCell ref="CK4:CK5"/>
    <mergeCell ref="CL4:CL5"/>
    <mergeCell ref="CM4:CM5"/>
    <mergeCell ref="BW4:BW5"/>
    <mergeCell ref="BX4:BX5"/>
    <mergeCell ref="BY4:BY5"/>
    <mergeCell ref="BZ4:BZ5"/>
    <mergeCell ref="CA4:CA5"/>
    <mergeCell ref="CC4:CC5"/>
    <mergeCell ref="DA4:DA5"/>
    <mergeCell ref="DB4:DB5"/>
    <mergeCell ref="DC4:DC5"/>
    <mergeCell ref="DD4:DD5"/>
    <mergeCell ref="CN4:CN5"/>
    <mergeCell ref="CO4:CO5"/>
    <mergeCell ref="CP4:CP5"/>
    <mergeCell ref="CQ4:CQ5"/>
    <mergeCell ref="CS4:CS5"/>
    <mergeCell ref="CT4:CX5"/>
    <mergeCell ref="AU4:AU5"/>
    <mergeCell ref="AW4:AW5"/>
    <mergeCell ref="AX4:BB5"/>
    <mergeCell ref="BC4:BC5"/>
    <mergeCell ref="BD4:BD5"/>
    <mergeCell ref="BE4:BE5"/>
    <mergeCell ref="AP4:AP5"/>
    <mergeCell ref="AQ4:AQ5"/>
    <mergeCell ref="AR4:AR5"/>
    <mergeCell ref="AS4:AS5"/>
    <mergeCell ref="AT4:AT5"/>
    <mergeCell ref="BM4:BM5"/>
    <mergeCell ref="BN4:BR5"/>
    <mergeCell ref="BS4:BS5"/>
    <mergeCell ref="BT4:BT5"/>
    <mergeCell ref="BU4:BU5"/>
    <mergeCell ref="BV4:BV5"/>
    <mergeCell ref="BF4:BF5"/>
    <mergeCell ref="BG4:BG5"/>
    <mergeCell ref="BH4:BH5"/>
    <mergeCell ref="BI4:BI5"/>
    <mergeCell ref="BJ4:BJ5"/>
    <mergeCell ref="BK4:BK5"/>
    <mergeCell ref="AO4:AO5"/>
    <mergeCell ref="AG4:AG5"/>
    <mergeCell ref="AH4:AL5"/>
    <mergeCell ref="AM4:AM5"/>
    <mergeCell ref="AN4:AN5"/>
    <mergeCell ref="X4:X5"/>
    <mergeCell ref="AE4:AE5"/>
    <mergeCell ref="Y4:Y5"/>
    <mergeCell ref="Z4:Z5"/>
    <mergeCell ref="AA4:AA5"/>
    <mergeCell ref="AB4:AB5"/>
    <mergeCell ref="AC4:AC5"/>
    <mergeCell ref="AD4:AD5"/>
    <mergeCell ref="DI1:DL1"/>
    <mergeCell ref="A4:A5"/>
    <mergeCell ref="B4:F5"/>
    <mergeCell ref="G4:G5"/>
    <mergeCell ref="H4:H5"/>
    <mergeCell ref="I4:I5"/>
    <mergeCell ref="J4:J5"/>
    <mergeCell ref="K4:K5"/>
    <mergeCell ref="L4:L5"/>
    <mergeCell ref="M4:M5"/>
    <mergeCell ref="AG1:AJ1"/>
    <mergeCell ref="AW1:AZ1"/>
    <mergeCell ref="BM1:BP1"/>
    <mergeCell ref="CC1:CF1"/>
    <mergeCell ref="CS1:CV1"/>
    <mergeCell ref="A1:D1"/>
    <mergeCell ref="Q1:T1"/>
    <mergeCell ref="N4:N5"/>
    <mergeCell ref="O4:O5"/>
    <mergeCell ref="Q4:Q5"/>
    <mergeCell ref="R4:V5"/>
    <mergeCell ref="W4:W5"/>
    <mergeCell ref="CL62:CM62"/>
    <mergeCell ref="DB62:DC62"/>
    <mergeCell ref="DR62:DS62"/>
    <mergeCell ref="AP62:AQ62"/>
    <mergeCell ref="BF62:BG62"/>
    <mergeCell ref="BV62:BW62"/>
    <mergeCell ref="AK45:AL45"/>
    <mergeCell ref="AM45:AN45"/>
    <mergeCell ref="AH49:AJ49"/>
    <mergeCell ref="AK49:AL49"/>
    <mergeCell ref="AM49:AN49"/>
    <mergeCell ref="AH50:AJ50"/>
    <mergeCell ref="AK50:AL50"/>
    <mergeCell ref="DR42:DS42"/>
    <mergeCell ref="DR44:DS44"/>
    <mergeCell ref="DR46:DT46"/>
    <mergeCell ref="DR47:DT47"/>
    <mergeCell ref="AH40:AJ40"/>
    <mergeCell ref="AK40:AL40"/>
    <mergeCell ref="AM40:AN40"/>
    <mergeCell ref="AH41:AJ41"/>
    <mergeCell ref="AK41:AL41"/>
    <mergeCell ref="AM41:AN41"/>
    <mergeCell ref="AH42:AJ42"/>
    <mergeCell ref="AK42:AL42"/>
    <mergeCell ref="AM42:AN42"/>
    <mergeCell ref="AH43:AJ43"/>
    <mergeCell ref="AK43:AL43"/>
    <mergeCell ref="AM43:AN43"/>
    <mergeCell ref="AH44:AJ44"/>
    <mergeCell ref="AK44:AL44"/>
    <mergeCell ref="AM44:AN44"/>
    <mergeCell ref="AH45:AJ45"/>
    <mergeCell ref="AM59:AN59"/>
    <mergeCell ref="AH60:AJ60"/>
    <mergeCell ref="AK60:AL60"/>
    <mergeCell ref="AM60:AN60"/>
    <mergeCell ref="AH55:AJ55"/>
    <mergeCell ref="AK55:AL55"/>
    <mergeCell ref="AM55:AN55"/>
    <mergeCell ref="AH56:AJ56"/>
    <mergeCell ref="AK56:AL56"/>
    <mergeCell ref="AM56:AN56"/>
    <mergeCell ref="AH57:AJ57"/>
    <mergeCell ref="AK57:AL57"/>
    <mergeCell ref="AM57:AN57"/>
    <mergeCell ref="AH52:AJ52"/>
    <mergeCell ref="AK52:AL52"/>
    <mergeCell ref="AM52:AN52"/>
    <mergeCell ref="AH53:AJ53"/>
    <mergeCell ref="AK53:AL53"/>
    <mergeCell ref="AM53:AN53"/>
    <mergeCell ref="AH54:AJ54"/>
    <mergeCell ref="AK54:AL54"/>
    <mergeCell ref="AM54:AN54"/>
    <mergeCell ref="AX40:AZ40"/>
    <mergeCell ref="BA40:BB40"/>
    <mergeCell ref="BC40:BD40"/>
    <mergeCell ref="AX41:AZ41"/>
    <mergeCell ref="BA41:BB41"/>
    <mergeCell ref="BC41:BD41"/>
    <mergeCell ref="AX42:AZ42"/>
    <mergeCell ref="BA42:BB42"/>
    <mergeCell ref="BC42:BD42"/>
    <mergeCell ref="AH64:AJ64"/>
    <mergeCell ref="AK64:AL64"/>
    <mergeCell ref="AM64:AN64"/>
    <mergeCell ref="AH65:AJ65"/>
    <mergeCell ref="AK65:AL65"/>
    <mergeCell ref="AM65:AN65"/>
    <mergeCell ref="AH66:AJ66"/>
    <mergeCell ref="AK66:AL66"/>
    <mergeCell ref="AM66:AN66"/>
    <mergeCell ref="AH61:AJ61"/>
    <mergeCell ref="AK61:AL61"/>
    <mergeCell ref="AM61:AN61"/>
    <mergeCell ref="AH62:AJ62"/>
    <mergeCell ref="AK62:AL62"/>
    <mergeCell ref="AM62:AN62"/>
    <mergeCell ref="AH63:AJ63"/>
    <mergeCell ref="AK63:AL63"/>
    <mergeCell ref="AM63:AN63"/>
    <mergeCell ref="AH58:AJ58"/>
    <mergeCell ref="AK58:AL58"/>
    <mergeCell ref="AM58:AN58"/>
    <mergeCell ref="AH59:AJ59"/>
    <mergeCell ref="AK59:AL59"/>
    <mergeCell ref="BA52:BB52"/>
    <mergeCell ref="BC52:BD52"/>
    <mergeCell ref="AX53:AZ53"/>
    <mergeCell ref="BA53:BB53"/>
    <mergeCell ref="BC53:BD53"/>
    <mergeCell ref="AX54:AZ54"/>
    <mergeCell ref="BA54:BB54"/>
    <mergeCell ref="BC54:BD54"/>
    <mergeCell ref="AX49:AZ49"/>
    <mergeCell ref="BA49:BB49"/>
    <mergeCell ref="BC49:BD49"/>
    <mergeCell ref="AX50:AZ50"/>
    <mergeCell ref="BA50:BB50"/>
    <mergeCell ref="BC50:BD50"/>
    <mergeCell ref="AX51:AZ51"/>
    <mergeCell ref="BA51:BB51"/>
    <mergeCell ref="BC51:BD51"/>
    <mergeCell ref="AX58:AZ58"/>
    <mergeCell ref="BA58:BB58"/>
    <mergeCell ref="BC58:BD58"/>
    <mergeCell ref="AX59:AZ59"/>
    <mergeCell ref="BA59:BB59"/>
    <mergeCell ref="BC59:BD59"/>
    <mergeCell ref="AX60:AZ60"/>
    <mergeCell ref="BA60:BB60"/>
    <mergeCell ref="BC60:BD60"/>
    <mergeCell ref="AX55:AZ55"/>
    <mergeCell ref="BA55:BB55"/>
    <mergeCell ref="BC55:BD55"/>
    <mergeCell ref="AX56:AZ56"/>
    <mergeCell ref="BA56:BB56"/>
    <mergeCell ref="BC56:BD56"/>
    <mergeCell ref="AX57:AZ57"/>
    <mergeCell ref="BA57:BB57"/>
    <mergeCell ref="BC57:BD57"/>
    <mergeCell ref="AX67:AZ67"/>
    <mergeCell ref="BA67:BB67"/>
    <mergeCell ref="BC67:BD67"/>
    <mergeCell ref="AX64:AZ64"/>
    <mergeCell ref="BA64:BB64"/>
    <mergeCell ref="BC64:BD64"/>
    <mergeCell ref="AX65:AZ65"/>
    <mergeCell ref="BA65:BB65"/>
    <mergeCell ref="BC65:BD65"/>
    <mergeCell ref="AX66:AZ66"/>
    <mergeCell ref="BA66:BB66"/>
    <mergeCell ref="BC66:BD66"/>
    <mergeCell ref="AX61:AZ61"/>
    <mergeCell ref="BA61:BB61"/>
    <mergeCell ref="BC61:BD61"/>
    <mergeCell ref="AX62:AZ62"/>
    <mergeCell ref="BA62:BB62"/>
    <mergeCell ref="BC62:BD62"/>
    <mergeCell ref="AX63:AZ63"/>
    <mergeCell ref="BA63:BB63"/>
    <mergeCell ref="BC63:BD63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 20 INFEST</vt:lpstr>
      <vt:lpstr>P 20 RECUP</vt:lpstr>
      <vt:lpstr>P 21 INFEST</vt:lpstr>
      <vt:lpstr>P 21 RECUP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naylor.perez</dc:creator>
  <cp:lastModifiedBy>Anderson</cp:lastModifiedBy>
  <dcterms:created xsi:type="dcterms:W3CDTF">2016-07-13T17:26:31Z</dcterms:created>
  <dcterms:modified xsi:type="dcterms:W3CDTF">2019-10-15T23:38:57Z</dcterms:modified>
</cp:coreProperties>
</file>