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Trabalhos\04. 29-07 - Lista 3\"/>
    </mc:Choice>
  </mc:AlternateContent>
  <bookViews>
    <workbookView xWindow="0" yWindow="0" windowWidth="23040" windowHeight="9192" firstSheet="1" activeTab="2"/>
  </bookViews>
  <sheets>
    <sheet name="8 - Jacobi-Richardson" sheetId="1" r:id="rId1"/>
    <sheet name="9 - Gauss-Seidel" sheetId="5" r:id="rId2"/>
    <sheet name="10 - Gauss-Seidel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D27" i="7"/>
  <c r="E27" i="7"/>
  <c r="E26" i="7"/>
  <c r="D26" i="7"/>
  <c r="E31" i="5"/>
  <c r="D31" i="5"/>
  <c r="B27" i="1"/>
  <c r="E27" i="1"/>
  <c r="C27" i="1"/>
  <c r="C26" i="1"/>
  <c r="D27" i="1"/>
  <c r="D28" i="1"/>
  <c r="C16" i="7"/>
  <c r="E9" i="7"/>
  <c r="D9" i="7"/>
  <c r="C9" i="7"/>
  <c r="F8" i="7"/>
  <c r="D8" i="7"/>
  <c r="F7" i="7"/>
  <c r="E7" i="7"/>
  <c r="F6" i="7"/>
  <c r="E6" i="7"/>
  <c r="B26" i="7"/>
  <c r="B25" i="7"/>
  <c r="E25" i="7"/>
  <c r="I9" i="7"/>
  <c r="I24" i="7"/>
  <c r="A27" i="7"/>
  <c r="D25" i="7"/>
  <c r="C25" i="7"/>
  <c r="I8" i="7"/>
  <c r="C8" i="7"/>
  <c r="I7" i="7"/>
  <c r="C7" i="7"/>
  <c r="I6" i="7"/>
  <c r="D6" i="7"/>
  <c r="F31" i="5"/>
  <c r="H24" i="5"/>
  <c r="G27" i="1"/>
  <c r="F27" i="1"/>
  <c r="G26" i="1"/>
  <c r="E26" i="1"/>
  <c r="F26" i="1"/>
  <c r="C15" i="5"/>
  <c r="C14" i="5"/>
  <c r="G24" i="1"/>
  <c r="A35" i="1"/>
  <c r="A36" i="1" s="1"/>
  <c r="C15" i="7" l="1"/>
  <c r="C14" i="7"/>
  <c r="C13" i="7"/>
  <c r="C18" i="7" l="1"/>
  <c r="A27" i="5"/>
  <c r="A28" i="5" s="1"/>
  <c r="A29" i="5" s="1"/>
  <c r="A30" i="5" s="1"/>
  <c r="A31" i="5" s="1"/>
  <c r="D25" i="5"/>
  <c r="C25" i="5"/>
  <c r="B25" i="5"/>
  <c r="I8" i="5"/>
  <c r="D8" i="5"/>
  <c r="C8" i="5"/>
  <c r="I7" i="5"/>
  <c r="E7" i="5"/>
  <c r="C7" i="5"/>
  <c r="I6" i="5"/>
  <c r="E6" i="5"/>
  <c r="D6" i="5"/>
  <c r="D25" i="1"/>
  <c r="B26" i="1" s="1"/>
  <c r="C25" i="1"/>
  <c r="B25" i="1"/>
  <c r="D8" i="1"/>
  <c r="C8" i="1"/>
  <c r="E7" i="1"/>
  <c r="C7" i="1"/>
  <c r="E6" i="1"/>
  <c r="D6" i="1"/>
  <c r="I8" i="1"/>
  <c r="I7" i="1"/>
  <c r="I6" i="1"/>
  <c r="B26" i="5" l="1"/>
  <c r="C13" i="5"/>
  <c r="D26" i="1"/>
  <c r="C15" i="1"/>
  <c r="C14" i="1"/>
  <c r="C13" i="1"/>
  <c r="C26" i="5" l="1"/>
  <c r="D26" i="5" s="1"/>
  <c r="G26" i="5" s="1"/>
  <c r="C18" i="5"/>
  <c r="C28" i="1"/>
  <c r="C18" i="1"/>
  <c r="B28" i="1"/>
  <c r="A27" i="1"/>
  <c r="A28" i="1" s="1"/>
  <c r="A29" i="1" s="1"/>
  <c r="A30" i="1" s="1"/>
  <c r="A31" i="1" s="1"/>
  <c r="A32" i="1" s="1"/>
  <c r="A33" i="1" s="1"/>
  <c r="A34" i="1" s="1"/>
  <c r="F28" i="1" l="1"/>
  <c r="D29" i="1"/>
  <c r="G28" i="1"/>
  <c r="E26" i="5"/>
  <c r="B27" i="5"/>
  <c r="C27" i="5" s="1"/>
  <c r="D27" i="5" s="1"/>
  <c r="B28" i="5" s="1"/>
  <c r="F26" i="5"/>
  <c r="B29" i="1"/>
  <c r="E27" i="5" l="1"/>
  <c r="C28" i="5"/>
  <c r="D28" i="5" s="1"/>
  <c r="E28" i="5" s="1"/>
  <c r="G27" i="5"/>
  <c r="F27" i="5"/>
  <c r="C30" i="1"/>
  <c r="E28" i="1"/>
  <c r="C29" i="1"/>
  <c r="D30" i="1" s="1"/>
  <c r="G29" i="1" l="1"/>
  <c r="F29" i="1"/>
  <c r="F28" i="5"/>
  <c r="G28" i="5"/>
  <c r="B30" i="1"/>
  <c r="E29" i="1"/>
  <c r="B29" i="5"/>
  <c r="B31" i="1"/>
  <c r="D31" i="1" l="1"/>
  <c r="C32" i="1" s="1"/>
  <c r="F30" i="1"/>
  <c r="G30" i="1"/>
  <c r="C29" i="5"/>
  <c r="E30" i="1"/>
  <c r="C31" i="1"/>
  <c r="D32" i="1" s="1"/>
  <c r="F31" i="1" l="1"/>
  <c r="G31" i="1"/>
  <c r="D29" i="5"/>
  <c r="E29" i="5" s="1"/>
  <c r="B33" i="1"/>
  <c r="B32" i="1"/>
  <c r="E31" i="1"/>
  <c r="D33" i="1" l="1"/>
  <c r="C34" i="1" s="1"/>
  <c r="G32" i="1"/>
  <c r="F32" i="1"/>
  <c r="B30" i="5"/>
  <c r="C30" i="5" s="1"/>
  <c r="F29" i="5"/>
  <c r="G29" i="5"/>
  <c r="E32" i="1"/>
  <c r="C33" i="1"/>
  <c r="B34" i="1" l="1"/>
  <c r="F33" i="1"/>
  <c r="G33" i="1"/>
  <c r="D34" i="1"/>
  <c r="E33" i="1"/>
  <c r="D30" i="5"/>
  <c r="E34" i="1" l="1"/>
  <c r="F34" i="1"/>
  <c r="G34" i="1"/>
  <c r="C35" i="1"/>
  <c r="D35" i="1"/>
  <c r="B36" i="1" s="1"/>
  <c r="B35" i="1"/>
  <c r="E30" i="5"/>
  <c r="F30" i="5"/>
  <c r="G30" i="5"/>
  <c r="B31" i="5"/>
  <c r="C36" i="1" l="1"/>
  <c r="E36" i="1" s="1"/>
  <c r="D36" i="1"/>
  <c r="G35" i="1"/>
  <c r="E35" i="1"/>
  <c r="F35" i="1"/>
  <c r="C31" i="5"/>
  <c r="G36" i="1" l="1"/>
  <c r="F36" i="1"/>
  <c r="G31" i="5"/>
  <c r="F26" i="7" l="1"/>
  <c r="G26" i="7"/>
  <c r="H26" i="7"/>
  <c r="B27" i="7"/>
  <c r="C27" i="7" l="1"/>
  <c r="F27" i="7" l="1"/>
  <c r="H27" i="7"/>
  <c r="G27" i="7"/>
</calcChain>
</file>

<file path=xl/sharedStrings.xml><?xml version="1.0" encoding="utf-8"?>
<sst xmlns="http://schemas.openxmlformats.org/spreadsheetml/2006/main" count="73" uniqueCount="27">
  <si>
    <t>A</t>
  </si>
  <si>
    <t>B</t>
  </si>
  <si>
    <t>Erro</t>
  </si>
  <si>
    <t>I)</t>
  </si>
  <si>
    <t>II)</t>
  </si>
  <si>
    <t>III)</t>
  </si>
  <si>
    <t>Iterações</t>
  </si>
  <si>
    <t>Matriz B =</t>
  </si>
  <si>
    <t>Matriz A =</t>
  </si>
  <si>
    <t>Matriz G =</t>
  </si>
  <si>
    <t>Convergência (Critério das Linhas)</t>
  </si>
  <si>
    <t>1°Linha:</t>
  </si>
  <si>
    <t>*3°Linha:</t>
  </si>
  <si>
    <t>2°Linha:</t>
  </si>
  <si>
    <t>Máximo:</t>
  </si>
  <si>
    <t>*Caso o máximo acima seja menor que 1, então há convergência.</t>
  </si>
  <si>
    <t>X(0) =</t>
  </si>
  <si>
    <t>(*: se for 3x3)</t>
  </si>
  <si>
    <t>C</t>
  </si>
  <si>
    <t>X(K) = (A, B, C)</t>
  </si>
  <si>
    <t>------</t>
  </si>
  <si>
    <t>NUM</t>
  </si>
  <si>
    <t>DEN</t>
  </si>
  <si>
    <t>D</t>
  </si>
  <si>
    <t>X(K) = (A, B, C, D)</t>
  </si>
  <si>
    <t>3°Linha:</t>
  </si>
  <si>
    <t>4°Linha: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</si>
</sst>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9" workbookViewId="0">
      <selection activeCell="B28" sqref="B28"/>
    </sheetView>
  </sheetViews>
  <sheetFormatPr defaultRowHeight="15" x14ac:dyDescent="0.25"/>
  <cols>
    <col min="1" max="1" width="17.21875" style="1" bestFit="1" customWidth="1"/>
    <col min="2" max="2" width="11.33203125" style="1" bestFit="1" customWidth="1"/>
    <col min="3" max="3" width="11.109375" style="1" customWidth="1"/>
    <col min="4" max="5" width="10.21875" style="1" bestFit="1" customWidth="1"/>
    <col min="6" max="6" width="9.77734375" style="1" bestFit="1" customWidth="1"/>
    <col min="7" max="8" width="11.44140625" style="1" bestFit="1" customWidth="1"/>
    <col min="9" max="9" width="10.21875" style="1" bestFit="1" customWidth="1"/>
    <col min="10" max="16384" width="8.88671875" style="1"/>
  </cols>
  <sheetData>
    <row r="1" spans="1:9" x14ac:dyDescent="0.25">
      <c r="B1" s="2" t="s">
        <v>8</v>
      </c>
      <c r="C1" s="10">
        <v>10</v>
      </c>
      <c r="D1" s="10">
        <v>1</v>
      </c>
      <c r="E1" s="10">
        <v>1</v>
      </c>
      <c r="F1" s="11"/>
      <c r="G1" s="3"/>
      <c r="H1" s="12" t="s">
        <v>7</v>
      </c>
      <c r="I1" s="8">
        <v>10</v>
      </c>
    </row>
    <row r="2" spans="1:9" x14ac:dyDescent="0.25">
      <c r="B2" s="2"/>
      <c r="C2" s="10">
        <v>2</v>
      </c>
      <c r="D2" s="10">
        <v>10</v>
      </c>
      <c r="E2" s="10">
        <v>8</v>
      </c>
      <c r="F2" s="11"/>
      <c r="I2" s="8">
        <v>20</v>
      </c>
    </row>
    <row r="3" spans="1:9" x14ac:dyDescent="0.25">
      <c r="C3" s="10">
        <v>7</v>
      </c>
      <c r="D3" s="10">
        <v>1</v>
      </c>
      <c r="E3" s="10">
        <v>10</v>
      </c>
      <c r="F3" s="11"/>
      <c r="I3" s="8">
        <v>20</v>
      </c>
    </row>
    <row r="6" spans="1:9" x14ac:dyDescent="0.25">
      <c r="A6" s="2" t="s">
        <v>3</v>
      </c>
      <c r="B6" s="2" t="s">
        <v>7</v>
      </c>
      <c r="C6" s="10">
        <v>0</v>
      </c>
      <c r="D6" s="10">
        <f xml:space="preserve"> -(D1/C1)</f>
        <v>-0.1</v>
      </c>
      <c r="E6" s="10">
        <f xml:space="preserve"> - (E1/C1)</f>
        <v>-0.1</v>
      </c>
      <c r="F6" s="11"/>
      <c r="H6" s="1" t="s">
        <v>9</v>
      </c>
      <c r="I6" s="10">
        <f>I1/C1</f>
        <v>1</v>
      </c>
    </row>
    <row r="7" spans="1:9" x14ac:dyDescent="0.25">
      <c r="B7" s="2"/>
      <c r="C7" s="10">
        <f xml:space="preserve"> -(C2/D2)</f>
        <v>-0.2</v>
      </c>
      <c r="D7" s="10">
        <v>0</v>
      </c>
      <c r="E7" s="10">
        <f xml:space="preserve"> - (E2/D2)</f>
        <v>-0.8</v>
      </c>
      <c r="F7" s="11"/>
      <c r="I7" s="10">
        <f>I2/D2</f>
        <v>2</v>
      </c>
    </row>
    <row r="8" spans="1:9" x14ac:dyDescent="0.25">
      <c r="C8" s="10">
        <f xml:space="preserve"> -(C3/E3)</f>
        <v>-0.7</v>
      </c>
      <c r="D8" s="10">
        <f xml:space="preserve"> -(D3/E3)</f>
        <v>-0.1</v>
      </c>
      <c r="E8" s="10">
        <v>0</v>
      </c>
      <c r="F8" s="11"/>
      <c r="I8" s="10">
        <f>I3/E3</f>
        <v>2</v>
      </c>
    </row>
    <row r="9" spans="1:9" x14ac:dyDescent="0.25">
      <c r="C9" s="11"/>
      <c r="D9" s="11"/>
      <c r="E9" s="11"/>
      <c r="F9" s="11"/>
      <c r="I9" s="11"/>
    </row>
    <row r="11" spans="1:9" x14ac:dyDescent="0.25">
      <c r="A11" s="2" t="s">
        <v>4</v>
      </c>
      <c r="B11" s="15" t="s">
        <v>10</v>
      </c>
      <c r="C11" s="15"/>
      <c r="D11" s="15"/>
      <c r="E11" s="15"/>
    </row>
    <row r="13" spans="1:9" x14ac:dyDescent="0.25">
      <c r="B13" s="2" t="s">
        <v>11</v>
      </c>
      <c r="C13" s="3">
        <f>ABS(D6) + ABS(E6)</f>
        <v>0.2</v>
      </c>
    </row>
    <row r="14" spans="1:9" x14ac:dyDescent="0.25">
      <c r="B14" s="2" t="s">
        <v>13</v>
      </c>
      <c r="C14" s="3">
        <f>ABS(C7) + ABS(E7)</f>
        <v>1</v>
      </c>
    </row>
    <row r="15" spans="1:9" x14ac:dyDescent="0.25">
      <c r="B15" s="2" t="s">
        <v>12</v>
      </c>
      <c r="C15" s="3">
        <f>ABS(C8) + ABS(D8)</f>
        <v>0.79999999999999993</v>
      </c>
      <c r="E15" s="15" t="s">
        <v>17</v>
      </c>
      <c r="F15" s="15"/>
    </row>
    <row r="16" spans="1:9" x14ac:dyDescent="0.25">
      <c r="B16" s="2"/>
      <c r="C16" s="3"/>
      <c r="E16" s="9"/>
      <c r="F16" s="9"/>
    </row>
    <row r="18" spans="1:8" x14ac:dyDescent="0.25">
      <c r="B18" s="2" t="s">
        <v>14</v>
      </c>
      <c r="C18" s="3">
        <f>MAX(C13,C14,C15)</f>
        <v>1</v>
      </c>
    </row>
    <row r="20" spans="1:8" x14ac:dyDescent="0.25">
      <c r="B20" s="15" t="s">
        <v>15</v>
      </c>
      <c r="C20" s="15"/>
      <c r="D20" s="15"/>
      <c r="E20" s="15"/>
      <c r="F20" s="15"/>
      <c r="G20" s="15"/>
      <c r="H20" s="15"/>
    </row>
    <row r="22" spans="1:8" x14ac:dyDescent="0.25">
      <c r="A22" s="2" t="s">
        <v>5</v>
      </c>
      <c r="B22" s="1" t="s">
        <v>6</v>
      </c>
      <c r="D22" s="2" t="s">
        <v>16</v>
      </c>
      <c r="E22" s="10">
        <v>-1</v>
      </c>
      <c r="F22" s="10">
        <v>2</v>
      </c>
      <c r="G22" s="10">
        <v>-1</v>
      </c>
    </row>
    <row r="24" spans="1:8" ht="15.6" x14ac:dyDescent="0.3">
      <c r="A24" s="4" t="s">
        <v>19</v>
      </c>
      <c r="B24" s="4" t="s">
        <v>0</v>
      </c>
      <c r="C24" s="4" t="s">
        <v>1</v>
      </c>
      <c r="D24" s="4" t="s">
        <v>18</v>
      </c>
      <c r="E24" s="4" t="s">
        <v>2</v>
      </c>
      <c r="G24" s="1">
        <f>10^-2</f>
        <v>0.01</v>
      </c>
    </row>
    <row r="25" spans="1:8" ht="15.6" x14ac:dyDescent="0.25">
      <c r="A25" s="6">
        <v>0</v>
      </c>
      <c r="B25" s="7">
        <f>E22</f>
        <v>-1</v>
      </c>
      <c r="C25" s="7">
        <f>F22</f>
        <v>2</v>
      </c>
      <c r="D25" s="7">
        <f>G22</f>
        <v>-1</v>
      </c>
      <c r="E25" s="13" t="s">
        <v>20</v>
      </c>
      <c r="F25" s="17" t="s">
        <v>21</v>
      </c>
      <c r="G25" s="17" t="s">
        <v>22</v>
      </c>
    </row>
    <row r="26" spans="1:8" x14ac:dyDescent="0.25">
      <c r="A26" s="6">
        <v>1</v>
      </c>
      <c r="B26" s="7">
        <f>(I$1-(D$1*C25)-(E$1*D25))/C$1</f>
        <v>0.9</v>
      </c>
      <c r="C26" s="7">
        <f>(I$2-(C$2*B25)-(E$2*D25))/D$2</f>
        <v>3</v>
      </c>
      <c r="D26" s="7">
        <f>(I$3-(C$3*B25)-(D$3*C25))/E$3</f>
        <v>2.5</v>
      </c>
      <c r="E26" s="7">
        <f>MAX(ABS(B25-B26),ABS(C25-C26),ABS(D25-D26))/MAX(ABS(B26),ABS(C26),ABS(D26))</f>
        <v>1.1666666666666667</v>
      </c>
      <c r="F26" s="3">
        <f>MAX(ABS(B25-B26),ABS(C25-C26),ABS(D25-D26))</f>
        <v>3.5</v>
      </c>
      <c r="G26" s="3">
        <f>MAX(ABS(B26),ABS(C26),ABS(D26))</f>
        <v>3</v>
      </c>
    </row>
    <row r="27" spans="1:8" x14ac:dyDescent="0.25">
      <c r="A27" s="6">
        <f>1+A26</f>
        <v>2</v>
      </c>
      <c r="B27" s="7">
        <f>(I$1-(D$1*C26)-(E$1*D26))/C$1</f>
        <v>0.45</v>
      </c>
      <c r="C27" s="7">
        <f>(I$2-(C$2*B26)-(E$2*D26))/D$2</f>
        <v>-0.18000000000000008</v>
      </c>
      <c r="D27" s="7">
        <f t="shared" ref="D27:D38" si="0">(I$3-(C$3*B26)-(D$3*C26))/E$3</f>
        <v>1.0699999999999998</v>
      </c>
      <c r="E27" s="7">
        <f>MAX(ABS(B26-B27),ABS(C26-C27),ABS(D26-D27))/MAX(ABS(B27),ABS(C27),ABS(D27))</f>
        <v>2.9719626168224305</v>
      </c>
      <c r="F27" s="3">
        <f t="shared" ref="F27:F36" si="1">MAX(ABS(B26-B27),ABS(C26-C27),ABS(D26-D27))</f>
        <v>3.18</v>
      </c>
      <c r="G27" s="3">
        <f t="shared" ref="G27:G36" si="2">MAX(ABS(B27),ABS(C27),ABS(D27))</f>
        <v>1.0699999999999998</v>
      </c>
    </row>
    <row r="28" spans="1:8" x14ac:dyDescent="0.25">
      <c r="A28" s="6">
        <f t="shared" ref="A28:A38" si="3">1+A27</f>
        <v>3</v>
      </c>
      <c r="B28" s="7">
        <f>(I$1-(D$1*C27)-(E$1*D27))/C$1</f>
        <v>0.91099999999999992</v>
      </c>
      <c r="C28" s="7">
        <f t="shared" ref="C28:C38" si="4">(I$2-(C$2*B27)-(E$2*D27))/D$2</f>
        <v>1.0540000000000003</v>
      </c>
      <c r="D28" s="7">
        <f>(I$3-(C$3*B27)-(D$3*C27))/E$3</f>
        <v>1.7030000000000001</v>
      </c>
      <c r="E28" s="7">
        <f t="shared" ref="E27:E38" si="5">MAX(ABS(B27-B28),ABS(C27-C28),ABS(D27-D28))/MAX(ABS(B28),ABS(C28),ABS(D28))</f>
        <v>0.72460364063417526</v>
      </c>
      <c r="F28" s="3">
        <f t="shared" si="1"/>
        <v>1.2340000000000004</v>
      </c>
      <c r="G28" s="3">
        <f t="shared" si="2"/>
        <v>1.7030000000000001</v>
      </c>
    </row>
    <row r="29" spans="1:8" x14ac:dyDescent="0.25">
      <c r="A29" s="6">
        <f t="shared" si="3"/>
        <v>4</v>
      </c>
      <c r="B29" s="7">
        <f t="shared" ref="B29:B38" si="6">(I$1-(D$1*C28)-(E$1*D28))/C$1</f>
        <v>0.72429999999999994</v>
      </c>
      <c r="C29" s="7">
        <f t="shared" si="4"/>
        <v>0.45540000000000003</v>
      </c>
      <c r="D29" s="7">
        <f t="shared" si="0"/>
        <v>1.2569000000000001</v>
      </c>
      <c r="E29" s="7">
        <f t="shared" si="5"/>
        <v>0.47625109396133358</v>
      </c>
      <c r="F29" s="3">
        <f t="shared" si="1"/>
        <v>0.59860000000000024</v>
      </c>
      <c r="G29" s="3">
        <f t="shared" si="2"/>
        <v>1.2569000000000001</v>
      </c>
    </row>
    <row r="30" spans="1:8" x14ac:dyDescent="0.25">
      <c r="A30" s="6">
        <f t="shared" si="3"/>
        <v>5</v>
      </c>
      <c r="B30" s="7">
        <f t="shared" si="6"/>
        <v>0.8287699999999999</v>
      </c>
      <c r="C30" s="7">
        <f t="shared" si="4"/>
        <v>0.84962000000000004</v>
      </c>
      <c r="D30" s="7">
        <f t="shared" si="0"/>
        <v>1.4474499999999999</v>
      </c>
      <c r="E30" s="7">
        <f t="shared" si="5"/>
        <v>0.27235483090953061</v>
      </c>
      <c r="F30" s="3">
        <f t="shared" si="1"/>
        <v>0.39422000000000001</v>
      </c>
      <c r="G30" s="3">
        <f t="shared" si="2"/>
        <v>1.4474499999999999</v>
      </c>
    </row>
    <row r="31" spans="1:8" x14ac:dyDescent="0.25">
      <c r="A31" s="6">
        <f t="shared" si="3"/>
        <v>6</v>
      </c>
      <c r="B31" s="7">
        <f t="shared" si="6"/>
        <v>0.77029300000000001</v>
      </c>
      <c r="C31" s="7">
        <f t="shared" si="4"/>
        <v>0.67628599999999994</v>
      </c>
      <c r="D31" s="7">
        <f t="shared" si="0"/>
        <v>1.3348990000000001</v>
      </c>
      <c r="E31" s="7">
        <f t="shared" si="5"/>
        <v>0.12984802595552181</v>
      </c>
      <c r="F31" s="3">
        <f t="shared" si="1"/>
        <v>0.1733340000000001</v>
      </c>
      <c r="G31" s="3">
        <f t="shared" si="2"/>
        <v>1.3348990000000001</v>
      </c>
    </row>
    <row r="32" spans="1:8" x14ac:dyDescent="0.25">
      <c r="A32" s="6">
        <f t="shared" si="3"/>
        <v>7</v>
      </c>
      <c r="B32" s="7">
        <f t="shared" si="6"/>
        <v>0.79888150000000002</v>
      </c>
      <c r="C32" s="7">
        <f t="shared" si="4"/>
        <v>0.77802219999999989</v>
      </c>
      <c r="D32" s="7">
        <f t="shared" si="0"/>
        <v>1.3931663000000001</v>
      </c>
      <c r="E32" s="7">
        <f t="shared" si="5"/>
        <v>7.3025165768078035E-2</v>
      </c>
      <c r="F32" s="3">
        <f t="shared" si="1"/>
        <v>0.10173619999999994</v>
      </c>
      <c r="G32" s="3">
        <f t="shared" si="2"/>
        <v>1.3931663000000001</v>
      </c>
    </row>
    <row r="33" spans="1:7" x14ac:dyDescent="0.25">
      <c r="A33" s="6">
        <f t="shared" si="3"/>
        <v>8</v>
      </c>
      <c r="B33" s="7">
        <f t="shared" si="6"/>
        <v>0.78288114999999991</v>
      </c>
      <c r="C33" s="7">
        <f t="shared" si="4"/>
        <v>0.72569065999999993</v>
      </c>
      <c r="D33" s="7">
        <f t="shared" si="0"/>
        <v>1.3629807299999999</v>
      </c>
      <c r="E33" s="7">
        <f t="shared" si="5"/>
        <v>3.8394922868792106E-2</v>
      </c>
      <c r="F33" s="3">
        <f t="shared" si="1"/>
        <v>5.2331539999999954E-2</v>
      </c>
      <c r="G33" s="3">
        <f t="shared" si="2"/>
        <v>1.3629807299999999</v>
      </c>
    </row>
    <row r="34" spans="1:7" x14ac:dyDescent="0.25">
      <c r="A34" s="6">
        <f t="shared" si="3"/>
        <v>9</v>
      </c>
      <c r="B34" s="7">
        <f t="shared" si="6"/>
        <v>0.79113286100000002</v>
      </c>
      <c r="C34" s="7">
        <f t="shared" si="4"/>
        <v>0.75303918600000019</v>
      </c>
      <c r="D34" s="7">
        <f t="shared" si="0"/>
        <v>1.3794141290000002</v>
      </c>
      <c r="E34" s="7">
        <f t="shared" si="5"/>
        <v>1.9826189557610556E-2</v>
      </c>
      <c r="F34" s="3">
        <f t="shared" si="1"/>
        <v>2.7348526000000262E-2</v>
      </c>
      <c r="G34" s="3">
        <f t="shared" si="2"/>
        <v>1.3794141290000002</v>
      </c>
    </row>
    <row r="35" spans="1:7" x14ac:dyDescent="0.25">
      <c r="A35" s="6">
        <f t="shared" si="3"/>
        <v>10</v>
      </c>
      <c r="B35" s="7">
        <f t="shared" si="6"/>
        <v>0.78675466849999987</v>
      </c>
      <c r="C35" s="7">
        <f>(I$2-(C$2*B34)-(E$2*D34))/D$2</f>
        <v>0.73824212459999994</v>
      </c>
      <c r="D35" s="7">
        <f>(I$3-(C$3*B34)-(D$3*C34))/E$3</f>
        <v>1.3709030787000001</v>
      </c>
      <c r="E35" s="7">
        <f t="shared" si="5"/>
        <v>1.0793659763337911E-2</v>
      </c>
      <c r="F35" s="3">
        <f t="shared" si="1"/>
        <v>1.4797061400000255E-2</v>
      </c>
      <c r="G35" s="3">
        <f t="shared" si="2"/>
        <v>1.3709030787000001</v>
      </c>
    </row>
    <row r="36" spans="1:7" ht="15.6" x14ac:dyDescent="0.3">
      <c r="A36" s="6">
        <f t="shared" si="3"/>
        <v>11</v>
      </c>
      <c r="B36" s="7">
        <f t="shared" si="6"/>
        <v>0.78908547967000009</v>
      </c>
      <c r="C36" s="7">
        <f t="shared" si="4"/>
        <v>0.74592660333999983</v>
      </c>
      <c r="D36" s="7">
        <f t="shared" si="0"/>
        <v>1.3754475195900002</v>
      </c>
      <c r="E36" s="16">
        <f t="shared" si="5"/>
        <v>5.5868934514422723E-3</v>
      </c>
      <c r="F36" s="3">
        <f t="shared" si="1"/>
        <v>7.6844787399998893E-3</v>
      </c>
      <c r="G36" s="3">
        <f t="shared" si="2"/>
        <v>1.3754475195900002</v>
      </c>
    </row>
    <row r="37" spans="1:7" x14ac:dyDescent="0.25">
      <c r="A37" s="6"/>
      <c r="B37" s="7"/>
      <c r="C37" s="7"/>
      <c r="D37" s="7"/>
      <c r="E37" s="7"/>
    </row>
    <row r="38" spans="1:7" x14ac:dyDescent="0.25">
      <c r="A38" s="6"/>
      <c r="B38" s="7"/>
      <c r="C38" s="7"/>
      <c r="D38" s="7"/>
      <c r="E38" s="7"/>
    </row>
    <row r="39" spans="1:7" x14ac:dyDescent="0.25">
      <c r="A39" s="6"/>
      <c r="B39" s="7"/>
      <c r="C39" s="7"/>
      <c r="D39" s="7"/>
      <c r="E39" s="7"/>
    </row>
    <row r="40" spans="1:7" x14ac:dyDescent="0.25">
      <c r="A40" s="6"/>
      <c r="B40" s="7"/>
      <c r="C40" s="7"/>
      <c r="D40" s="7"/>
      <c r="E40" s="7"/>
    </row>
    <row r="41" spans="1:7" x14ac:dyDescent="0.25">
      <c r="A41" s="6"/>
      <c r="B41" s="7"/>
      <c r="C41" s="7"/>
      <c r="D41" s="7"/>
      <c r="E41" s="7"/>
    </row>
    <row r="42" spans="1:7" x14ac:dyDescent="0.25">
      <c r="A42" s="6"/>
      <c r="B42" s="7"/>
      <c r="C42" s="7"/>
      <c r="D42" s="7"/>
      <c r="E42" s="7"/>
    </row>
    <row r="43" spans="1:7" x14ac:dyDescent="0.25">
      <c r="A43" s="5"/>
    </row>
    <row r="44" spans="1:7" x14ac:dyDescent="0.25">
      <c r="A44" s="5"/>
    </row>
    <row r="45" spans="1:7" x14ac:dyDescent="0.25">
      <c r="A45" s="5"/>
    </row>
  </sheetData>
  <mergeCells count="3">
    <mergeCell ref="B11:E11"/>
    <mergeCell ref="B20:H20"/>
    <mergeCell ref="E15:F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9" workbookViewId="0">
      <selection activeCell="E32" sqref="E32"/>
    </sheetView>
  </sheetViews>
  <sheetFormatPr defaultRowHeight="15" x14ac:dyDescent="0.25"/>
  <cols>
    <col min="1" max="1" width="17.21875" style="1" bestFit="1" customWidth="1"/>
    <col min="2" max="2" width="11.33203125" style="1" bestFit="1" customWidth="1"/>
    <col min="3" max="3" width="11.109375" style="1" customWidth="1"/>
    <col min="4" max="4" width="9.77734375" style="1" bestFit="1" customWidth="1"/>
    <col min="5" max="5" width="10.21875" style="1" bestFit="1" customWidth="1"/>
    <col min="6" max="6" width="14.88671875" style="1" bestFit="1" customWidth="1"/>
    <col min="7" max="8" width="11.44140625" style="1" bestFit="1" customWidth="1"/>
    <col min="9" max="9" width="10.21875" style="1" bestFit="1" customWidth="1"/>
    <col min="10" max="16384" width="8.88671875" style="1"/>
  </cols>
  <sheetData>
    <row r="1" spans="1:9" x14ac:dyDescent="0.25">
      <c r="B1" s="2" t="s">
        <v>8</v>
      </c>
      <c r="C1" s="10">
        <v>5</v>
      </c>
      <c r="D1" s="10">
        <v>2</v>
      </c>
      <c r="E1" s="10">
        <v>2</v>
      </c>
      <c r="F1" s="11"/>
      <c r="G1" s="3"/>
      <c r="H1" s="12" t="s">
        <v>7</v>
      </c>
      <c r="I1" s="8">
        <v>9</v>
      </c>
    </row>
    <row r="2" spans="1:9" x14ac:dyDescent="0.25">
      <c r="B2" s="2"/>
      <c r="C2" s="10">
        <v>1</v>
      </c>
      <c r="D2" s="10">
        <v>6</v>
      </c>
      <c r="E2" s="10">
        <v>3</v>
      </c>
      <c r="F2" s="11"/>
      <c r="I2" s="8">
        <v>10</v>
      </c>
    </row>
    <row r="3" spans="1:9" x14ac:dyDescent="0.25">
      <c r="C3" s="10">
        <v>2</v>
      </c>
      <c r="D3" s="10">
        <v>2</v>
      </c>
      <c r="E3" s="10">
        <v>7</v>
      </c>
      <c r="F3" s="11"/>
      <c r="I3" s="8">
        <v>11</v>
      </c>
    </row>
    <row r="6" spans="1:9" x14ac:dyDescent="0.25">
      <c r="A6" s="2" t="s">
        <v>3</v>
      </c>
      <c r="B6" s="2" t="s">
        <v>7</v>
      </c>
      <c r="C6" s="10">
        <v>0</v>
      </c>
      <c r="D6" s="10">
        <f xml:space="preserve"> -(D1/C1)</f>
        <v>-0.4</v>
      </c>
      <c r="E6" s="10">
        <f xml:space="preserve"> - (E1/C1)</f>
        <v>-0.4</v>
      </c>
      <c r="F6" s="11"/>
      <c r="H6" s="1" t="s">
        <v>9</v>
      </c>
      <c r="I6" s="10">
        <f>I1/C1</f>
        <v>1.8</v>
      </c>
    </row>
    <row r="7" spans="1:9" x14ac:dyDescent="0.25">
      <c r="B7" s="2"/>
      <c r="C7" s="10">
        <f xml:space="preserve"> -(C2/D2)</f>
        <v>-0.16666666666666666</v>
      </c>
      <c r="D7" s="10">
        <v>0</v>
      </c>
      <c r="E7" s="10">
        <f xml:space="preserve"> - (E2/D2)</f>
        <v>-0.5</v>
      </c>
      <c r="F7" s="11"/>
      <c r="I7" s="10">
        <f>I2/D2</f>
        <v>1.6666666666666667</v>
      </c>
    </row>
    <row r="8" spans="1:9" x14ac:dyDescent="0.25">
      <c r="C8" s="10">
        <f xml:space="preserve"> -(C3/E3)</f>
        <v>-0.2857142857142857</v>
      </c>
      <c r="D8" s="10">
        <f xml:space="preserve"> -(D3/E3)</f>
        <v>-0.2857142857142857</v>
      </c>
      <c r="E8" s="10">
        <v>0</v>
      </c>
      <c r="F8" s="11"/>
      <c r="I8" s="10">
        <f>I3/E3</f>
        <v>1.5714285714285714</v>
      </c>
    </row>
    <row r="9" spans="1:9" x14ac:dyDescent="0.25">
      <c r="C9" s="11"/>
      <c r="D9" s="11"/>
      <c r="E9" s="11"/>
      <c r="F9" s="11"/>
      <c r="I9" s="11"/>
    </row>
    <row r="11" spans="1:9" x14ac:dyDescent="0.25">
      <c r="A11" s="2" t="s">
        <v>4</v>
      </c>
      <c r="B11" s="15" t="s">
        <v>10</v>
      </c>
      <c r="C11" s="15"/>
      <c r="D11" s="15"/>
      <c r="E11" s="15"/>
    </row>
    <row r="13" spans="1:9" x14ac:dyDescent="0.25">
      <c r="B13" s="2" t="s">
        <v>11</v>
      </c>
      <c r="C13" s="3">
        <f>ABS(D6) + ABS(E6)</f>
        <v>0.8</v>
      </c>
    </row>
    <row r="14" spans="1:9" x14ac:dyDescent="0.25">
      <c r="B14" s="2" t="s">
        <v>13</v>
      </c>
      <c r="C14" s="3">
        <f>ABS(C7) + ABS(E7)</f>
        <v>0.66666666666666663</v>
      </c>
    </row>
    <row r="15" spans="1:9" x14ac:dyDescent="0.25">
      <c r="B15" s="2" t="s">
        <v>12</v>
      </c>
      <c r="C15" s="3">
        <f>ABS(C8) + ABS(D8)</f>
        <v>0.5714285714285714</v>
      </c>
      <c r="E15" s="15" t="s">
        <v>17</v>
      </c>
      <c r="F15" s="15"/>
    </row>
    <row r="16" spans="1:9" x14ac:dyDescent="0.25">
      <c r="B16" s="2"/>
      <c r="C16" s="3"/>
      <c r="E16" s="9"/>
      <c r="F16" s="9"/>
    </row>
    <row r="18" spans="1:8" x14ac:dyDescent="0.25">
      <c r="B18" s="2" t="s">
        <v>14</v>
      </c>
      <c r="C18" s="3">
        <f>MAX(C13,C14,C15)</f>
        <v>0.8</v>
      </c>
    </row>
    <row r="20" spans="1:8" x14ac:dyDescent="0.25">
      <c r="B20" s="15" t="s">
        <v>15</v>
      </c>
      <c r="C20" s="15"/>
      <c r="D20" s="15"/>
      <c r="E20" s="15"/>
      <c r="F20" s="15"/>
      <c r="G20" s="15"/>
      <c r="H20" s="15"/>
    </row>
    <row r="22" spans="1:8" x14ac:dyDescent="0.25">
      <c r="A22" s="2" t="s">
        <v>5</v>
      </c>
      <c r="B22" s="1" t="s">
        <v>6</v>
      </c>
      <c r="D22" s="2" t="s">
        <v>16</v>
      </c>
      <c r="E22" s="10">
        <v>0</v>
      </c>
      <c r="F22" s="10">
        <v>0</v>
      </c>
      <c r="G22" s="10">
        <v>0</v>
      </c>
    </row>
    <row r="24" spans="1:8" ht="15.6" x14ac:dyDescent="0.3">
      <c r="A24" s="4" t="s">
        <v>19</v>
      </c>
      <c r="B24" s="4" t="s">
        <v>0</v>
      </c>
      <c r="C24" s="4" t="s">
        <v>1</v>
      </c>
      <c r="D24" s="4" t="s">
        <v>18</v>
      </c>
      <c r="E24" s="4" t="s">
        <v>2</v>
      </c>
      <c r="H24" s="1">
        <f>10^-2</f>
        <v>0.01</v>
      </c>
    </row>
    <row r="25" spans="1:8" ht="15.6" x14ac:dyDescent="0.25">
      <c r="A25" s="6">
        <v>0</v>
      </c>
      <c r="B25" s="7">
        <f>E22</f>
        <v>0</v>
      </c>
      <c r="C25" s="7">
        <f>F22</f>
        <v>0</v>
      </c>
      <c r="D25" s="7">
        <f>G22</f>
        <v>0</v>
      </c>
      <c r="E25" s="13" t="s">
        <v>20</v>
      </c>
      <c r="F25" s="17" t="s">
        <v>21</v>
      </c>
      <c r="G25" s="17" t="s">
        <v>22</v>
      </c>
    </row>
    <row r="26" spans="1:8" x14ac:dyDescent="0.25">
      <c r="A26" s="6">
        <v>1</v>
      </c>
      <c r="B26" s="7">
        <f>(I$1-(D$1*C25)-(E$1*D25))/C$1</f>
        <v>1.8</v>
      </c>
      <c r="C26" s="7">
        <f>(I$2-(C$2*B26)-(E$2*D25))/D$2</f>
        <v>1.3666666666666665</v>
      </c>
      <c r="D26" s="7">
        <f>(I$3-(C$3*B26)-(D$3*C26))/E$3</f>
        <v>0.66666666666666685</v>
      </c>
      <c r="E26" s="7">
        <f>MAX(ABS(B25-B26),ABS(C25-C26),ABS(D25-D26))/MAX(ABS(B26),ABS(C26),ABS(D26))</f>
        <v>1</v>
      </c>
      <c r="F26" s="3">
        <f>MAX(ABS(B25-B26),ABS(C25-C26),ABS(D25-D26))</f>
        <v>1.8</v>
      </c>
      <c r="G26" s="3">
        <f>MAX(ABS(B26),ABS(C26),ABS(D26))</f>
        <v>1.8</v>
      </c>
    </row>
    <row r="27" spans="1:8" x14ac:dyDescent="0.25">
      <c r="A27" s="6">
        <f>1+A26</f>
        <v>2</v>
      </c>
      <c r="B27" s="7">
        <f>(I$1-(D$1*C26)-(E$1*D26))/C$1</f>
        <v>0.98666666666666669</v>
      </c>
      <c r="C27" s="7">
        <f t="shared" ref="C27:C34" si="0">(I$2-(C$2*B27)-(E$2*D26))/D$2</f>
        <v>1.1688888888888889</v>
      </c>
      <c r="D27" s="7">
        <f t="shared" ref="D27:D34" si="1">(I$3-(C$3*B27)-(D$3*C27))/E$3</f>
        <v>0.95555555555555571</v>
      </c>
      <c r="E27" s="7">
        <f t="shared" ref="E27:E34" si="2">MAX(ABS(B26-B27),ABS(C26-C27),ABS(D26-D27))/MAX(ABS(B27),ABS(C27),ABS(D27))</f>
        <v>0.69581749049429664</v>
      </c>
      <c r="F27" s="3">
        <f t="shared" ref="F27:F34" si="3">MAX(ABS(B26-B27),ABS(C26-C27),ABS(D26-D27))</f>
        <v>0.81333333333333335</v>
      </c>
      <c r="G27" s="3">
        <f t="shared" ref="G27:G34" si="4">MAX(ABS(B27),ABS(C27),ABS(D27))</f>
        <v>1.1688888888888889</v>
      </c>
    </row>
    <row r="28" spans="1:8" x14ac:dyDescent="0.25">
      <c r="A28" s="6">
        <f t="shared" ref="A28:A34" si="5">1+A27</f>
        <v>3</v>
      </c>
      <c r="B28" s="7">
        <f>(I$1-(D$1*C27)-(E$1*D27))/C$1</f>
        <v>0.9502222222222223</v>
      </c>
      <c r="C28" s="7">
        <f>(I$2-(C$2*B28)-(E$2*D27))/D$2</f>
        <v>1.0305185185185184</v>
      </c>
      <c r="D28" s="7">
        <f t="shared" si="1"/>
        <v>1.0055026455026455</v>
      </c>
      <c r="E28" s="7">
        <f t="shared" si="2"/>
        <v>0.13427257044278332</v>
      </c>
      <c r="F28" s="3">
        <f t="shared" si="3"/>
        <v>0.13837037037037048</v>
      </c>
      <c r="G28" s="3">
        <f t="shared" si="4"/>
        <v>1.0305185185185184</v>
      </c>
    </row>
    <row r="29" spans="1:8" x14ac:dyDescent="0.25">
      <c r="A29" s="6">
        <f t="shared" si="5"/>
        <v>4</v>
      </c>
      <c r="B29" s="7">
        <f t="shared" ref="B29:B34" si="6">(I$1-(D$1*C28)-(E$1*D28))/C$1</f>
        <v>0.98559153439153435</v>
      </c>
      <c r="C29" s="7">
        <f t="shared" si="0"/>
        <v>0.99965008818342138</v>
      </c>
      <c r="D29" s="7">
        <f t="shared" si="1"/>
        <v>1.0042166792642984</v>
      </c>
      <c r="E29" s="7">
        <f t="shared" si="2"/>
        <v>3.5220797363397754E-2</v>
      </c>
      <c r="F29" s="3">
        <f t="shared" si="3"/>
        <v>3.536931216931205E-2</v>
      </c>
      <c r="G29" s="3">
        <f t="shared" si="4"/>
        <v>1.0042166792642984</v>
      </c>
    </row>
    <row r="30" spans="1:8" x14ac:dyDescent="0.25">
      <c r="A30" s="6">
        <f t="shared" si="5"/>
        <v>5</v>
      </c>
      <c r="B30" s="7">
        <f t="shared" si="6"/>
        <v>0.99845329302091201</v>
      </c>
      <c r="C30" s="7">
        <f t="shared" si="0"/>
        <v>0.99814944486436552</v>
      </c>
      <c r="D30" s="7">
        <f t="shared" si="1"/>
        <v>1.0009706463184922</v>
      </c>
      <c r="E30" s="7">
        <f t="shared" si="2"/>
        <v>1.2849286516724951E-2</v>
      </c>
      <c r="F30" s="3">
        <f t="shared" si="3"/>
        <v>1.2861758629377662E-2</v>
      </c>
      <c r="G30" s="3">
        <f t="shared" si="4"/>
        <v>1.0009706463184922</v>
      </c>
    </row>
    <row r="31" spans="1:8" ht="15.6" x14ac:dyDescent="0.3">
      <c r="A31" s="6">
        <f t="shared" si="5"/>
        <v>6</v>
      </c>
      <c r="B31" s="7">
        <f t="shared" si="6"/>
        <v>1.000351963526857</v>
      </c>
      <c r="C31" s="7">
        <f t="shared" si="0"/>
        <v>0.99945601625294456</v>
      </c>
      <c r="D31" s="7">
        <f>(I$3-(C$3*B31)-(D$3*C31))/E$3</f>
        <v>1.0000548629200567</v>
      </c>
      <c r="E31" s="16">
        <f>MAX(ABS(B30-B31),ABS(C30-C31),ABS(D30-D31))/MAX(ABS(B31),ABS(C31),ABS(D31))</f>
        <v>1.8980024782986986E-3</v>
      </c>
      <c r="F31" s="3">
        <f>MAX(ABS(B30-B31),ABS(C30-C31),ABS(D30-D31))</f>
        <v>1.8986705059449438E-3</v>
      </c>
      <c r="G31" s="3">
        <f t="shared" si="4"/>
        <v>1.000351963526857</v>
      </c>
    </row>
    <row r="32" spans="1:8" x14ac:dyDescent="0.25">
      <c r="A32" s="6"/>
      <c r="B32" s="7"/>
      <c r="C32" s="7"/>
      <c r="D32" s="7"/>
      <c r="E32" s="7"/>
      <c r="F32" s="3"/>
      <c r="G32" s="3"/>
    </row>
    <row r="33" spans="1:7" x14ac:dyDescent="0.25">
      <c r="A33" s="6"/>
      <c r="B33" s="7"/>
      <c r="C33" s="7"/>
      <c r="D33" s="7"/>
      <c r="E33" s="7"/>
      <c r="F33" s="3"/>
      <c r="G33" s="3"/>
    </row>
    <row r="34" spans="1:7" x14ac:dyDescent="0.25">
      <c r="A34" s="6"/>
      <c r="B34" s="7"/>
      <c r="C34" s="7"/>
      <c r="D34" s="7"/>
      <c r="E34" s="7"/>
      <c r="F34" s="3"/>
      <c r="G34" s="3"/>
    </row>
    <row r="35" spans="1:7" x14ac:dyDescent="0.25">
      <c r="A35" s="6"/>
      <c r="B35" s="7"/>
      <c r="C35" s="7"/>
      <c r="D35" s="7"/>
      <c r="E35" s="7"/>
    </row>
    <row r="36" spans="1:7" x14ac:dyDescent="0.25">
      <c r="A36" s="6"/>
      <c r="B36" s="7"/>
      <c r="C36" s="7"/>
      <c r="D36" s="7"/>
      <c r="E36" s="7"/>
    </row>
    <row r="37" spans="1:7" x14ac:dyDescent="0.25">
      <c r="A37" s="6"/>
      <c r="B37" s="7"/>
      <c r="C37" s="7"/>
      <c r="D37" s="7"/>
      <c r="E37" s="7"/>
    </row>
    <row r="38" spans="1:7" x14ac:dyDescent="0.25">
      <c r="A38" s="6"/>
      <c r="B38" s="7"/>
      <c r="C38" s="7"/>
      <c r="D38" s="7"/>
      <c r="E38" s="7"/>
    </row>
    <row r="39" spans="1:7" x14ac:dyDescent="0.25">
      <c r="A39" s="6"/>
      <c r="B39" s="7"/>
      <c r="C39" s="7"/>
      <c r="D39" s="7"/>
      <c r="E39" s="7"/>
    </row>
    <row r="40" spans="1:7" x14ac:dyDescent="0.25">
      <c r="A40" s="6"/>
      <c r="B40" s="7"/>
      <c r="C40" s="7"/>
      <c r="D40" s="7"/>
      <c r="E40" s="7"/>
    </row>
    <row r="41" spans="1:7" x14ac:dyDescent="0.25">
      <c r="A41" s="6"/>
      <c r="B41" s="7"/>
      <c r="C41" s="7"/>
      <c r="D41" s="7"/>
      <c r="E41" s="7"/>
    </row>
    <row r="42" spans="1:7" x14ac:dyDescent="0.25">
      <c r="A42" s="6"/>
      <c r="B42" s="7"/>
      <c r="C42" s="7"/>
      <c r="D42" s="7"/>
      <c r="E42" s="7"/>
    </row>
    <row r="43" spans="1:7" x14ac:dyDescent="0.25">
      <c r="A43" s="5"/>
    </row>
    <row r="44" spans="1:7" x14ac:dyDescent="0.25">
      <c r="A44" s="5"/>
    </row>
    <row r="45" spans="1:7" x14ac:dyDescent="0.25">
      <c r="A45" s="5"/>
    </row>
  </sheetData>
  <mergeCells count="3">
    <mergeCell ref="B11:E11"/>
    <mergeCell ref="E15:F15"/>
    <mergeCell ref="B20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B7" zoomScaleNormal="100" workbookViewId="0">
      <selection activeCell="B26" sqref="B26"/>
    </sheetView>
  </sheetViews>
  <sheetFormatPr defaultRowHeight="15" x14ac:dyDescent="0.25"/>
  <cols>
    <col min="1" max="1" width="20.109375" style="1" bestFit="1" customWidth="1"/>
    <col min="2" max="2" width="11.33203125" style="1" bestFit="1" customWidth="1"/>
    <col min="3" max="3" width="11.109375" style="1" customWidth="1"/>
    <col min="4" max="4" width="9.77734375" style="1" bestFit="1" customWidth="1"/>
    <col min="5" max="5" width="10.21875" style="1" bestFit="1" customWidth="1"/>
    <col min="6" max="6" width="14.88671875" style="1" bestFit="1" customWidth="1"/>
    <col min="7" max="8" width="11.44140625" style="1" bestFit="1" customWidth="1"/>
    <col min="9" max="9" width="10.21875" style="1" bestFit="1" customWidth="1"/>
    <col min="10" max="16384" width="8.88671875" style="1"/>
  </cols>
  <sheetData>
    <row r="1" spans="1:9" x14ac:dyDescent="0.25">
      <c r="B1" s="2" t="s">
        <v>8</v>
      </c>
      <c r="C1" s="10">
        <v>4</v>
      </c>
      <c r="D1" s="10">
        <v>1</v>
      </c>
      <c r="E1" s="10">
        <v>1</v>
      </c>
      <c r="F1" s="10">
        <v>1</v>
      </c>
      <c r="G1" s="3"/>
      <c r="H1" s="12" t="s">
        <v>7</v>
      </c>
      <c r="I1" s="10">
        <v>11</v>
      </c>
    </row>
    <row r="2" spans="1:9" x14ac:dyDescent="0.25">
      <c r="B2" s="2"/>
      <c r="C2" s="10">
        <v>2</v>
      </c>
      <c r="D2" s="10">
        <v>-8</v>
      </c>
      <c r="E2" s="10">
        <v>1</v>
      </c>
      <c r="F2" s="10">
        <v>-1</v>
      </c>
      <c r="I2" s="10">
        <v>-4</v>
      </c>
    </row>
    <row r="3" spans="1:9" x14ac:dyDescent="0.25">
      <c r="C3" s="10">
        <v>1</v>
      </c>
      <c r="D3" s="10">
        <v>2</v>
      </c>
      <c r="E3" s="10">
        <v>-5</v>
      </c>
      <c r="F3" s="10">
        <v>1</v>
      </c>
      <c r="I3" s="10">
        <v>0</v>
      </c>
    </row>
    <row r="4" spans="1:9" x14ac:dyDescent="0.25">
      <c r="C4" s="10">
        <v>1</v>
      </c>
      <c r="D4" s="10">
        <v>1</v>
      </c>
      <c r="E4" s="10">
        <v>1</v>
      </c>
      <c r="F4" s="10">
        <v>-4</v>
      </c>
      <c r="I4" s="10">
        <v>0</v>
      </c>
    </row>
    <row r="6" spans="1:9" x14ac:dyDescent="0.25">
      <c r="A6" s="2" t="s">
        <v>3</v>
      </c>
      <c r="B6" s="2" t="s">
        <v>7</v>
      </c>
      <c r="C6" s="10">
        <v>0</v>
      </c>
      <c r="D6" s="10">
        <f xml:space="preserve"> -(D1/C1)</f>
        <v>-0.25</v>
      </c>
      <c r="E6" s="10">
        <f xml:space="preserve"> - (E1/C1)</f>
        <v>-0.25</v>
      </c>
      <c r="F6" s="10">
        <f xml:space="preserve"> - (F1/C1)</f>
        <v>-0.25</v>
      </c>
      <c r="H6" s="1" t="s">
        <v>9</v>
      </c>
      <c r="I6" s="10">
        <f>I1/C1</f>
        <v>2.75</v>
      </c>
    </row>
    <row r="7" spans="1:9" x14ac:dyDescent="0.25">
      <c r="B7" s="2"/>
      <c r="C7" s="10">
        <f xml:space="preserve"> -(C2/D2)</f>
        <v>0.25</v>
      </c>
      <c r="D7" s="10">
        <v>0</v>
      </c>
      <c r="E7" s="10">
        <f xml:space="preserve"> - (E2/D2)</f>
        <v>0.125</v>
      </c>
      <c r="F7" s="10">
        <f xml:space="preserve"> - (F2/D2)</f>
        <v>-0.125</v>
      </c>
      <c r="I7" s="10">
        <f>I2/D2</f>
        <v>0.5</v>
      </c>
    </row>
    <row r="8" spans="1:9" x14ac:dyDescent="0.25">
      <c r="C8" s="10">
        <f xml:space="preserve"> -(C3/E3)</f>
        <v>0.2</v>
      </c>
      <c r="D8" s="10">
        <f xml:space="preserve"> -(D3/E3)</f>
        <v>0.4</v>
      </c>
      <c r="E8" s="10">
        <v>0</v>
      </c>
      <c r="F8" s="10">
        <f xml:space="preserve"> -(F3/E3)</f>
        <v>0.2</v>
      </c>
      <c r="I8" s="10">
        <f>I3/E3</f>
        <v>0</v>
      </c>
    </row>
    <row r="9" spans="1:9" x14ac:dyDescent="0.25">
      <c r="C9" s="10">
        <f xml:space="preserve"> - (C4/F4)</f>
        <v>0.25</v>
      </c>
      <c r="D9" s="10">
        <f xml:space="preserve"> - (D4/F4)</f>
        <v>0.25</v>
      </c>
      <c r="E9" s="10">
        <f xml:space="preserve"> - (E4/F4)</f>
        <v>0.25</v>
      </c>
      <c r="F9" s="10">
        <v>0</v>
      </c>
      <c r="I9" s="10">
        <f>I4/F4</f>
        <v>0</v>
      </c>
    </row>
    <row r="11" spans="1:9" x14ac:dyDescent="0.25">
      <c r="A11" s="2" t="s">
        <v>4</v>
      </c>
      <c r="B11" s="15" t="s">
        <v>10</v>
      </c>
      <c r="C11" s="15"/>
      <c r="D11" s="15"/>
      <c r="E11" s="15"/>
    </row>
    <row r="13" spans="1:9" x14ac:dyDescent="0.25">
      <c r="B13" s="2" t="s">
        <v>11</v>
      </c>
      <c r="C13" s="3">
        <f>ABS(D6) + ABS(E6) +ABS(F6)</f>
        <v>0.75</v>
      </c>
    </row>
    <row r="14" spans="1:9" x14ac:dyDescent="0.25">
      <c r="B14" s="2" t="s">
        <v>13</v>
      </c>
      <c r="C14" s="3">
        <f>ABS(C7) + ABS(E7) +ABS(F7)</f>
        <v>0.5</v>
      </c>
    </row>
    <row r="15" spans="1:9" x14ac:dyDescent="0.25">
      <c r="B15" s="2" t="s">
        <v>25</v>
      </c>
      <c r="C15" s="3">
        <f>ABS(C8) + ABS(D8) +ABS(F8)</f>
        <v>0.8</v>
      </c>
      <c r="E15" s="15"/>
      <c r="F15" s="15"/>
    </row>
    <row r="16" spans="1:9" x14ac:dyDescent="0.25">
      <c r="B16" s="2" t="s">
        <v>26</v>
      </c>
      <c r="C16" s="3">
        <f>ABS(C9) + ABS(D9) +ABS(E9)</f>
        <v>0.75</v>
      </c>
      <c r="E16" s="14"/>
      <c r="F16" s="14"/>
    </row>
    <row r="18" spans="1:9" x14ac:dyDescent="0.25">
      <c r="B18" s="2" t="s">
        <v>14</v>
      </c>
      <c r="C18" s="3">
        <f>MAX(C13,C14,C15)</f>
        <v>0.8</v>
      </c>
    </row>
    <row r="20" spans="1:9" x14ac:dyDescent="0.25">
      <c r="B20" s="15" t="s">
        <v>15</v>
      </c>
      <c r="C20" s="15"/>
      <c r="D20" s="15"/>
      <c r="E20" s="15"/>
      <c r="F20" s="15"/>
      <c r="G20" s="15"/>
      <c r="H20" s="15"/>
    </row>
    <row r="22" spans="1:9" x14ac:dyDescent="0.25">
      <c r="A22" s="2" t="s">
        <v>5</v>
      </c>
      <c r="B22" s="1" t="s">
        <v>6</v>
      </c>
      <c r="D22" s="2" t="s">
        <v>16</v>
      </c>
      <c r="E22" s="10">
        <v>1</v>
      </c>
      <c r="F22" s="10">
        <v>1</v>
      </c>
      <c r="G22" s="10">
        <v>1</v>
      </c>
      <c r="H22" s="10">
        <v>1</v>
      </c>
    </row>
    <row r="24" spans="1:9" ht="15.6" x14ac:dyDescent="0.3">
      <c r="A24" s="4" t="s">
        <v>24</v>
      </c>
      <c r="B24" s="4" t="s">
        <v>0</v>
      </c>
      <c r="C24" s="4" t="s">
        <v>1</v>
      </c>
      <c r="D24" s="4" t="s">
        <v>18</v>
      </c>
      <c r="E24" s="4" t="s">
        <v>23</v>
      </c>
      <c r="F24" s="4" t="s">
        <v>2</v>
      </c>
      <c r="I24" s="1">
        <f>10^-4</f>
        <v>1E-4</v>
      </c>
    </row>
    <row r="25" spans="1:9" ht="15.6" x14ac:dyDescent="0.25">
      <c r="A25" s="6">
        <v>0</v>
      </c>
      <c r="B25" s="7">
        <f>E22</f>
        <v>1</v>
      </c>
      <c r="C25" s="7">
        <f>F22</f>
        <v>1</v>
      </c>
      <c r="D25" s="7">
        <f>G22</f>
        <v>1</v>
      </c>
      <c r="E25" s="7">
        <f>H22</f>
        <v>1</v>
      </c>
      <c r="F25" s="13" t="s">
        <v>20</v>
      </c>
      <c r="G25" s="17" t="s">
        <v>21</v>
      </c>
      <c r="H25" s="17" t="s">
        <v>22</v>
      </c>
    </row>
    <row r="26" spans="1:9" x14ac:dyDescent="0.25">
      <c r="A26" s="6">
        <v>1</v>
      </c>
      <c r="B26" s="7">
        <f>(I$1-(D$1*C25)-(E$1*D25)-(F$1*E25))/C$1</f>
        <v>2</v>
      </c>
      <c r="C26" s="7">
        <f>(I$2-(C$2*B26)-(E$2*D25)-(F$2*E25))/D$2</f>
        <v>1</v>
      </c>
      <c r="D26" s="7">
        <f>(I$3-(C$3*B26)-(D$3*C26)-(F$3*E25))/E$3</f>
        <v>1</v>
      </c>
      <c r="E26" s="7">
        <f>(I$4-(C$4*B26)-(D$4*C26)-(E$4*D26))/F$4</f>
        <v>1</v>
      </c>
      <c r="F26" s="7">
        <f>MAX(ABS(B25-B26),ABS(C25-C26),ABS(D25-D26))/MAX(ABS(B26),ABS(C26),ABS(D26))</f>
        <v>0.5</v>
      </c>
      <c r="G26" s="3">
        <f>MAX(ABS(B25-B26),ABS(C25-C26),ABS(D25-D26))</f>
        <v>1</v>
      </c>
      <c r="H26" s="3">
        <f>MAX(ABS(B26),ABS(C26),ABS(D26))</f>
        <v>2</v>
      </c>
    </row>
    <row r="27" spans="1:9" x14ac:dyDescent="0.25">
      <c r="A27" s="6">
        <f>1+A26</f>
        <v>2</v>
      </c>
      <c r="B27" s="7">
        <f t="shared" ref="B27:B32" si="0">(I$1-(D$1*C26)-(E$1*D26)-(F$1*E26))/C$1</f>
        <v>2</v>
      </c>
      <c r="C27" s="7">
        <f t="shared" ref="C27:C32" si="1">(I$2-(C$2*B27)-(E$2*D26)-(F$2*E26))/D$2</f>
        <v>1</v>
      </c>
      <c r="D27" s="7">
        <f>(I$3-(C$3*B27)-(D$3*C27)-(F$3*E26))/E$3</f>
        <v>1</v>
      </c>
      <c r="E27" s="7">
        <f>(I$4-(C$4*B27)-(D$4*C27)-(E$4*D27))/F$4</f>
        <v>1</v>
      </c>
      <c r="F27" s="7">
        <f>MAX(ABS(B26-B27),ABS(C26-C27),ABS(D26-D27))/MAX(ABS(B27),ABS(C27),ABS(D27))</f>
        <v>0</v>
      </c>
      <c r="G27" s="3">
        <f>MAX(ABS(B26-B27),ABS(C26-C27),ABS(D26-D27))</f>
        <v>0</v>
      </c>
      <c r="H27" s="3">
        <f>MAX(ABS(B27),ABS(C27),ABS(D27))</f>
        <v>2</v>
      </c>
    </row>
    <row r="28" spans="1:9" x14ac:dyDescent="0.25">
      <c r="A28" s="6"/>
      <c r="B28" s="7"/>
      <c r="C28" s="7"/>
      <c r="D28" s="7"/>
      <c r="E28" s="7"/>
      <c r="F28" s="7"/>
      <c r="G28" s="3"/>
      <c r="H28" s="3"/>
    </row>
    <row r="29" spans="1:9" x14ac:dyDescent="0.25">
      <c r="A29" s="6"/>
      <c r="B29" s="7"/>
      <c r="C29" s="7"/>
      <c r="D29" s="7"/>
      <c r="E29" s="7"/>
      <c r="F29" s="7"/>
      <c r="G29" s="3"/>
      <c r="H29" s="3"/>
    </row>
    <row r="30" spans="1:9" x14ac:dyDescent="0.25">
      <c r="A30" s="6"/>
      <c r="B30" s="7"/>
      <c r="C30" s="7"/>
      <c r="D30" s="7"/>
      <c r="E30" s="7"/>
      <c r="F30" s="7"/>
      <c r="G30" s="3"/>
      <c r="H30" s="3"/>
    </row>
    <row r="31" spans="1:9" ht="15.6" x14ac:dyDescent="0.3">
      <c r="A31" s="6"/>
      <c r="B31" s="7"/>
      <c r="C31" s="7"/>
      <c r="D31" s="7"/>
      <c r="E31" s="7"/>
      <c r="F31" s="16"/>
      <c r="G31" s="3"/>
      <c r="H31" s="3"/>
    </row>
    <row r="32" spans="1:9" x14ac:dyDescent="0.25">
      <c r="A32" s="6"/>
      <c r="B32" s="7"/>
      <c r="C32" s="7"/>
      <c r="D32" s="7"/>
      <c r="E32" s="7"/>
      <c r="F32" s="7"/>
      <c r="G32" s="3"/>
    </row>
    <row r="33" spans="1:7" x14ac:dyDescent="0.25">
      <c r="A33" s="6"/>
      <c r="B33" s="7"/>
      <c r="C33" s="7"/>
      <c r="D33" s="7"/>
      <c r="E33" s="7"/>
      <c r="F33" s="3"/>
      <c r="G33" s="3"/>
    </row>
    <row r="34" spans="1:7" x14ac:dyDescent="0.25">
      <c r="A34" s="6"/>
      <c r="B34" s="7"/>
      <c r="C34" s="7"/>
      <c r="D34" s="7"/>
      <c r="E34" s="7"/>
      <c r="F34" s="3"/>
      <c r="G34" s="3"/>
    </row>
    <row r="35" spans="1:7" x14ac:dyDescent="0.25">
      <c r="A35" s="6"/>
      <c r="B35" s="7"/>
      <c r="C35" s="7"/>
      <c r="D35" s="7"/>
      <c r="E35" s="7"/>
    </row>
    <row r="36" spans="1:7" x14ac:dyDescent="0.25">
      <c r="A36" s="6"/>
      <c r="B36" s="7"/>
      <c r="C36" s="7"/>
      <c r="D36" s="7"/>
      <c r="E36" s="7"/>
    </row>
    <row r="37" spans="1:7" x14ac:dyDescent="0.25">
      <c r="A37" s="6"/>
      <c r="B37" s="7"/>
      <c r="C37" s="7"/>
      <c r="D37" s="7"/>
      <c r="E37" s="7"/>
    </row>
    <row r="38" spans="1:7" x14ac:dyDescent="0.25">
      <c r="A38" s="6"/>
      <c r="B38" s="7"/>
      <c r="C38" s="7"/>
      <c r="D38" s="7"/>
      <c r="E38" s="7"/>
    </row>
    <row r="39" spans="1:7" x14ac:dyDescent="0.25">
      <c r="A39" s="6"/>
      <c r="B39" s="7"/>
      <c r="C39" s="7"/>
      <c r="D39" s="7"/>
      <c r="E39" s="7"/>
    </row>
    <row r="40" spans="1:7" x14ac:dyDescent="0.25">
      <c r="A40" s="6"/>
      <c r="B40" s="7"/>
      <c r="C40" s="7"/>
      <c r="D40" s="7"/>
      <c r="E40" s="7"/>
    </row>
    <row r="41" spans="1:7" x14ac:dyDescent="0.25">
      <c r="A41" s="6"/>
      <c r="B41" s="7"/>
      <c r="C41" s="7"/>
      <c r="D41" s="7"/>
      <c r="E41" s="7"/>
    </row>
    <row r="42" spans="1:7" x14ac:dyDescent="0.25">
      <c r="A42" s="6"/>
      <c r="B42" s="7"/>
      <c r="C42" s="7"/>
      <c r="D42" s="7"/>
      <c r="E42" s="7"/>
    </row>
    <row r="43" spans="1:7" x14ac:dyDescent="0.25">
      <c r="A43" s="5"/>
    </row>
    <row r="44" spans="1:7" x14ac:dyDescent="0.25">
      <c r="A44" s="5"/>
    </row>
    <row r="45" spans="1:7" x14ac:dyDescent="0.25">
      <c r="A45" s="5"/>
    </row>
  </sheetData>
  <mergeCells count="3">
    <mergeCell ref="B11:E11"/>
    <mergeCell ref="E15:F15"/>
    <mergeCell ref="B20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8 - Jacobi-Richardson</vt:lpstr>
      <vt:lpstr>9 - Gauss-Seidel</vt:lpstr>
      <vt:lpstr>10 - Gauss-Seidel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2020-07-26T13:40:32Z</dcterms:created>
  <dcterms:modified xsi:type="dcterms:W3CDTF">2020-07-29T20:50:35Z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5a400229-78e5-491e-aacf-7e5a547935fa</vt:lpwstr>
  </property>
</Properties>
</file>