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Davi Neves\Documents\Faculdade\UNESP - BCC\2020\1° Semestre\Métodos Númericos Computacionais\Trabalhos\08. 25-08 - Lista 5\"/>
    </mc:Choice>
  </mc:AlternateContent>
  <bookViews>
    <workbookView xWindow="0" yWindow="0" windowWidth="10836" windowHeight="8880" activeTab="2"/>
  </bookViews>
  <sheets>
    <sheet name="1)" sheetId="1" r:id="rId1"/>
    <sheet name="2)" sheetId="2" r:id="rId2"/>
    <sheet name="3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9" i="1"/>
  <c r="B18" i="1"/>
  <c r="B9" i="1"/>
  <c r="B8" i="1"/>
  <c r="G5" i="1"/>
  <c r="H5" i="1"/>
  <c r="B6" i="3" l="1"/>
  <c r="I1" i="3"/>
  <c r="B3" i="3"/>
  <c r="B7" i="2"/>
  <c r="I1" i="2"/>
  <c r="B29" i="1"/>
  <c r="B28" i="1"/>
  <c r="B17" i="1"/>
  <c r="B27" i="1"/>
  <c r="B7" i="1"/>
  <c r="C25" i="1"/>
  <c r="D25" i="1"/>
  <c r="E25" i="1"/>
  <c r="F25" i="1"/>
  <c r="G25" i="1"/>
  <c r="H25" i="1"/>
  <c r="B25" i="1"/>
  <c r="E24" i="1"/>
  <c r="D24" i="1"/>
  <c r="C24" i="1"/>
  <c r="B24" i="1"/>
  <c r="B14" i="1"/>
  <c r="B15" i="1" s="1"/>
  <c r="B4" i="1"/>
  <c r="I21" i="1"/>
  <c r="I11" i="1"/>
  <c r="I1" i="1"/>
  <c r="B5" i="1"/>
  <c r="C3" i="3" l="1"/>
  <c r="D3" i="3" s="1"/>
  <c r="F1" i="2"/>
  <c r="C4" i="2"/>
  <c r="D4" i="2" s="1"/>
  <c r="C14" i="1"/>
  <c r="C4" i="1"/>
  <c r="D4" i="1" s="1"/>
  <c r="E3" i="3" l="1"/>
  <c r="E4" i="2"/>
  <c r="C15" i="1"/>
  <c r="D14" i="1"/>
  <c r="C5" i="1"/>
  <c r="D5" i="1"/>
  <c r="E4" i="1"/>
  <c r="F3" i="3" l="1"/>
  <c r="F4" i="2"/>
  <c r="D15" i="1"/>
  <c r="E14" i="1"/>
  <c r="F24" i="1"/>
  <c r="E5" i="1"/>
  <c r="F4" i="1"/>
  <c r="G3" i="3" l="1"/>
  <c r="E15" i="1"/>
  <c r="F14" i="1"/>
  <c r="G24" i="1"/>
  <c r="G4" i="1"/>
  <c r="F5" i="1"/>
  <c r="G14" i="1" l="1"/>
  <c r="F15" i="1"/>
  <c r="H24" i="1"/>
  <c r="H4" i="1"/>
  <c r="G15" i="1" l="1"/>
  <c r="H14" i="1"/>
  <c r="H15" i="1" s="1"/>
</calcChain>
</file>

<file path=xl/sharedStrings.xml><?xml version="1.0" encoding="utf-8"?>
<sst xmlns="http://schemas.openxmlformats.org/spreadsheetml/2006/main" count="52" uniqueCount="19">
  <si>
    <t>Letra A:</t>
  </si>
  <si>
    <t>e^x</t>
  </si>
  <si>
    <t>Intervalo:</t>
  </si>
  <si>
    <t>X</t>
  </si>
  <si>
    <t>F(X)</t>
  </si>
  <si>
    <t>h =</t>
  </si>
  <si>
    <t>Num. Divisões:</t>
  </si>
  <si>
    <t>Trapézio:</t>
  </si>
  <si>
    <t>1/3 Simpson:</t>
  </si>
  <si>
    <t>3/8 Simpson:</t>
  </si>
  <si>
    <t>Letra B:</t>
  </si>
  <si>
    <t>sqrt(x)</t>
  </si>
  <si>
    <t>Letra C:</t>
  </si>
  <si>
    <t>x^3 - 3x</t>
  </si>
  <si>
    <t>Resultado
(Symbolab)</t>
  </si>
  <si>
    <t>*Dividir min por 1h (60min)</t>
  </si>
  <si>
    <t>2,4x^2 - 4,85x + 5,82</t>
  </si>
  <si>
    <t>F(3):</t>
  </si>
  <si>
    <t>Polinômio (Newton)
Intervalo: 1,5; 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</si>
</sst>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I29"/>
  <sheetViews>
    <sheetView topLeftCell="A7" workbookViewId="0">
      <selection activeCell="D29" sqref="D29"/>
    </sheetView>
  </sheetViews>
  <sheetFormatPr defaultRowHeight="15" x14ac:dyDescent="0.25"/>
  <cols>
    <col min="1" max="1" width="14.77734375" style="1" bestFit="1" customWidth="1"/>
    <col min="2" max="2" width="12.6640625" style="1" bestFit="1" customWidth="1"/>
    <col min="3" max="3" width="9.77734375" style="1" bestFit="1" customWidth="1"/>
    <col min="4" max="4" width="15.5546875" style="1" bestFit="1" customWidth="1"/>
    <col min="5" max="5" width="10.21875" style="1" bestFit="1" customWidth="1"/>
    <col min="6" max="8" width="11.44140625" style="1" bestFit="1" customWidth="1"/>
    <col min="9" max="16384" width="8.88671875" style="1"/>
  </cols>
  <sheetData>
    <row r="1" spans="1:9" ht="15.6" x14ac:dyDescent="0.3">
      <c r="A1" s="6" t="s">
        <v>0</v>
      </c>
      <c r="B1" s="1" t="s">
        <v>1</v>
      </c>
      <c r="D1" s="1" t="s">
        <v>2</v>
      </c>
      <c r="E1" s="2">
        <v>-1</v>
      </c>
      <c r="F1" s="2">
        <v>2</v>
      </c>
      <c r="H1" s="4" t="s">
        <v>5</v>
      </c>
      <c r="I1" s="2">
        <f>(F1-E1)/E2</f>
        <v>0.5</v>
      </c>
    </row>
    <row r="2" spans="1:9" ht="30" x14ac:dyDescent="0.25">
      <c r="A2" s="7" t="s">
        <v>14</v>
      </c>
      <c r="B2" s="10">
        <v>7.0211699999999997</v>
      </c>
      <c r="D2" s="9" t="s">
        <v>6</v>
      </c>
      <c r="E2" s="8">
        <v>6</v>
      </c>
    </row>
    <row r="3" spans="1:9" x14ac:dyDescent="0.25">
      <c r="E3" s="2"/>
    </row>
    <row r="4" spans="1:9" x14ac:dyDescent="0.25">
      <c r="A4" s="3" t="s">
        <v>3</v>
      </c>
      <c r="B4" s="5">
        <f>E1</f>
        <v>-1</v>
      </c>
      <c r="C4" s="5">
        <f>B4 + $I$1</f>
        <v>-0.5</v>
      </c>
      <c r="D4" s="5">
        <f>C4 + $I1</f>
        <v>0</v>
      </c>
      <c r="E4" s="5">
        <f>D4 + $I1</f>
        <v>0.5</v>
      </c>
      <c r="F4" s="5">
        <f>E4 + $I1</f>
        <v>1</v>
      </c>
      <c r="G4" s="5">
        <f>F4 + $I1</f>
        <v>1.5</v>
      </c>
      <c r="H4" s="5">
        <f>G4 + $I1</f>
        <v>2</v>
      </c>
    </row>
    <row r="5" spans="1:9" x14ac:dyDescent="0.25">
      <c r="A5" s="3" t="s">
        <v>4</v>
      </c>
      <c r="B5" s="5">
        <f>EXP(B4)</f>
        <v>0.36787944117144233</v>
      </c>
      <c r="C5" s="5">
        <f>EXP(C4)</f>
        <v>0.60653065971263342</v>
      </c>
      <c r="D5" s="5">
        <f>EXP(D4)</f>
        <v>1</v>
      </c>
      <c r="E5" s="5">
        <f t="shared" ref="E5:H5" si="0">EXP(E4)</f>
        <v>1.6487212707001282</v>
      </c>
      <c r="F5" s="5">
        <f t="shared" si="0"/>
        <v>2.7182818284590451</v>
      </c>
      <c r="G5" s="5">
        <f>EXP(G4)</f>
        <v>4.4816890703380645</v>
      </c>
      <c r="H5" s="5">
        <f>EXP(H4)</f>
        <v>7.3890560989306504</v>
      </c>
    </row>
    <row r="7" spans="1:9" ht="15.6" x14ac:dyDescent="0.3">
      <c r="A7" s="6" t="s">
        <v>7</v>
      </c>
      <c r="B7" s="2">
        <f>(B5 + H5 + 2*(C5+D5+E5+F5+G5))*(I1/2)</f>
        <v>7.1668452996304577</v>
      </c>
    </row>
    <row r="8" spans="1:9" ht="15.6" x14ac:dyDescent="0.3">
      <c r="A8" s="6" t="s">
        <v>8</v>
      </c>
      <c r="B8" s="2">
        <f>(B5+H5+4*(C5+E5+G5)+2*(D5+F5))*(I1/3)</f>
        <v>7.0235438666705807</v>
      </c>
    </row>
    <row r="9" spans="1:9" ht="15.6" x14ac:dyDescent="0.3">
      <c r="A9" s="6" t="s">
        <v>9</v>
      </c>
      <c r="B9" s="2">
        <f>(B5+H5+3*(C5+D5+F5+G5)+2*(E5))*((3*I1)/8)</f>
        <v>7.0263530169434212</v>
      </c>
    </row>
    <row r="11" spans="1:9" ht="15.6" x14ac:dyDescent="0.3">
      <c r="A11" s="6" t="s">
        <v>10</v>
      </c>
      <c r="B11" s="1" t="s">
        <v>11</v>
      </c>
      <c r="D11" s="1" t="s">
        <v>2</v>
      </c>
      <c r="E11" s="2">
        <v>1</v>
      </c>
      <c r="F11" s="2">
        <v>7</v>
      </c>
      <c r="H11" s="4" t="s">
        <v>5</v>
      </c>
      <c r="I11" s="2">
        <f>(F11-E11)/E12</f>
        <v>1</v>
      </c>
    </row>
    <row r="12" spans="1:9" ht="30" x14ac:dyDescent="0.25">
      <c r="A12" s="7" t="s">
        <v>14</v>
      </c>
      <c r="B12" s="10">
        <v>11.68017</v>
      </c>
      <c r="D12" s="9" t="s">
        <v>6</v>
      </c>
      <c r="E12" s="8">
        <v>6</v>
      </c>
    </row>
    <row r="13" spans="1:9" x14ac:dyDescent="0.25">
      <c r="E13" s="2"/>
    </row>
    <row r="14" spans="1:9" x14ac:dyDescent="0.25">
      <c r="A14" s="3" t="s">
        <v>3</v>
      </c>
      <c r="B14" s="5">
        <f>E11</f>
        <v>1</v>
      </c>
      <c r="C14" s="5">
        <f t="shared" ref="C14:H14" si="1">B14 + $I11</f>
        <v>2</v>
      </c>
      <c r="D14" s="5">
        <f t="shared" si="1"/>
        <v>3</v>
      </c>
      <c r="E14" s="5">
        <f t="shared" si="1"/>
        <v>4</v>
      </c>
      <c r="F14" s="5">
        <f t="shared" si="1"/>
        <v>5</v>
      </c>
      <c r="G14" s="5">
        <f t="shared" si="1"/>
        <v>6</v>
      </c>
      <c r="H14" s="5">
        <f t="shared" si="1"/>
        <v>7</v>
      </c>
    </row>
    <row r="15" spans="1:9" x14ac:dyDescent="0.25">
      <c r="A15" s="3" t="s">
        <v>4</v>
      </c>
      <c r="B15" s="5">
        <f>SQRT(B14)</f>
        <v>1</v>
      </c>
      <c r="C15" s="5">
        <f t="shared" ref="C15:H15" si="2">SQRT(C14)</f>
        <v>1.4142135623730951</v>
      </c>
      <c r="D15" s="5">
        <f t="shared" si="2"/>
        <v>1.7320508075688772</v>
      </c>
      <c r="E15" s="5">
        <f t="shared" si="2"/>
        <v>2</v>
      </c>
      <c r="F15" s="5">
        <f t="shared" si="2"/>
        <v>2.2360679774997898</v>
      </c>
      <c r="G15" s="5">
        <f t="shared" si="2"/>
        <v>2.4494897427831779</v>
      </c>
      <c r="H15" s="5">
        <f t="shared" si="2"/>
        <v>2.6457513110645907</v>
      </c>
    </row>
    <row r="17" spans="1:9" ht="15.6" x14ac:dyDescent="0.3">
      <c r="A17" s="6" t="s">
        <v>7</v>
      </c>
      <c r="B17" s="2">
        <f>(B15 + H15 + 2*(C15+D15+E15+F15+G15))*(I11/2)</f>
        <v>11.654697745757234</v>
      </c>
    </row>
    <row r="18" spans="1:9" ht="15.6" x14ac:dyDescent="0.3">
      <c r="A18" s="6" t="s">
        <v>8</v>
      </c>
      <c r="B18" s="2">
        <f>(B15+H15+4*(C15+E15+G15)+2*(D15+F15))*(I11/3)</f>
        <v>11.678934033942337</v>
      </c>
    </row>
    <row r="19" spans="1:9" ht="15.6" x14ac:dyDescent="0.3">
      <c r="A19" s="6" t="s">
        <v>9</v>
      </c>
      <c r="B19" s="2">
        <f>(B15+H15+3*(C15+D15+F15+G15)+2*(E15))*((3*I11)/8)</f>
        <v>11.677956593152279</v>
      </c>
    </row>
    <row r="21" spans="1:9" ht="15.6" x14ac:dyDescent="0.3">
      <c r="A21" s="6" t="s">
        <v>12</v>
      </c>
      <c r="B21" s="1" t="s">
        <v>13</v>
      </c>
      <c r="D21" s="1" t="s">
        <v>2</v>
      </c>
      <c r="E21" s="2">
        <v>0</v>
      </c>
      <c r="F21" s="2">
        <v>9</v>
      </c>
      <c r="H21" s="4" t="s">
        <v>5</v>
      </c>
      <c r="I21" s="2">
        <f>(F21-E21)/E22</f>
        <v>1.5</v>
      </c>
    </row>
    <row r="22" spans="1:9" ht="30" x14ac:dyDescent="0.25">
      <c r="A22" s="7" t="s">
        <v>14</v>
      </c>
      <c r="B22" s="10">
        <v>1518.75</v>
      </c>
      <c r="D22" s="11" t="s">
        <v>6</v>
      </c>
      <c r="E22" s="12">
        <v>6</v>
      </c>
    </row>
    <row r="23" spans="1:9" x14ac:dyDescent="0.25">
      <c r="E23" s="2"/>
    </row>
    <row r="24" spans="1:9" x14ac:dyDescent="0.25">
      <c r="A24" s="3" t="s">
        <v>3</v>
      </c>
      <c r="B24" s="5">
        <f>E21</f>
        <v>0</v>
      </c>
      <c r="C24" s="5">
        <f t="shared" ref="C24:H24" si="3">B24 + $I21</f>
        <v>1.5</v>
      </c>
      <c r="D24" s="5">
        <f t="shared" si="3"/>
        <v>3</v>
      </c>
      <c r="E24" s="5">
        <f t="shared" si="3"/>
        <v>4.5</v>
      </c>
      <c r="F24" s="5">
        <f t="shared" si="3"/>
        <v>6</v>
      </c>
      <c r="G24" s="5">
        <f t="shared" si="3"/>
        <v>7.5</v>
      </c>
      <c r="H24" s="5">
        <f t="shared" si="3"/>
        <v>9</v>
      </c>
    </row>
    <row r="25" spans="1:9" x14ac:dyDescent="0.25">
      <c r="A25" s="3" t="s">
        <v>4</v>
      </c>
      <c r="B25" s="5">
        <f>B24^3 - 3*B24</f>
        <v>0</v>
      </c>
      <c r="C25" s="5">
        <f>C24^3 - 3*C24</f>
        <v>-1.125</v>
      </c>
      <c r="D25" s="5">
        <f t="shared" ref="D25:H25" si="4">D24^3 - 3*D24</f>
        <v>18</v>
      </c>
      <c r="E25" s="5">
        <f t="shared" si="4"/>
        <v>77.625</v>
      </c>
      <c r="F25" s="5">
        <f t="shared" si="4"/>
        <v>198</v>
      </c>
      <c r="G25" s="5">
        <f t="shared" si="4"/>
        <v>399.375</v>
      </c>
      <c r="H25" s="5">
        <f t="shared" si="4"/>
        <v>702</v>
      </c>
    </row>
    <row r="27" spans="1:9" ht="15.6" x14ac:dyDescent="0.3">
      <c r="A27" s="6" t="s">
        <v>7</v>
      </c>
      <c r="B27" s="2">
        <f>(B25 + H25 + 2*(C25+D25+E25+F25+G25))*(I21/2)</f>
        <v>1564.3125</v>
      </c>
    </row>
    <row r="28" spans="1:9" ht="15.6" x14ac:dyDescent="0.3">
      <c r="A28" s="6" t="s">
        <v>8</v>
      </c>
      <c r="B28" s="2">
        <f>(B25+H25+4*(C25+E25+G25)+2*(D25+F25))*(I21/3)</f>
        <v>1518.75</v>
      </c>
    </row>
    <row r="29" spans="1:9" ht="15.6" x14ac:dyDescent="0.3">
      <c r="A29" s="6" t="s">
        <v>9</v>
      </c>
      <c r="B29" s="2">
        <f>(B25+H25+3*(C25+D25+F25+G25)+2*(E25))*((3*I21)/8)</f>
        <v>1518.75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I29"/>
  <sheetViews>
    <sheetView workbookViewId="0">
      <selection activeCell="B7" sqref="B7"/>
    </sheetView>
  </sheetViews>
  <sheetFormatPr defaultRowHeight="15" x14ac:dyDescent="0.25"/>
  <cols>
    <col min="1" max="1" width="14.77734375" style="1" bestFit="1" customWidth="1"/>
    <col min="2" max="2" width="13.77734375" style="1" customWidth="1"/>
    <col min="3" max="3" width="12.6640625" style="1" bestFit="1" customWidth="1"/>
    <col min="4" max="4" width="15.5546875" style="1" bestFit="1" customWidth="1"/>
    <col min="5" max="5" width="10.21875" style="1" bestFit="1" customWidth="1"/>
    <col min="6" max="8" width="11.44140625" style="1" bestFit="1" customWidth="1"/>
    <col min="9" max="9" width="10.21875" style="1" bestFit="1" customWidth="1"/>
    <col min="10" max="16384" width="8.88671875" style="1"/>
  </cols>
  <sheetData>
    <row r="1" spans="1:9" ht="15.6" x14ac:dyDescent="0.3">
      <c r="A1" s="16" t="s">
        <v>15</v>
      </c>
      <c r="B1" s="16"/>
      <c r="D1" s="1" t="s">
        <v>2</v>
      </c>
      <c r="E1" s="2">
        <v>8</v>
      </c>
      <c r="F1" s="2">
        <f>8 + 4*I1</f>
        <v>8.6666666666666661</v>
      </c>
      <c r="H1" s="4" t="s">
        <v>5</v>
      </c>
      <c r="I1" s="2">
        <f>(10/60)</f>
        <v>0.16666666666666666</v>
      </c>
    </row>
    <row r="2" spans="1:9" x14ac:dyDescent="0.25">
      <c r="A2" s="7"/>
      <c r="B2" s="10"/>
      <c r="D2" s="9"/>
      <c r="E2" s="8"/>
    </row>
    <row r="3" spans="1:9" x14ac:dyDescent="0.25">
      <c r="E3" s="2"/>
    </row>
    <row r="4" spans="1:9" x14ac:dyDescent="0.25">
      <c r="A4" s="3" t="s">
        <v>3</v>
      </c>
      <c r="B4" s="5">
        <v>8</v>
      </c>
      <c r="C4" s="5">
        <f>B4 + $I$1</f>
        <v>8.1666666666666661</v>
      </c>
      <c r="D4" s="5">
        <f>C4 + $I1</f>
        <v>8.3333333333333321</v>
      </c>
      <c r="E4" s="5">
        <f>D4 + $I1</f>
        <v>8.4999999999999982</v>
      </c>
      <c r="F4" s="5">
        <f>E4 + $I1</f>
        <v>8.6666666666666643</v>
      </c>
      <c r="G4" s="5"/>
      <c r="H4" s="5"/>
    </row>
    <row r="5" spans="1:9" x14ac:dyDescent="0.25">
      <c r="A5" s="3" t="s">
        <v>4</v>
      </c>
      <c r="B5" s="5">
        <v>24.2</v>
      </c>
      <c r="C5" s="5">
        <v>35</v>
      </c>
      <c r="D5" s="5">
        <v>42.3</v>
      </c>
      <c r="E5" s="5">
        <v>42.8</v>
      </c>
      <c r="F5" s="5">
        <v>34.200000000000003</v>
      </c>
      <c r="G5" s="5"/>
      <c r="H5" s="5"/>
    </row>
    <row r="7" spans="1:9" ht="15.6" x14ac:dyDescent="0.3">
      <c r="A7" s="6" t="s">
        <v>7</v>
      </c>
      <c r="B7" s="2">
        <f>(B5 + F5 + 2*(C5+D5+E5))*(I1/2)</f>
        <v>24.883333333333333</v>
      </c>
    </row>
    <row r="8" spans="1:9" ht="15.6" x14ac:dyDescent="0.3">
      <c r="A8" s="6"/>
      <c r="B8" s="2"/>
    </row>
    <row r="9" spans="1:9" ht="15.6" x14ac:dyDescent="0.3">
      <c r="A9" s="6"/>
      <c r="B9" s="2"/>
    </row>
    <row r="11" spans="1:9" ht="15.6" x14ac:dyDescent="0.3">
      <c r="A11" s="6"/>
      <c r="E11" s="2"/>
      <c r="F11" s="2"/>
      <c r="H11" s="4"/>
      <c r="I11" s="2"/>
    </row>
    <row r="12" spans="1:9" x14ac:dyDescent="0.25">
      <c r="A12" s="7"/>
      <c r="B12" s="10"/>
      <c r="D12" s="9"/>
      <c r="E12" s="8"/>
    </row>
    <row r="13" spans="1:9" x14ac:dyDescent="0.25">
      <c r="E13" s="2"/>
    </row>
    <row r="14" spans="1:9" x14ac:dyDescent="0.25">
      <c r="A14" s="3"/>
      <c r="B14" s="5"/>
      <c r="C14" s="5"/>
      <c r="D14" s="5"/>
      <c r="E14" s="5"/>
      <c r="F14" s="5"/>
      <c r="G14" s="5"/>
      <c r="H14" s="5"/>
    </row>
    <row r="15" spans="1:9" x14ac:dyDescent="0.25">
      <c r="A15" s="3"/>
      <c r="B15" s="5"/>
      <c r="C15" s="5"/>
      <c r="D15" s="5"/>
      <c r="E15" s="5"/>
      <c r="F15" s="5"/>
      <c r="G15" s="5"/>
      <c r="H15" s="5"/>
    </row>
    <row r="17" spans="1:9" ht="15.6" x14ac:dyDescent="0.3">
      <c r="A17" s="6"/>
      <c r="B17" s="2"/>
    </row>
    <row r="18" spans="1:9" ht="15.6" x14ac:dyDescent="0.3">
      <c r="A18" s="6"/>
      <c r="B18" s="2"/>
    </row>
    <row r="19" spans="1:9" ht="15.6" x14ac:dyDescent="0.3">
      <c r="A19" s="6"/>
      <c r="B19" s="2"/>
    </row>
    <row r="21" spans="1:9" ht="15.6" x14ac:dyDescent="0.3">
      <c r="A21" s="6"/>
      <c r="E21" s="2"/>
      <c r="F21" s="2"/>
      <c r="H21" s="4"/>
      <c r="I21" s="2"/>
    </row>
    <row r="22" spans="1:9" x14ac:dyDescent="0.25">
      <c r="A22" s="7"/>
      <c r="B22" s="10"/>
      <c r="D22" s="11"/>
      <c r="E22" s="12"/>
    </row>
    <row r="23" spans="1:9" x14ac:dyDescent="0.25">
      <c r="E23" s="2"/>
    </row>
    <row r="24" spans="1:9" x14ac:dyDescent="0.25">
      <c r="A24" s="3"/>
      <c r="B24" s="5"/>
      <c r="C24" s="5"/>
      <c r="D24" s="5"/>
      <c r="E24" s="5"/>
      <c r="F24" s="5"/>
      <c r="G24" s="5"/>
      <c r="H24" s="5"/>
    </row>
    <row r="25" spans="1:9" x14ac:dyDescent="0.25">
      <c r="A25" s="3"/>
      <c r="B25" s="5"/>
      <c r="C25" s="5"/>
      <c r="D25" s="5"/>
      <c r="E25" s="5"/>
      <c r="F25" s="5"/>
      <c r="G25" s="5"/>
      <c r="H25" s="5"/>
    </row>
    <row r="27" spans="1:9" ht="15.6" x14ac:dyDescent="0.3">
      <c r="A27" s="6"/>
      <c r="B27" s="2"/>
    </row>
    <row r="28" spans="1:9" ht="15.6" x14ac:dyDescent="0.3">
      <c r="A28" s="6"/>
      <c r="B28" s="2"/>
    </row>
    <row r="29" spans="1:9" ht="15.6" x14ac:dyDescent="0.3">
      <c r="A29" s="6"/>
      <c r="B29" s="2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I12"/>
  <sheetViews>
    <sheetView tabSelected="1" workbookViewId="0">
      <selection activeCell="B13" sqref="B13"/>
    </sheetView>
  </sheetViews>
  <sheetFormatPr defaultRowHeight="15" x14ac:dyDescent="0.25"/>
  <cols>
    <col min="1" max="1" width="22.5546875" style="1" bestFit="1" customWidth="1"/>
    <col min="2" max="2" width="12.6640625" style="1" bestFit="1" customWidth="1"/>
    <col min="3" max="3" width="9.77734375" style="1" bestFit="1" customWidth="1"/>
    <col min="4" max="4" width="15.5546875" style="1" bestFit="1" customWidth="1"/>
    <col min="5" max="5" width="10.21875" style="1" bestFit="1" customWidth="1"/>
    <col min="6" max="8" width="11.44140625" style="1" bestFit="1" customWidth="1"/>
    <col min="9" max="16384" width="8.88671875" style="1"/>
  </cols>
  <sheetData>
    <row r="1" spans="1:9" ht="15.6" x14ac:dyDescent="0.3">
      <c r="A1" s="6" t="s">
        <v>0</v>
      </c>
      <c r="D1" s="1" t="s">
        <v>2</v>
      </c>
      <c r="E1" s="2">
        <v>0</v>
      </c>
      <c r="F1" s="2">
        <v>2.5</v>
      </c>
      <c r="H1" s="4" t="s">
        <v>5</v>
      </c>
      <c r="I1" s="2">
        <f>0.5</f>
        <v>0.5</v>
      </c>
    </row>
    <row r="2" spans="1:9" x14ac:dyDescent="0.25">
      <c r="E2" s="2"/>
    </row>
    <row r="3" spans="1:9" x14ac:dyDescent="0.25">
      <c r="A3" s="3" t="s">
        <v>3</v>
      </c>
      <c r="B3" s="5">
        <f>E1</f>
        <v>0</v>
      </c>
      <c r="C3" s="5">
        <f>B3 + $I$1</f>
        <v>0.5</v>
      </c>
      <c r="D3" s="5">
        <f>C3 + $I1</f>
        <v>1</v>
      </c>
      <c r="E3" s="5">
        <f>D3 + $I1</f>
        <v>1.5</v>
      </c>
      <c r="F3" s="5">
        <f>E3 + $I1</f>
        <v>2</v>
      </c>
      <c r="G3" s="5">
        <f>F3 + $I1</f>
        <v>2.5</v>
      </c>
      <c r="H3" s="5"/>
    </row>
    <row r="4" spans="1:9" x14ac:dyDescent="0.25">
      <c r="A4" s="3" t="s">
        <v>4</v>
      </c>
      <c r="B4" s="5">
        <v>1</v>
      </c>
      <c r="C4" s="5">
        <v>2.1190000000000002</v>
      </c>
      <c r="D4" s="5">
        <v>2.91</v>
      </c>
      <c r="E4" s="5">
        <v>3.9449999999999998</v>
      </c>
      <c r="F4" s="5">
        <v>5.72</v>
      </c>
      <c r="G4" s="5">
        <v>8.6950000000000003</v>
      </c>
      <c r="H4" s="5"/>
    </row>
    <row r="6" spans="1:9" ht="15.6" x14ac:dyDescent="0.3">
      <c r="A6" s="6" t="s">
        <v>8</v>
      </c>
      <c r="B6" s="2">
        <f>(B4+F4+4*(C4+E4)+2*(D4))*(I1/3)</f>
        <v>6.1326666666666663</v>
      </c>
    </row>
    <row r="8" spans="1:9" ht="15.6" x14ac:dyDescent="0.3">
      <c r="A8" s="6" t="s">
        <v>10</v>
      </c>
      <c r="D8" s="1" t="s">
        <v>2</v>
      </c>
      <c r="E8" s="2">
        <v>1</v>
      </c>
      <c r="F8" s="2">
        <v>3</v>
      </c>
      <c r="H8" s="4"/>
      <c r="I8" s="2"/>
    </row>
    <row r="9" spans="1:9" ht="31.2" x14ac:dyDescent="0.3">
      <c r="A9" s="14" t="s">
        <v>18</v>
      </c>
      <c r="B9" s="17" t="s">
        <v>16</v>
      </c>
      <c r="C9" s="17"/>
      <c r="D9" s="15" t="s">
        <v>17</v>
      </c>
      <c r="E9" s="8">
        <v>12.87</v>
      </c>
      <c r="F9" s="2"/>
    </row>
    <row r="10" spans="1:9" ht="30" x14ac:dyDescent="0.25">
      <c r="A10" s="13" t="s">
        <v>14</v>
      </c>
      <c r="B10" s="10">
        <v>13.040008</v>
      </c>
      <c r="D10" s="9"/>
      <c r="E10" s="8"/>
    </row>
    <row r="11" spans="1:9" x14ac:dyDescent="0.25">
      <c r="E11" s="2"/>
    </row>
    <row r="12" spans="1:9" ht="15.6" x14ac:dyDescent="0.3">
      <c r="A12" s="6" t="s">
        <v>9</v>
      </c>
      <c r="B12" s="2">
        <f>(D4+E9+3*(E4+F4)+2*(G4))*((3*I1)/8)</f>
        <v>11.6559375</v>
      </c>
    </row>
  </sheetData>
  <mergeCells count="1">
    <mergeCell ref="B9:C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1)</vt:lpstr>
      <vt:lpstr>2)</vt:lpstr>
      <vt:lpstr>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Augusto</dc:creator>
  <cp:lastModifiedBy>Davi Augusto</cp:lastModifiedBy>
  <dcterms:created xsi:type="dcterms:W3CDTF">2020-08-25T11:58:45Z</dcterms:created>
  <dcterms:modified xsi:type="dcterms:W3CDTF">2020-08-25T15:14:21Z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27aacffc-2b37-4ac7-b2ac-2c5e2974aacd</vt:lpwstr>
  </property>
</Properties>
</file>